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健康福祉局\法人指導・障害福祉担当法人指導課\介護指定移行用\080●事業所指定・管理担当\021_ホームページ\02_介護保険事業者等\02_介護保険事業者の届出・手続き等\02_体制等に係る各種様式\04_事業所規模\"/>
    </mc:Choice>
  </mc:AlternateContent>
  <bookViews>
    <workbookView xWindow="-15" yWindow="-15" windowWidth="20460" windowHeight="4005" tabRatio="812"/>
  </bookViews>
  <sheets>
    <sheet name="はじめに" sheetId="8" r:id="rId1"/>
    <sheet name="参考様式１" sheetId="9" r:id="rId2"/>
    <sheet name="例）前年度実績6月以上" sheetId="10" r:id="rId3"/>
    <sheet name="例）前年度実績6月以上で定員変更" sheetId="11" r:id="rId4"/>
    <sheet name="例）前年度実績6月未満" sheetId="3" r:id="rId5"/>
    <sheet name="例）前年度実績6月未満で定員変更" sheetId="7" r:id="rId6"/>
    <sheet name="例)新規指定時" sheetId="6" r:id="rId7"/>
  </sheets>
  <definedNames>
    <definedName name="_xlnm.Print_Area" localSheetId="0">はじめに!$A$1:$B$13</definedName>
    <definedName name="_xlnm.Print_Area" localSheetId="1">参考様式１!$A$1:$S$57</definedName>
    <definedName name="_xlnm.Print_Area" localSheetId="6">'例)新規指定時'!$A$1:$I$11</definedName>
    <definedName name="_xlnm.Print_Area" localSheetId="2">'例）前年度実績6月以上'!$A$1:$S$43</definedName>
    <definedName name="_xlnm.Print_Area" localSheetId="3">'例）前年度実績6月以上で定員変更'!$A$1:$S$40</definedName>
    <definedName name="_xlnm.Print_Area" localSheetId="4">'例）前年度実績6月未満'!$A$1:$I$14</definedName>
    <definedName name="_xlnm.Print_Area" localSheetId="5">'例）前年度実績6月未満で定員変更'!$A$1:$J$29</definedName>
  </definedNames>
  <calcPr calcId="162913"/>
</workbook>
</file>

<file path=xl/calcChain.xml><?xml version="1.0" encoding="utf-8"?>
<calcChain xmlns="http://schemas.openxmlformats.org/spreadsheetml/2006/main">
  <c r="R8" i="11" l="1"/>
  <c r="R14" i="11"/>
  <c r="D22" i="11" s="1"/>
  <c r="D23" i="11" s="1"/>
  <c r="R20" i="11"/>
  <c r="R9" i="11"/>
  <c r="R15" i="11"/>
  <c r="F22" i="11"/>
  <c r="F23" i="11" s="1"/>
  <c r="R10" i="11"/>
  <c r="R16" i="11"/>
  <c r="I22" i="11"/>
  <c r="I23" i="11" s="1"/>
  <c r="R11" i="11"/>
  <c r="R17" i="11"/>
  <c r="L22" i="11"/>
  <c r="L23" i="11" s="1"/>
  <c r="R8" i="10"/>
  <c r="D22" i="10" s="1"/>
  <c r="D23" i="10" s="1"/>
  <c r="R14" i="10"/>
  <c r="R20" i="10"/>
  <c r="R9" i="10"/>
  <c r="R15" i="10"/>
  <c r="F22" i="10" s="1"/>
  <c r="F23" i="10" s="1"/>
  <c r="R10" i="10"/>
  <c r="R16" i="10"/>
  <c r="I22" i="10" s="1"/>
  <c r="I23" i="10" s="1"/>
  <c r="R11" i="10"/>
  <c r="R17" i="10"/>
  <c r="L22" i="10" s="1"/>
  <c r="L23" i="10" s="1"/>
  <c r="R29" i="9"/>
  <c r="R20" i="9"/>
  <c r="R21" i="9"/>
  <c r="F34" i="9"/>
  <c r="F35" i="9" s="1"/>
  <c r="R22" i="9"/>
  <c r="I34" i="9" s="1"/>
  <c r="I35" i="9" s="1"/>
  <c r="R23" i="9"/>
  <c r="L34" i="9"/>
  <c r="L35" i="9" s="1"/>
  <c r="R26" i="9"/>
  <c r="R27" i="9"/>
  <c r="R28" i="9"/>
  <c r="R32" i="9"/>
  <c r="D34" i="9"/>
  <c r="D35" i="9" s="1"/>
  <c r="M50" i="9"/>
  <c r="J37" i="11"/>
  <c r="G11" i="7"/>
  <c r="G23" i="7"/>
  <c r="G11" i="6"/>
  <c r="G11" i="3"/>
  <c r="R22" i="11" l="1"/>
  <c r="E26" i="11" s="1"/>
  <c r="N24" i="11"/>
  <c r="R24" i="11" s="1"/>
  <c r="E27" i="11" s="1"/>
  <c r="N36" i="9"/>
  <c r="R36" i="9" s="1"/>
  <c r="R34" i="9"/>
  <c r="N24" i="10"/>
  <c r="R24" i="10" s="1"/>
  <c r="E27" i="10" s="1"/>
  <c r="R22" i="10"/>
  <c r="E26" i="10" s="1"/>
</calcChain>
</file>

<file path=xl/sharedStrings.xml><?xml version="1.0" encoding="utf-8"?>
<sst xmlns="http://schemas.openxmlformats.org/spreadsheetml/2006/main" count="416" uniqueCount="173">
  <si>
    <t>7月</t>
  </si>
  <si>
    <t>8月</t>
  </si>
  <si>
    <t>9月</t>
  </si>
  <si>
    <t>10月</t>
  </si>
  <si>
    <t>11月</t>
  </si>
  <si>
    <t>12月</t>
  </si>
  <si>
    <t>1月</t>
  </si>
  <si>
    <t>2月</t>
  </si>
  <si>
    <t>3月</t>
  </si>
  <si>
    <t>判定：定員</t>
  </si>
  <si>
    <t>定員</t>
    <rPh sb="0" eb="2">
      <t>テイイン</t>
    </rPh>
    <phoneticPr fontId="2"/>
  </si>
  <si>
    <t>名</t>
    <rPh sb="0" eb="1">
      <t>メイ</t>
    </rPh>
    <phoneticPr fontId="2"/>
  </si>
  <si>
    <t>開設年月日</t>
    <rPh sb="0" eb="2">
      <t>カイセツ</t>
    </rPh>
    <rPh sb="2" eb="5">
      <t>ネンガッピ</t>
    </rPh>
    <phoneticPr fontId="2"/>
  </si>
  <si>
    <t>4月</t>
    <rPh sb="1" eb="2">
      <t>ガツ</t>
    </rPh>
    <phoneticPr fontId="2"/>
  </si>
  <si>
    <t>5月</t>
    <rPh sb="1" eb="2">
      <t>ガツ</t>
    </rPh>
    <phoneticPr fontId="2"/>
  </si>
  <si>
    <t>6月</t>
    <rPh sb="1" eb="2">
      <t>ガツ</t>
    </rPh>
    <phoneticPr fontId="2"/>
  </si>
  <si>
    <t>合計</t>
    <rPh sb="0" eb="2">
      <t>ゴウケイ</t>
    </rPh>
    <phoneticPr fontId="2"/>
  </si>
  <si>
    <t>日　＝</t>
    <rPh sb="0" eb="1">
      <t>ニチ</t>
    </rPh>
    <phoneticPr fontId="2"/>
  </si>
  <si>
    <t>月       別</t>
    <rPh sb="0" eb="1">
      <t>ツキ</t>
    </rPh>
    <rPh sb="8" eb="9">
      <t>ベツ</t>
    </rPh>
    <phoneticPr fontId="2"/>
  </si>
  <si>
    <t>☆計算の結果</t>
    <rPh sb="1" eb="3">
      <t>ケイサン</t>
    </rPh>
    <rPh sb="4" eb="6">
      <t>ケッカ</t>
    </rPh>
    <phoneticPr fontId="2"/>
  </si>
  <si>
    <t>人</t>
    <rPh sb="0" eb="1">
      <t>ニン</t>
    </rPh>
    <phoneticPr fontId="2"/>
  </si>
  <si>
    <t>通常規模型事業所</t>
    <rPh sb="0" eb="2">
      <t>ツウジョウ</t>
    </rPh>
    <rPh sb="2" eb="4">
      <t>キボ</t>
    </rPh>
    <rPh sb="4" eb="5">
      <t>ガタ</t>
    </rPh>
    <rPh sb="5" eb="8">
      <t>ジギョウショ</t>
    </rPh>
    <phoneticPr fontId="2"/>
  </si>
  <si>
    <t>時間帯</t>
  </si>
  <si>
    <t>要支援者の同時利用数</t>
    <rPh sb="9" eb="10">
      <t>スウ</t>
    </rPh>
    <phoneticPr fontId="2"/>
  </si>
  <si>
    <t>6時間以上 利用人数</t>
    <rPh sb="1" eb="3">
      <t>ジカン</t>
    </rPh>
    <rPh sb="3" eb="5">
      <t>イジョウ</t>
    </rPh>
    <rPh sb="6" eb="8">
      <t>リヨウ</t>
    </rPh>
    <rPh sb="8" eb="10">
      <t>ニンズウ</t>
    </rPh>
    <phoneticPr fontId="2"/>
  </si>
  <si>
    <t>○前年度の実績が６か月以上の場合</t>
    <rPh sb="1" eb="3">
      <t>ゼンネン</t>
    </rPh>
    <rPh sb="3" eb="4">
      <t>ド</t>
    </rPh>
    <rPh sb="5" eb="7">
      <t>ジッセキ</t>
    </rPh>
    <rPh sb="10" eb="11">
      <t>ツキ</t>
    </rPh>
    <rPh sb="11" eb="13">
      <t>イジョウ</t>
    </rPh>
    <rPh sb="14" eb="16">
      <t>バアイ</t>
    </rPh>
    <phoneticPr fontId="2"/>
  </si>
  <si>
    <t>人　×　９０％</t>
    <rPh sb="0" eb="1">
      <t>ニン</t>
    </rPh>
    <phoneticPr fontId="2"/>
  </si>
  <si>
    <t>○前年度の実績が６か月未満の事業所（新規の場合も含む）</t>
    <rPh sb="11" eb="13">
      <t>ミマン</t>
    </rPh>
    <rPh sb="14" eb="17">
      <t>ジギョウショ</t>
    </rPh>
    <rPh sb="18" eb="20">
      <t>シンキ</t>
    </rPh>
    <rPh sb="21" eb="23">
      <t>バアイ</t>
    </rPh>
    <rPh sb="24" eb="25">
      <t>フク</t>
    </rPh>
    <phoneticPr fontId="2"/>
  </si>
  <si>
    <t>人× ９０％×１か月の平均営業日数</t>
    <rPh sb="0" eb="1">
      <t>ニン</t>
    </rPh>
    <rPh sb="11" eb="13">
      <t>ヘイキン</t>
    </rPh>
    <phoneticPr fontId="2"/>
  </si>
  <si>
    <r>
      <t xml:space="preserve">人  </t>
    </r>
    <r>
      <rPr>
        <b/>
        <sz val="11"/>
        <color indexed="12"/>
        <rFont val="ＭＳ ゴシック"/>
        <family val="3"/>
        <charset val="128"/>
      </rPr>
      <t>→</t>
    </r>
    <rPh sb="0" eb="1">
      <t>ニン</t>
    </rPh>
    <phoneticPr fontId="2"/>
  </si>
  <si>
    <t>※　月途中からサービス提供を開始した場合の最初の月の営業日数は、「平均１か月の営業日数」算定の基礎に含めない</t>
    <rPh sb="2" eb="3">
      <t>ツキ</t>
    </rPh>
    <rPh sb="3" eb="5">
      <t>トチュウ</t>
    </rPh>
    <rPh sb="11" eb="13">
      <t>テイキョウ</t>
    </rPh>
    <rPh sb="14" eb="16">
      <t>カイシ</t>
    </rPh>
    <rPh sb="18" eb="20">
      <t>バアイ</t>
    </rPh>
    <rPh sb="21" eb="23">
      <t>サイショ</t>
    </rPh>
    <rPh sb="24" eb="25">
      <t>ツキ</t>
    </rPh>
    <rPh sb="26" eb="28">
      <t>エイギョウ</t>
    </rPh>
    <rPh sb="28" eb="30">
      <t>ニッスウ</t>
    </rPh>
    <phoneticPr fontId="2"/>
  </si>
  <si>
    <t>運営規定上のサービス提供時間　　…　９：３０～１６：３０（７時間）</t>
    <rPh sb="0" eb="2">
      <t>ウンエイ</t>
    </rPh>
    <rPh sb="2" eb="5">
      <t>キテイジョウ</t>
    </rPh>
    <rPh sb="10" eb="12">
      <t>テイキョウ</t>
    </rPh>
    <rPh sb="12" eb="14">
      <t>ジカン</t>
    </rPh>
    <rPh sb="30" eb="32">
      <t>ジカン</t>
    </rPh>
    <phoneticPr fontId="2"/>
  </si>
  <si>
    <t>運営規定上のサービス提供時間　　…　１０：００～１５：００（５時間）</t>
    <rPh sb="0" eb="2">
      <t>ウンエイ</t>
    </rPh>
    <rPh sb="2" eb="5">
      <t>キテイジョウ</t>
    </rPh>
    <rPh sb="10" eb="12">
      <t>テイキョウ</t>
    </rPh>
    <rPh sb="12" eb="14">
      <t>ジカン</t>
    </rPh>
    <rPh sb="31" eb="33">
      <t>ジカン</t>
    </rPh>
    <phoneticPr fontId="2"/>
  </si>
  <si>
    <t>当該年度の平均１か月の営業日数　…　３０日（毎日）</t>
    <rPh sb="0" eb="2">
      <t>トウガイ</t>
    </rPh>
    <rPh sb="2" eb="4">
      <t>ネンド</t>
    </rPh>
    <rPh sb="5" eb="7">
      <t>ヘイキン</t>
    </rPh>
    <rPh sb="9" eb="10">
      <t>ゲツ</t>
    </rPh>
    <rPh sb="11" eb="13">
      <t>エイギョウ</t>
    </rPh>
    <rPh sb="13" eb="15">
      <t>ニッスウ</t>
    </rPh>
    <rPh sb="20" eb="21">
      <t>ニチ</t>
    </rPh>
    <rPh sb="22" eb="24">
      <t>マイニチ</t>
    </rPh>
    <phoneticPr fontId="2"/>
  </si>
  <si>
    <t>運営規程上の定員　　　　　　　　…　２０人（介護と予防を一体的に実施している場合、定員には予防の人数も含める）</t>
    <rPh sb="0" eb="2">
      <t>ウンエイ</t>
    </rPh>
    <rPh sb="2" eb="4">
      <t>キテイ</t>
    </rPh>
    <rPh sb="4" eb="5">
      <t>ウエ</t>
    </rPh>
    <rPh sb="6" eb="8">
      <t>テイイン</t>
    </rPh>
    <rPh sb="20" eb="21">
      <t>ニン</t>
    </rPh>
    <rPh sb="22" eb="24">
      <t>カイゴ</t>
    </rPh>
    <rPh sb="25" eb="27">
      <t>ヨボウ</t>
    </rPh>
    <rPh sb="28" eb="31">
      <t>イッタイテキ</t>
    </rPh>
    <rPh sb="32" eb="34">
      <t>ジッシ</t>
    </rPh>
    <rPh sb="38" eb="40">
      <t>バアイ</t>
    </rPh>
    <rPh sb="41" eb="43">
      <t>テイイン</t>
    </rPh>
    <rPh sb="45" eb="47">
      <t>ヨボウ</t>
    </rPh>
    <rPh sb="48" eb="50">
      <t>ニンズウ</t>
    </rPh>
    <rPh sb="51" eb="52">
      <t>フク</t>
    </rPh>
    <phoneticPr fontId="2"/>
  </si>
  <si>
    <t>運営規定上のサービス提供時間　　…　９：３０～１６：００（６時間３０分）</t>
    <rPh sb="0" eb="2">
      <t>ウンエイ</t>
    </rPh>
    <rPh sb="2" eb="5">
      <t>キテイジョウ</t>
    </rPh>
    <rPh sb="10" eb="12">
      <t>テイキョウ</t>
    </rPh>
    <rPh sb="12" eb="14">
      <t>ジカン</t>
    </rPh>
    <rPh sb="30" eb="32">
      <t>ジカン</t>
    </rPh>
    <rPh sb="34" eb="35">
      <t>フン</t>
    </rPh>
    <phoneticPr fontId="2"/>
  </si>
  <si>
    <t>当該年度の平均１か月の営業日数　…　２５日</t>
    <rPh sb="0" eb="2">
      <t>トウガイ</t>
    </rPh>
    <rPh sb="2" eb="4">
      <t>ネンド</t>
    </rPh>
    <rPh sb="5" eb="7">
      <t>ヘイキン</t>
    </rPh>
    <rPh sb="9" eb="10">
      <t>ゲツ</t>
    </rPh>
    <rPh sb="11" eb="13">
      <t>エイギョウ</t>
    </rPh>
    <rPh sb="13" eb="15">
      <t>ニッスウ</t>
    </rPh>
    <rPh sb="20" eb="21">
      <t>ニチ</t>
    </rPh>
    <phoneticPr fontId="2"/>
  </si>
  <si>
    <t>大規模型事業所(Ⅰ)</t>
    <rPh sb="0" eb="1">
      <t>ダイ</t>
    </rPh>
    <rPh sb="1" eb="3">
      <t>キボ</t>
    </rPh>
    <rPh sb="3" eb="4">
      <t>ガタ</t>
    </rPh>
    <rPh sb="4" eb="7">
      <t>ジギョウショ</t>
    </rPh>
    <phoneticPr fontId="2"/>
  </si>
  <si>
    <t>新規指定時：</t>
    <rPh sb="0" eb="2">
      <t>シンキ</t>
    </rPh>
    <rPh sb="2" eb="5">
      <t>シテイジ</t>
    </rPh>
    <phoneticPr fontId="2"/>
  </si>
  <si>
    <t>　　　※　前年度実績が６月に満たないため、次年度の事業所規模は変更しない</t>
    <rPh sb="5" eb="8">
      <t>ゼンネンド</t>
    </rPh>
    <rPh sb="8" eb="10">
      <t>ジッセキ</t>
    </rPh>
    <rPh sb="12" eb="13">
      <t>ツキ</t>
    </rPh>
    <rPh sb="14" eb="15">
      <t>ミ</t>
    </rPh>
    <rPh sb="21" eb="24">
      <t>ジネンド</t>
    </rPh>
    <rPh sb="25" eb="28">
      <t>ジギョウショ</t>
    </rPh>
    <rPh sb="28" eb="30">
      <t>キボ</t>
    </rPh>
    <rPh sb="31" eb="33">
      <t>ヘンコウ</t>
    </rPh>
    <phoneticPr fontId="2"/>
  </si>
  <si>
    <r>
      <t xml:space="preserve">　  </t>
    </r>
    <r>
      <rPr>
        <b/>
        <sz val="11"/>
        <color indexed="12"/>
        <rFont val="ＭＳ ゴシック"/>
        <family val="3"/>
        <charset val="128"/>
      </rPr>
      <t>→</t>
    </r>
    <phoneticPr fontId="2"/>
  </si>
  <si>
    <t>＝</t>
    <phoneticPr fontId="2"/>
  </si>
  <si>
    <t>☆　同時にサービス提供を受けた最大の人数の例①</t>
    <rPh sb="21" eb="22">
      <t>レイ</t>
    </rPh>
    <phoneticPr fontId="2"/>
  </si>
  <si>
    <t>☆　同時にサービス提供を受けた最大の人数の例②</t>
    <rPh sb="21" eb="22">
      <t>レイ</t>
    </rPh>
    <phoneticPr fontId="2"/>
  </si>
  <si>
    <t>【前年度の実績が６か月以上の事業所用（２５％以上定員変更）参考例】</t>
    <rPh sb="1" eb="4">
      <t>ゼンネンド</t>
    </rPh>
    <rPh sb="5" eb="7">
      <t>ジッセキ</t>
    </rPh>
    <rPh sb="10" eb="11">
      <t>ゲツ</t>
    </rPh>
    <rPh sb="11" eb="13">
      <t>イジョウ</t>
    </rPh>
    <rPh sb="14" eb="17">
      <t>ジギョウショ</t>
    </rPh>
    <rPh sb="17" eb="18">
      <t>ヨウ</t>
    </rPh>
    <rPh sb="22" eb="24">
      <t>イジョウ</t>
    </rPh>
    <rPh sb="24" eb="26">
      <t>テイイン</t>
    </rPh>
    <rPh sb="26" eb="28">
      <t>ヘンコウ</t>
    </rPh>
    <rPh sb="29" eb="31">
      <t>サンコウ</t>
    </rPh>
    <rPh sb="31" eb="32">
      <t>レイ</t>
    </rPh>
    <phoneticPr fontId="2"/>
  </si>
  <si>
    <t>（参考例３）</t>
    <rPh sb="1" eb="3">
      <t>サンコウ</t>
    </rPh>
    <rPh sb="3" eb="4">
      <t>レイ</t>
    </rPh>
    <phoneticPr fontId="2"/>
  </si>
  <si>
    <t>人　× ９０％　×　１か月の平均営業日数</t>
    <rPh sb="0" eb="1">
      <t>ニン</t>
    </rPh>
    <rPh sb="14" eb="16">
      <t>ヘイキン</t>
    </rPh>
    <phoneticPr fontId="2"/>
  </si>
  <si>
    <t>営業日数　　　　　　　　　　　…　月曜から金曜の週５日</t>
    <rPh sb="0" eb="2">
      <t>エイギョウ</t>
    </rPh>
    <rPh sb="2" eb="4">
      <t>ニッスウ</t>
    </rPh>
    <rPh sb="17" eb="19">
      <t>ゲツヨウ</t>
    </rPh>
    <rPh sb="21" eb="23">
      <t>キンヨウ</t>
    </rPh>
    <rPh sb="24" eb="25">
      <t>シュウ</t>
    </rPh>
    <rPh sb="26" eb="27">
      <t>ニチ</t>
    </rPh>
    <phoneticPr fontId="2"/>
  </si>
  <si>
    <t>営業日数　　　　　　　　　　　…　月曜から土曜の週６日</t>
    <rPh sb="0" eb="2">
      <t>エイギョウ</t>
    </rPh>
    <rPh sb="2" eb="4">
      <t>ニッスウ</t>
    </rPh>
    <rPh sb="17" eb="19">
      <t>ゲツヨウ</t>
    </rPh>
    <rPh sb="21" eb="23">
      <t>ドヨウ</t>
    </rPh>
    <rPh sb="24" eb="25">
      <t>シュウ</t>
    </rPh>
    <rPh sb="26" eb="27">
      <t>ニチ</t>
    </rPh>
    <phoneticPr fontId="2"/>
  </si>
  <si>
    <t>当該年度の平均１か月の営業日数　…　月曜から金曜の週５日（２０日）</t>
    <rPh sb="0" eb="2">
      <t>トウガイ</t>
    </rPh>
    <rPh sb="2" eb="4">
      <t>ネンド</t>
    </rPh>
    <rPh sb="5" eb="7">
      <t>ヘイキン</t>
    </rPh>
    <rPh sb="9" eb="10">
      <t>ゲツ</t>
    </rPh>
    <rPh sb="11" eb="13">
      <t>エイギョウ</t>
    </rPh>
    <rPh sb="13" eb="15">
      <t>ニッスウ</t>
    </rPh>
    <rPh sb="18" eb="20">
      <t>ゲツヨウ</t>
    </rPh>
    <rPh sb="22" eb="24">
      <t>キンヨウ</t>
    </rPh>
    <rPh sb="25" eb="26">
      <t>シュウ</t>
    </rPh>
    <rPh sb="27" eb="28">
      <t>ヒ</t>
    </rPh>
    <rPh sb="31" eb="32">
      <t>ニチ</t>
    </rPh>
    <phoneticPr fontId="2"/>
  </si>
  <si>
    <t>【新規指定事業所用　参考例】</t>
    <rPh sb="1" eb="3">
      <t>シンキ</t>
    </rPh>
    <rPh sb="3" eb="5">
      <t>シテイ</t>
    </rPh>
    <rPh sb="5" eb="8">
      <t>ジギョウショ</t>
    </rPh>
    <rPh sb="8" eb="9">
      <t>ヨウ</t>
    </rPh>
    <rPh sb="10" eb="12">
      <t>サンコウ</t>
    </rPh>
    <rPh sb="12" eb="13">
      <t>レイ</t>
    </rPh>
    <phoneticPr fontId="2"/>
  </si>
  <si>
    <t>【前年度の実績が６か月未満の事業所用（定員変更なし）参考例】</t>
    <rPh sb="1" eb="4">
      <t>ゼンネンド</t>
    </rPh>
    <rPh sb="5" eb="7">
      <t>ジッセキ</t>
    </rPh>
    <rPh sb="10" eb="11">
      <t>ゲツ</t>
    </rPh>
    <rPh sb="11" eb="13">
      <t>ミマン</t>
    </rPh>
    <rPh sb="14" eb="17">
      <t>ジギョウショ</t>
    </rPh>
    <rPh sb="17" eb="18">
      <t>ヨウ</t>
    </rPh>
    <rPh sb="19" eb="21">
      <t>テイイン</t>
    </rPh>
    <rPh sb="21" eb="23">
      <t>ヘンコウ</t>
    </rPh>
    <rPh sb="26" eb="28">
      <t>サンコウ</t>
    </rPh>
    <rPh sb="28" eb="29">
      <t>レイ</t>
    </rPh>
    <phoneticPr fontId="2"/>
  </si>
  <si>
    <t>（参考例５）</t>
    <rPh sb="1" eb="3">
      <t>サンコウ</t>
    </rPh>
    <rPh sb="3" eb="4">
      <t>レイ</t>
    </rPh>
    <phoneticPr fontId="2"/>
  </si>
  <si>
    <t>人  →</t>
    <rPh sb="0" eb="1">
      <t>ニン</t>
    </rPh>
    <phoneticPr fontId="2"/>
  </si>
  <si>
    <t>【前年度の実績が６か月未満の事業所用（２５％以上定員変更）参考例】</t>
    <rPh sb="1" eb="4">
      <t>ゼンネンド</t>
    </rPh>
    <rPh sb="5" eb="7">
      <t>ジッセキ</t>
    </rPh>
    <rPh sb="10" eb="11">
      <t>ゲツ</t>
    </rPh>
    <rPh sb="11" eb="13">
      <t>ミマン</t>
    </rPh>
    <rPh sb="14" eb="17">
      <t>ジギョウショ</t>
    </rPh>
    <rPh sb="17" eb="18">
      <t>ヨウ</t>
    </rPh>
    <rPh sb="29" eb="31">
      <t>サンコウ</t>
    </rPh>
    <rPh sb="31" eb="32">
      <t>レイ</t>
    </rPh>
    <phoneticPr fontId="2"/>
  </si>
  <si>
    <t>（参考例６）</t>
    <rPh sb="1" eb="3">
      <t>サンコウ</t>
    </rPh>
    <rPh sb="3" eb="4">
      <t>レイ</t>
    </rPh>
    <phoneticPr fontId="2"/>
  </si>
  <si>
    <t>→</t>
    <phoneticPr fontId="2"/>
  </si>
  <si>
    <t>　　　　　次年度の事業所規模は変更しない</t>
    <rPh sb="5" eb="8">
      <t>ジネンド</t>
    </rPh>
    <rPh sb="9" eb="12">
      <t>ジギョウショ</t>
    </rPh>
    <rPh sb="12" eb="14">
      <t>キボ</t>
    </rPh>
    <rPh sb="15" eb="17">
      <t>ヘンコウ</t>
    </rPh>
    <phoneticPr fontId="2"/>
  </si>
  <si>
    <t>（参考例７）</t>
    <rPh sb="1" eb="3">
      <t>サンコウ</t>
    </rPh>
    <rPh sb="3" eb="4">
      <t>レイ</t>
    </rPh>
    <phoneticPr fontId="2"/>
  </si>
  <si>
    <t>　　　※　25％以上の定員増で、年度が変わる際の変更であっても、前年度実績が６月に満たないため、</t>
    <rPh sb="8" eb="10">
      <t>イジョウ</t>
    </rPh>
    <rPh sb="11" eb="13">
      <t>テイイン</t>
    </rPh>
    <rPh sb="13" eb="14">
      <t>ゾウ</t>
    </rPh>
    <rPh sb="16" eb="18">
      <t>ネンド</t>
    </rPh>
    <rPh sb="19" eb="20">
      <t>カ</t>
    </rPh>
    <rPh sb="22" eb="23">
      <t>サイ</t>
    </rPh>
    <rPh sb="24" eb="26">
      <t>ヘンコウ</t>
    </rPh>
    <rPh sb="32" eb="35">
      <t>ゼンネンド</t>
    </rPh>
    <rPh sb="35" eb="37">
      <t>ジッセキ</t>
    </rPh>
    <rPh sb="39" eb="40">
      <t>ツキ</t>
    </rPh>
    <rPh sb="41" eb="42">
      <t>ミ</t>
    </rPh>
    <phoneticPr fontId="2"/>
  </si>
  <si>
    <t>11:45～13:45</t>
    <phoneticPr fontId="2"/>
  </si>
  <si>
    <t>（参考例８）</t>
    <rPh sb="1" eb="3">
      <t>サンコウ</t>
    </rPh>
    <rPh sb="3" eb="4">
      <t>レイ</t>
    </rPh>
    <phoneticPr fontId="2"/>
  </si>
  <si>
    <t>①　介護給付費算定に係る体制等に関する届出書〈指定事業者用〉</t>
    <rPh sb="2" eb="4">
      <t>カイゴ</t>
    </rPh>
    <rPh sb="4" eb="7">
      <t>キュウフヒ</t>
    </rPh>
    <rPh sb="7" eb="9">
      <t>サンテイ</t>
    </rPh>
    <rPh sb="10" eb="11">
      <t>カカ</t>
    </rPh>
    <rPh sb="12" eb="14">
      <t>タイセイ</t>
    </rPh>
    <rPh sb="14" eb="15">
      <t>トウ</t>
    </rPh>
    <rPh sb="16" eb="17">
      <t>カン</t>
    </rPh>
    <rPh sb="19" eb="22">
      <t>トドケデショ</t>
    </rPh>
    <rPh sb="23" eb="25">
      <t>シテイ</t>
    </rPh>
    <rPh sb="25" eb="28">
      <t>ジギョウシャ</t>
    </rPh>
    <rPh sb="28" eb="29">
      <t>ヨウ</t>
    </rPh>
    <phoneticPr fontId="2"/>
  </si>
  <si>
    <t>②　介護給付費算定に係る体制状況一覧表　</t>
    <rPh sb="2" eb="4">
      <t>カイゴ</t>
    </rPh>
    <rPh sb="4" eb="7">
      <t>キュウフヒ</t>
    </rPh>
    <rPh sb="7" eb="9">
      <t>サンテイ</t>
    </rPh>
    <rPh sb="10" eb="11">
      <t>カカ</t>
    </rPh>
    <rPh sb="12" eb="14">
      <t>タイセイ</t>
    </rPh>
    <rPh sb="14" eb="16">
      <t>ジョウキョウ</t>
    </rPh>
    <rPh sb="16" eb="19">
      <t>イチランヒョウ</t>
    </rPh>
    <phoneticPr fontId="2"/>
  </si>
  <si>
    <t>③　前年度１月当たりの平均利用延人員数の算定表（参考様式１）</t>
    <rPh sb="2" eb="5">
      <t>ゼンネンド</t>
    </rPh>
    <rPh sb="6" eb="7">
      <t>ツキ</t>
    </rPh>
    <rPh sb="7" eb="8">
      <t>ア</t>
    </rPh>
    <rPh sb="11" eb="13">
      <t>ヘイキン</t>
    </rPh>
    <rPh sb="13" eb="15">
      <t>リヨウ</t>
    </rPh>
    <rPh sb="15" eb="16">
      <t>ノ</t>
    </rPh>
    <rPh sb="16" eb="18">
      <t>ジンイン</t>
    </rPh>
    <rPh sb="18" eb="19">
      <t>スウ</t>
    </rPh>
    <rPh sb="20" eb="22">
      <t>サンテイ</t>
    </rPh>
    <rPh sb="22" eb="23">
      <t>ヒョウ</t>
    </rPh>
    <rPh sb="24" eb="26">
      <t>サンコウ</t>
    </rPh>
    <rPh sb="26" eb="28">
      <t>ヨウシキ</t>
    </rPh>
    <phoneticPr fontId="2"/>
  </si>
  <si>
    <t>※　毎日（日祝日も）営業している場合であっても、合計利用人数に６／７を乗じない。</t>
    <phoneticPr fontId="2"/>
  </si>
  <si>
    <t>事業所番号</t>
    <rPh sb="0" eb="3">
      <t>ジギョウショ</t>
    </rPh>
    <rPh sb="3" eb="5">
      <t>バンゴウ</t>
    </rPh>
    <phoneticPr fontId="2"/>
  </si>
  <si>
    <t>事業者（法人）名</t>
    <rPh sb="0" eb="3">
      <t>ジギョウシャ</t>
    </rPh>
    <rPh sb="4" eb="6">
      <t>ホウジン</t>
    </rPh>
    <rPh sb="7" eb="8">
      <t>メイ</t>
    </rPh>
    <phoneticPr fontId="2"/>
  </si>
  <si>
    <t>代表者名</t>
    <rPh sb="0" eb="3">
      <t>ダイヒョウシャ</t>
    </rPh>
    <rPh sb="3" eb="4">
      <t>メイ</t>
    </rPh>
    <phoneticPr fontId="2"/>
  </si>
  <si>
    <t>事業所名</t>
    <rPh sb="0" eb="3">
      <t>ジギョウショ</t>
    </rPh>
    <rPh sb="3" eb="4">
      <t>メイ</t>
    </rPh>
    <phoneticPr fontId="2"/>
  </si>
  <si>
    <r>
      <t>〔提出書類〕</t>
    </r>
    <r>
      <rPr>
        <b/>
        <sz val="12"/>
        <color indexed="12"/>
        <rFont val="ＭＳ ゴシック"/>
        <family val="3"/>
        <charset val="128"/>
      </rPr>
      <t xml:space="preserve"> ※ 規模に変更がない事業所は、①、②は提出不要（③のみ提出）</t>
    </r>
    <rPh sb="1" eb="3">
      <t>テイシュツ</t>
    </rPh>
    <rPh sb="3" eb="5">
      <t>ショルイ</t>
    </rPh>
    <rPh sb="9" eb="11">
      <t>キボ</t>
    </rPh>
    <rPh sb="12" eb="14">
      <t>ヘンコウ</t>
    </rPh>
    <rPh sb="17" eb="20">
      <t>ジギョウショ</t>
    </rPh>
    <rPh sb="26" eb="28">
      <t>テイシュツ</t>
    </rPh>
    <rPh sb="28" eb="30">
      <t>フヨウ</t>
    </rPh>
    <rPh sb="34" eb="36">
      <t>テイシュツ</t>
    </rPh>
    <phoneticPr fontId="2"/>
  </si>
  <si>
    <t>通所リハビリテーション事業所における</t>
    <rPh sb="0" eb="2">
      <t>ツウショ</t>
    </rPh>
    <rPh sb="11" eb="14">
      <t>ジギョウショ</t>
    </rPh>
    <phoneticPr fontId="2"/>
  </si>
  <si>
    <t>　　※　25％以上の定員減であっても、年度途中の変更で、また、前年度実績が６月に満たないため、</t>
    <rPh sb="7" eb="9">
      <t>イジョウ</t>
    </rPh>
    <rPh sb="10" eb="12">
      <t>テイイン</t>
    </rPh>
    <rPh sb="12" eb="13">
      <t>ゲン</t>
    </rPh>
    <rPh sb="19" eb="21">
      <t>ネンド</t>
    </rPh>
    <rPh sb="21" eb="23">
      <t>トチュウ</t>
    </rPh>
    <rPh sb="24" eb="26">
      <t>ヘンコウ</t>
    </rPh>
    <rPh sb="31" eb="34">
      <t>ゼンネンド</t>
    </rPh>
    <rPh sb="34" eb="36">
      <t>ジッセキ</t>
    </rPh>
    <rPh sb="38" eb="39">
      <t>ツキ</t>
    </rPh>
    <rPh sb="40" eb="41">
      <t>ミ</t>
    </rPh>
    <phoneticPr fontId="2"/>
  </si>
  <si>
    <t>　　　次年度の事業所規模は変更しない</t>
    <rPh sb="3" eb="6">
      <t>ジネンド</t>
    </rPh>
    <rPh sb="7" eb="10">
      <t>ジギョウショ</t>
    </rPh>
    <rPh sb="10" eb="12">
      <t>キボ</t>
    </rPh>
    <rPh sb="13" eb="15">
      <t>ヘンコウ</t>
    </rPh>
    <phoneticPr fontId="2"/>
  </si>
  <si>
    <t>　前年度の実績が６月に満たない事業所（新規指定、再開を含む）は、当該年度に係る平均利用延人員数については、便宜上、市に届け出た当該事業所の利用定員の９０％に予定される平均１か月の営業日数を乗じて得た数とする。</t>
    <rPh sb="1" eb="4">
      <t>ゼンネンド</t>
    </rPh>
    <rPh sb="5" eb="7">
      <t>ジッセキ</t>
    </rPh>
    <rPh sb="9" eb="10">
      <t>ツキ</t>
    </rPh>
    <rPh sb="11" eb="12">
      <t>ミ</t>
    </rPh>
    <rPh sb="15" eb="18">
      <t>ジギョウショ</t>
    </rPh>
    <rPh sb="19" eb="21">
      <t>シンキ</t>
    </rPh>
    <rPh sb="21" eb="23">
      <t>シテイ</t>
    </rPh>
    <rPh sb="24" eb="26">
      <t>サイカイ</t>
    </rPh>
    <rPh sb="27" eb="28">
      <t>フク</t>
    </rPh>
    <rPh sb="32" eb="34">
      <t>トウガイ</t>
    </rPh>
    <rPh sb="34" eb="36">
      <t>ネンド</t>
    </rPh>
    <rPh sb="37" eb="38">
      <t>カカ</t>
    </rPh>
    <rPh sb="39" eb="41">
      <t>ヘイキン</t>
    </rPh>
    <rPh sb="41" eb="43">
      <t>リヨウ</t>
    </rPh>
    <rPh sb="43" eb="44">
      <t>ノ</t>
    </rPh>
    <rPh sb="44" eb="47">
      <t>ジンインスウ</t>
    </rPh>
    <rPh sb="53" eb="56">
      <t>ベンギジョウ</t>
    </rPh>
    <rPh sb="57" eb="58">
      <t>シ</t>
    </rPh>
    <rPh sb="59" eb="60">
      <t>トド</t>
    </rPh>
    <rPh sb="61" eb="62">
      <t>デ</t>
    </rPh>
    <phoneticPr fontId="2"/>
  </si>
  <si>
    <t>による区分の取扱いについて</t>
    <rPh sb="3" eb="5">
      <t>クブン</t>
    </rPh>
    <phoneticPr fontId="2"/>
  </si>
  <si>
    <t>　平成１８年４月の介護保険制度改正から、通所介護事業所及び通所リハビリテーション事業所においては前年度（３月を除く）の１月当たりの平均利用延人員数で事業所の規模を区分し、介護報酬を算定することになっています。</t>
    <rPh sb="1" eb="3">
      <t>ヘイセイ</t>
    </rPh>
    <rPh sb="5" eb="6">
      <t>ネン</t>
    </rPh>
    <rPh sb="7" eb="8">
      <t>ガツ</t>
    </rPh>
    <rPh sb="9" eb="11">
      <t>カイゴ</t>
    </rPh>
    <rPh sb="11" eb="13">
      <t>ホケン</t>
    </rPh>
    <rPh sb="13" eb="15">
      <t>セイド</t>
    </rPh>
    <rPh sb="15" eb="17">
      <t>カイセイ</t>
    </rPh>
    <rPh sb="20" eb="22">
      <t>ツウショ</t>
    </rPh>
    <rPh sb="22" eb="24">
      <t>カイゴ</t>
    </rPh>
    <rPh sb="24" eb="27">
      <t>ジギョウショ</t>
    </rPh>
    <rPh sb="27" eb="28">
      <t>オヨ</t>
    </rPh>
    <rPh sb="29" eb="31">
      <t>ツウショ</t>
    </rPh>
    <rPh sb="40" eb="43">
      <t>ジギョウショ</t>
    </rPh>
    <phoneticPr fontId="2"/>
  </si>
  <si>
    <t>　事業所規模の区分決定に参考となる「前年度１月当たりの平均利用延人員数の算定表」を作成しましたので、以下の注意事項及び参考例を確認の上、ご活用ください。</t>
    <rPh sb="1" eb="4">
      <t>ジギョウショ</t>
    </rPh>
    <rPh sb="4" eb="6">
      <t>キボ</t>
    </rPh>
    <rPh sb="7" eb="9">
      <t>クブン</t>
    </rPh>
    <rPh sb="9" eb="11">
      <t>ケッテイ</t>
    </rPh>
    <rPh sb="12" eb="14">
      <t>サンコウ</t>
    </rPh>
    <rPh sb="36" eb="38">
      <t>サンテイ</t>
    </rPh>
    <rPh sb="38" eb="39">
      <t>ヒョウ</t>
    </rPh>
    <rPh sb="41" eb="43">
      <t>サクセイ</t>
    </rPh>
    <rPh sb="50" eb="52">
      <t>イカ</t>
    </rPh>
    <rPh sb="53" eb="55">
      <t>チュウイ</t>
    </rPh>
    <rPh sb="57" eb="58">
      <t>オヨ</t>
    </rPh>
    <rPh sb="59" eb="61">
      <t>サンコウ</t>
    </rPh>
    <rPh sb="61" eb="62">
      <t>レイ</t>
    </rPh>
    <phoneticPr fontId="2"/>
  </si>
  <si>
    <t>　　</t>
    <phoneticPr fontId="2"/>
  </si>
  <si>
    <t>　</t>
    <phoneticPr fontId="2"/>
  </si>
  <si>
    <t>運営規程上の定員　　　　　　　…　２０人（介護と予防を一体的に実施している場合、定員には予防の人数も含める）</t>
    <rPh sb="0" eb="2">
      <t>ウンエイ</t>
    </rPh>
    <rPh sb="2" eb="4">
      <t>キテイ</t>
    </rPh>
    <rPh sb="4" eb="5">
      <t>ウエ</t>
    </rPh>
    <rPh sb="6" eb="8">
      <t>テイイン</t>
    </rPh>
    <rPh sb="19" eb="20">
      <t>ニン</t>
    </rPh>
    <rPh sb="21" eb="23">
      <t>カイゴ</t>
    </rPh>
    <rPh sb="24" eb="26">
      <t>ヨボウ</t>
    </rPh>
    <rPh sb="27" eb="30">
      <t>イッタイテキ</t>
    </rPh>
    <rPh sb="31" eb="33">
      <t>ジッシ</t>
    </rPh>
    <rPh sb="37" eb="39">
      <t>バアイ</t>
    </rPh>
    <rPh sb="40" eb="42">
      <t>テイイン</t>
    </rPh>
    <rPh sb="44" eb="46">
      <t>ヨボウ</t>
    </rPh>
    <rPh sb="47" eb="49">
      <t>ニンズウ</t>
    </rPh>
    <rPh sb="50" eb="51">
      <t>フク</t>
    </rPh>
    <phoneticPr fontId="2"/>
  </si>
  <si>
    <r>
      <t>運営規程上の定員　　　３０人　→　</t>
    </r>
    <r>
      <rPr>
        <u/>
        <sz val="11"/>
        <rFont val="ＭＳ ゴシック"/>
        <family val="3"/>
        <charset val="128"/>
      </rPr>
      <t>９月１日より２０</t>
    </r>
    <r>
      <rPr>
        <sz val="11"/>
        <rFont val="ＭＳ ゴシック"/>
        <family val="3"/>
        <charset val="128"/>
      </rPr>
      <t>人に定員変更した場合</t>
    </r>
    <rPh sb="0" eb="2">
      <t>ウンエイ</t>
    </rPh>
    <rPh sb="2" eb="4">
      <t>キテイ</t>
    </rPh>
    <rPh sb="4" eb="5">
      <t>ウエ</t>
    </rPh>
    <rPh sb="6" eb="8">
      <t>テイイン</t>
    </rPh>
    <rPh sb="13" eb="14">
      <t>ニン</t>
    </rPh>
    <rPh sb="18" eb="19">
      <t>ガツ</t>
    </rPh>
    <rPh sb="20" eb="21">
      <t>ニチ</t>
    </rPh>
    <rPh sb="25" eb="26">
      <t>ニン</t>
    </rPh>
    <rPh sb="27" eb="29">
      <t>テイイン</t>
    </rPh>
    <rPh sb="29" eb="31">
      <t>ヘンコウ</t>
    </rPh>
    <rPh sb="33" eb="35">
      <t>バアイ</t>
    </rPh>
    <phoneticPr fontId="2"/>
  </si>
  <si>
    <r>
      <t>運営規程上の定員　　　３０人　→　</t>
    </r>
    <r>
      <rPr>
        <u/>
        <sz val="11"/>
        <rFont val="ＭＳ ゴシック"/>
        <family val="3"/>
        <charset val="128"/>
      </rPr>
      <t>４月１日より２０</t>
    </r>
    <r>
      <rPr>
        <sz val="11"/>
        <rFont val="ＭＳ ゴシック"/>
        <family val="3"/>
        <charset val="128"/>
      </rPr>
      <t>人に定員変更した場合</t>
    </r>
    <rPh sb="0" eb="2">
      <t>ウンエイ</t>
    </rPh>
    <rPh sb="2" eb="4">
      <t>キテイ</t>
    </rPh>
    <rPh sb="4" eb="5">
      <t>ウエ</t>
    </rPh>
    <rPh sb="6" eb="8">
      <t>テイイン</t>
    </rPh>
    <rPh sb="13" eb="14">
      <t>ニン</t>
    </rPh>
    <rPh sb="18" eb="19">
      <t>ガツ</t>
    </rPh>
    <rPh sb="20" eb="21">
      <t>ニチ</t>
    </rPh>
    <rPh sb="25" eb="26">
      <t>ニン</t>
    </rPh>
    <rPh sb="27" eb="29">
      <t>テイイン</t>
    </rPh>
    <rPh sb="29" eb="31">
      <t>ヘンコウ</t>
    </rPh>
    <rPh sb="33" eb="35">
      <t>バアイ</t>
    </rPh>
    <phoneticPr fontId="2"/>
  </si>
  <si>
    <t>指定年月日：平成２７年１１月１日、運営規程上の定員：３０人　　</t>
    <rPh sb="0" eb="2">
      <t>シテイ</t>
    </rPh>
    <rPh sb="2" eb="5">
      <t>ネンガッピ</t>
    </rPh>
    <rPh sb="6" eb="8">
      <t>ヘイセイ</t>
    </rPh>
    <rPh sb="10" eb="11">
      <t>ネン</t>
    </rPh>
    <rPh sb="13" eb="14">
      <t>ツキ</t>
    </rPh>
    <rPh sb="15" eb="16">
      <t>ヒ</t>
    </rPh>
    <rPh sb="21" eb="22">
      <t>ウエ</t>
    </rPh>
    <phoneticPr fontId="2"/>
  </si>
  <si>
    <r>
      <t>　 平成２８年２月１日、</t>
    </r>
    <r>
      <rPr>
        <u/>
        <sz val="11"/>
        <rFont val="ＭＳ ゴシック"/>
        <family val="3"/>
        <charset val="128"/>
      </rPr>
      <t>定員を２０人に変更</t>
    </r>
    <rPh sb="2" eb="4">
      <t>ヘイセイ</t>
    </rPh>
    <rPh sb="6" eb="7">
      <t>ネン</t>
    </rPh>
    <rPh sb="8" eb="9">
      <t>ツキ</t>
    </rPh>
    <rPh sb="10" eb="11">
      <t>ヒ</t>
    </rPh>
    <rPh sb="12" eb="14">
      <t>テイイン</t>
    </rPh>
    <rPh sb="17" eb="18">
      <t>ニン</t>
    </rPh>
    <rPh sb="19" eb="21">
      <t>ヘンコウ</t>
    </rPh>
    <phoneticPr fontId="2"/>
  </si>
  <si>
    <t>指定年月日：平成２７年１１月１日、運営規程上の定員：２０人　　</t>
    <rPh sb="0" eb="2">
      <t>シテイ</t>
    </rPh>
    <rPh sb="2" eb="5">
      <t>ネンガッピ</t>
    </rPh>
    <rPh sb="6" eb="8">
      <t>ヘイセイ</t>
    </rPh>
    <rPh sb="10" eb="11">
      <t>ネン</t>
    </rPh>
    <rPh sb="13" eb="14">
      <t>ツキ</t>
    </rPh>
    <rPh sb="15" eb="16">
      <t>ヒ</t>
    </rPh>
    <rPh sb="21" eb="22">
      <t>ウエ</t>
    </rPh>
    <phoneticPr fontId="2"/>
  </si>
  <si>
    <r>
      <t>　 平成２８年４月１日、</t>
    </r>
    <r>
      <rPr>
        <u/>
        <sz val="11"/>
        <rFont val="ＭＳ ゴシック"/>
        <family val="3"/>
        <charset val="128"/>
      </rPr>
      <t>定員を３５人に変更</t>
    </r>
    <rPh sb="2" eb="4">
      <t>ヘイセイ</t>
    </rPh>
    <rPh sb="6" eb="7">
      <t>ネン</t>
    </rPh>
    <rPh sb="8" eb="9">
      <t>ツキ</t>
    </rPh>
    <rPh sb="10" eb="11">
      <t>ヒ</t>
    </rPh>
    <rPh sb="12" eb="14">
      <t>テイイン</t>
    </rPh>
    <rPh sb="17" eb="18">
      <t>ニン</t>
    </rPh>
    <rPh sb="19" eb="21">
      <t>ヘンコウ</t>
    </rPh>
    <phoneticPr fontId="2"/>
  </si>
  <si>
    <t>合計に3月分は計算されません。↑</t>
    <rPh sb="0" eb="2">
      <t>ゴウケイ</t>
    </rPh>
    <rPh sb="4" eb="5">
      <t>ガツ</t>
    </rPh>
    <rPh sb="5" eb="6">
      <t>ブン</t>
    </rPh>
    <rPh sb="7" eb="9">
      <t>ケイサン</t>
    </rPh>
    <phoneticPr fontId="2"/>
  </si>
  <si>
    <t>（参考様式１）</t>
    <rPh sb="1" eb="3">
      <t>サンコウ</t>
    </rPh>
    <rPh sb="3" eb="5">
      <t>ヨウシキ</t>
    </rPh>
    <phoneticPr fontId="2"/>
  </si>
  <si>
    <t>事業所規模</t>
    <rPh sb="0" eb="3">
      <t>ジギョウショ</t>
    </rPh>
    <rPh sb="3" eb="5">
      <t>キボ</t>
    </rPh>
    <phoneticPr fontId="2"/>
  </si>
  <si>
    <t>現行：</t>
    <rPh sb="0" eb="2">
      <t>ゲンコウ</t>
    </rPh>
    <phoneticPr fontId="2"/>
  </si>
  <si>
    <t>規模変更の有無</t>
    <rPh sb="0" eb="2">
      <t>キボ</t>
    </rPh>
    <rPh sb="2" eb="4">
      <t>ヘンコウ</t>
    </rPh>
    <rPh sb="5" eb="7">
      <t>ウム</t>
    </rPh>
    <phoneticPr fontId="2"/>
  </si>
  <si>
    <t>変更：</t>
    <rPh sb="0" eb="2">
      <t>ヘンコウ</t>
    </rPh>
    <phoneticPr fontId="2"/>
  </si>
  <si>
    <t>Ａ</t>
    <phoneticPr fontId="2"/>
  </si>
  <si>
    <t>Ｂ</t>
    <phoneticPr fontId="2"/>
  </si>
  <si>
    <t>Ｃ</t>
    <phoneticPr fontId="2"/>
  </si>
  <si>
    <t>予防分のサービス実日数合計</t>
    <rPh sb="0" eb="2">
      <t>ヨボウ</t>
    </rPh>
    <rPh sb="2" eb="3">
      <t>ブン</t>
    </rPh>
    <rPh sb="8" eb="9">
      <t>ジツ</t>
    </rPh>
    <rPh sb="9" eb="11">
      <t>ニッスウ</t>
    </rPh>
    <rPh sb="11" eb="13">
      <t>ゴウケイ</t>
    </rPh>
    <phoneticPr fontId="2"/>
  </si>
  <si>
    <t>最も多い時間帯の要支援者数</t>
    <rPh sb="0" eb="1">
      <t>モット</t>
    </rPh>
    <rPh sb="2" eb="3">
      <t>オオ</t>
    </rPh>
    <rPh sb="4" eb="7">
      <t>ジカンタイ</t>
    </rPh>
    <rPh sb="8" eb="9">
      <t>ヨウ</t>
    </rPh>
    <rPh sb="9" eb="12">
      <t>シエンシャ</t>
    </rPh>
    <rPh sb="12" eb="13">
      <t>スウ</t>
    </rPh>
    <phoneticPr fontId="2"/>
  </si>
  <si>
    <t>人数計算</t>
    <rPh sb="0" eb="2">
      <t>ニンズウ</t>
    </rPh>
    <rPh sb="2" eb="4">
      <t>ケイサン</t>
    </rPh>
    <phoneticPr fontId="2"/>
  </si>
  <si>
    <t>毎日</t>
    <rPh sb="0" eb="2">
      <t>マイニチ</t>
    </rPh>
    <phoneticPr fontId="2"/>
  </si>
  <si>
    <t>人数</t>
    <rPh sb="0" eb="2">
      <t>ニンズウ</t>
    </rPh>
    <phoneticPr fontId="2"/>
  </si>
  <si>
    <t>（介護給付+予防給付）</t>
    <rPh sb="1" eb="3">
      <t>カイゴ</t>
    </rPh>
    <rPh sb="3" eb="5">
      <t>キュウフ</t>
    </rPh>
    <rPh sb="6" eb="8">
      <t>ヨボウ</t>
    </rPh>
    <rPh sb="8" eb="10">
      <t>キュウフ</t>
    </rPh>
    <phoneticPr fontId="2"/>
  </si>
  <si>
    <t>　　ただし、上記により算出するのが困難な場合は、従来通り、その日の利用者数の合計ではなく、サービスを受けている要支援者数が最も多い時間帯の</t>
    <rPh sb="6" eb="8">
      <t>ジョウキ</t>
    </rPh>
    <rPh sb="11" eb="13">
      <t>サンシュツ</t>
    </rPh>
    <rPh sb="17" eb="19">
      <t>コンナン</t>
    </rPh>
    <rPh sb="20" eb="22">
      <t>バアイ</t>
    </rPh>
    <rPh sb="24" eb="26">
      <t>ジュウライ</t>
    </rPh>
    <rPh sb="26" eb="27">
      <t>トオ</t>
    </rPh>
    <phoneticPr fontId="2"/>
  </si>
  <si>
    <t>※　正月等特別な期間を除き毎日（日祝日も）営業している場合は、合計利用人数に６／７を乗じた後、月数で除してください。</t>
    <rPh sb="2" eb="4">
      <t>ショウガツ</t>
    </rPh>
    <rPh sb="4" eb="5">
      <t>トウ</t>
    </rPh>
    <rPh sb="5" eb="7">
      <t>トクベツ</t>
    </rPh>
    <rPh sb="8" eb="10">
      <t>キカン</t>
    </rPh>
    <rPh sb="11" eb="12">
      <t>ノゾ</t>
    </rPh>
    <rPh sb="13" eb="15">
      <t>マイニチ</t>
    </rPh>
    <rPh sb="16" eb="17">
      <t>ニチ</t>
    </rPh>
    <rPh sb="17" eb="19">
      <t>シュクジツ</t>
    </rPh>
    <rPh sb="21" eb="23">
      <t>エイギョウ</t>
    </rPh>
    <rPh sb="27" eb="29">
      <t>バアイ</t>
    </rPh>
    <rPh sb="31" eb="33">
      <t>ゴウケイ</t>
    </rPh>
    <rPh sb="33" eb="35">
      <t>リヨウ</t>
    </rPh>
    <rPh sb="35" eb="37">
      <t>ニンズウ</t>
    </rPh>
    <rPh sb="42" eb="43">
      <t>ジョウ</t>
    </rPh>
    <rPh sb="45" eb="46">
      <t>ゴ</t>
    </rPh>
    <rPh sb="47" eb="49">
      <t>ツキスウ</t>
    </rPh>
    <rPh sb="50" eb="51">
      <t>ジョ</t>
    </rPh>
    <phoneticPr fontId="2"/>
  </si>
  <si>
    <t>※　実績が確定していない月（記入月が３月である場合は３月）は、算定の基礎に含めないでください。</t>
    <rPh sb="2" eb="4">
      <t>ジッセキ</t>
    </rPh>
    <rPh sb="5" eb="7">
      <t>カクテイ</t>
    </rPh>
    <rPh sb="12" eb="13">
      <t>ツキ</t>
    </rPh>
    <rPh sb="14" eb="16">
      <t>キニュウ</t>
    </rPh>
    <rPh sb="16" eb="17">
      <t>ツキ</t>
    </rPh>
    <rPh sb="19" eb="20">
      <t>ガツ</t>
    </rPh>
    <rPh sb="23" eb="25">
      <t>バアイ</t>
    </rPh>
    <rPh sb="27" eb="28">
      <t>ガツ</t>
    </rPh>
    <rPh sb="31" eb="33">
      <t>サンテイ</t>
    </rPh>
    <rPh sb="34" eb="36">
      <t>キソ</t>
    </rPh>
    <rPh sb="37" eb="38">
      <t>フク</t>
    </rPh>
    <phoneticPr fontId="2"/>
  </si>
  <si>
    <t>※　月途中からサービス提供を開始した場合の最初の月の営業日数は、「平均１か月の営業日数」算定の基礎に含めないでください。</t>
    <rPh sb="2" eb="3">
      <t>ツキ</t>
    </rPh>
    <rPh sb="3" eb="5">
      <t>トチュウ</t>
    </rPh>
    <rPh sb="11" eb="13">
      <t>テイキョウ</t>
    </rPh>
    <rPh sb="14" eb="16">
      <t>カイシ</t>
    </rPh>
    <rPh sb="18" eb="20">
      <t>バアイ</t>
    </rPh>
    <rPh sb="21" eb="23">
      <t>サイショ</t>
    </rPh>
    <rPh sb="24" eb="25">
      <t>ツキ</t>
    </rPh>
    <rPh sb="26" eb="28">
      <t>エイギョウ</t>
    </rPh>
    <rPh sb="28" eb="30">
      <t>ニッスウ</t>
    </rPh>
    <phoneticPr fontId="2"/>
  </si>
  <si>
    <t>①　 　～750人　→　通常規模型事業所</t>
    <rPh sb="8" eb="9">
      <t>ニン</t>
    </rPh>
    <rPh sb="12" eb="14">
      <t>ツウジョウ</t>
    </rPh>
    <rPh sb="14" eb="16">
      <t>キボ</t>
    </rPh>
    <rPh sb="16" eb="17">
      <t>ガタ</t>
    </rPh>
    <rPh sb="17" eb="20">
      <t>ジギョウショ</t>
    </rPh>
    <phoneticPr fontId="2"/>
  </si>
  <si>
    <t>②751人～900人　→　大規模型事業所（Ⅰ）</t>
    <rPh sb="4" eb="5">
      <t>ヒト</t>
    </rPh>
    <rPh sb="9" eb="10">
      <t>ヒト</t>
    </rPh>
    <rPh sb="13" eb="16">
      <t>ダイキボ</t>
    </rPh>
    <rPh sb="16" eb="17">
      <t>ガタ</t>
    </rPh>
    <rPh sb="17" eb="20">
      <t>ジギョウショ</t>
    </rPh>
    <phoneticPr fontId="2"/>
  </si>
  <si>
    <t>③901人～　 　　→　大規模型事業所（Ⅱ）</t>
    <rPh sb="4" eb="5">
      <t>ニン</t>
    </rPh>
    <rPh sb="12" eb="15">
      <t>ダイキボ</t>
    </rPh>
    <rPh sb="15" eb="16">
      <t>ガタ</t>
    </rPh>
    <rPh sb="16" eb="19">
      <t>ジギョウショ</t>
    </rPh>
    <phoneticPr fontId="2"/>
  </si>
  <si>
    <t>（参考例１）</t>
    <rPh sb="1" eb="3">
      <t>サンコウ</t>
    </rPh>
    <rPh sb="3" eb="4">
      <t>レイ</t>
    </rPh>
    <phoneticPr fontId="2"/>
  </si>
  <si>
    <t>運営規程上のサービス提供時間　…　９：３０～１７：００（７時間３０分）</t>
    <rPh sb="0" eb="2">
      <t>ウンエイ</t>
    </rPh>
    <rPh sb="2" eb="4">
      <t>キテイ</t>
    </rPh>
    <rPh sb="4" eb="5">
      <t>ウエ</t>
    </rPh>
    <rPh sb="10" eb="12">
      <t>テイキョウ</t>
    </rPh>
    <rPh sb="12" eb="14">
      <t>ジカン</t>
    </rPh>
    <rPh sb="29" eb="31">
      <t>ジカン</t>
    </rPh>
    <rPh sb="33" eb="34">
      <t>フン</t>
    </rPh>
    <phoneticPr fontId="2"/>
  </si>
  <si>
    <t>人　⇒</t>
    <rPh sb="0" eb="1">
      <t>ニン</t>
    </rPh>
    <phoneticPr fontId="2"/>
  </si>
  <si>
    <t>※　重なる時間帯はない</t>
    <rPh sb="2" eb="3">
      <t>カサ</t>
    </rPh>
    <rPh sb="5" eb="7">
      <t>ジカン</t>
    </rPh>
    <rPh sb="7" eb="8">
      <t>タイ</t>
    </rPh>
    <phoneticPr fontId="2"/>
  </si>
  <si>
    <t>※　重なる時間帯がある</t>
    <rPh sb="2" eb="3">
      <t>カサ</t>
    </rPh>
    <rPh sb="5" eb="8">
      <t>ジカンタイ</t>
    </rPh>
    <phoneticPr fontId="2"/>
  </si>
  <si>
    <t>（参考例２）</t>
    <rPh sb="1" eb="3">
      <t>サンコウ</t>
    </rPh>
    <rPh sb="3" eb="4">
      <t>レイ</t>
    </rPh>
    <phoneticPr fontId="2"/>
  </si>
  <si>
    <t>運営規程上のサービス提供時間　…　９：３０～１７：３０（８時間）</t>
    <rPh sb="0" eb="2">
      <t>ウンエイ</t>
    </rPh>
    <rPh sb="2" eb="4">
      <t>キテイ</t>
    </rPh>
    <rPh sb="4" eb="5">
      <t>ウエ</t>
    </rPh>
    <rPh sb="10" eb="12">
      <t>テイキョウ</t>
    </rPh>
    <rPh sb="12" eb="14">
      <t>ジカン</t>
    </rPh>
    <rPh sb="29" eb="31">
      <t>ジカン</t>
    </rPh>
    <phoneticPr fontId="2"/>
  </si>
  <si>
    <t>※　９月１日の定員変更時は、事業所規模は見直さない。</t>
    <rPh sb="3" eb="4">
      <t>ガツ</t>
    </rPh>
    <rPh sb="5" eb="6">
      <t>ヒ</t>
    </rPh>
    <rPh sb="7" eb="9">
      <t>テイイン</t>
    </rPh>
    <rPh sb="9" eb="12">
      <t>ヘンコウジ</t>
    </rPh>
    <rPh sb="14" eb="17">
      <t>ジギョウショ</t>
    </rPh>
    <rPh sb="17" eb="19">
      <t>キボ</t>
    </rPh>
    <rPh sb="20" eb="22">
      <t>ミナオ</t>
    </rPh>
    <phoneticPr fontId="2"/>
  </si>
  <si>
    <t>※　次年度の規模届出の際は、年間実績で計算する。</t>
    <rPh sb="2" eb="5">
      <t>ジネンド</t>
    </rPh>
    <rPh sb="6" eb="8">
      <t>キボ</t>
    </rPh>
    <rPh sb="8" eb="10">
      <t>トドケデ</t>
    </rPh>
    <rPh sb="11" eb="12">
      <t>サイ</t>
    </rPh>
    <rPh sb="14" eb="16">
      <t>ネンカン</t>
    </rPh>
    <rPh sb="16" eb="18">
      <t>ジッセキ</t>
    </rPh>
    <rPh sb="19" eb="21">
      <t>ケイサン</t>
    </rPh>
    <phoneticPr fontId="2"/>
  </si>
  <si>
    <t>人  ⇒</t>
    <rPh sb="0" eb="1">
      <t>ニン</t>
    </rPh>
    <phoneticPr fontId="2"/>
  </si>
  <si>
    <t>※　次年度の規模届出の際は、参考例２により届出を行った上で、４月１０日までに定員変更、規模見直しの届出を行う。</t>
    <rPh sb="2" eb="5">
      <t>ジネンド</t>
    </rPh>
    <rPh sb="6" eb="8">
      <t>キボ</t>
    </rPh>
    <rPh sb="8" eb="10">
      <t>トドケデ</t>
    </rPh>
    <rPh sb="11" eb="12">
      <t>サイ</t>
    </rPh>
    <rPh sb="14" eb="16">
      <t>サンコウ</t>
    </rPh>
    <rPh sb="16" eb="17">
      <t>レイ</t>
    </rPh>
    <rPh sb="21" eb="23">
      <t>トドケデ</t>
    </rPh>
    <rPh sb="24" eb="25">
      <t>オコナ</t>
    </rPh>
    <rPh sb="27" eb="28">
      <t>ウエ</t>
    </rPh>
    <rPh sb="31" eb="32">
      <t>ガツ</t>
    </rPh>
    <rPh sb="34" eb="35">
      <t>ヒ</t>
    </rPh>
    <rPh sb="38" eb="40">
      <t>テイイン</t>
    </rPh>
    <rPh sb="40" eb="42">
      <t>ヘンコウ</t>
    </rPh>
    <rPh sb="43" eb="45">
      <t>キボ</t>
    </rPh>
    <rPh sb="45" eb="47">
      <t>ミナオ</t>
    </rPh>
    <rPh sb="49" eb="51">
      <t>トドケデ</t>
    </rPh>
    <rPh sb="52" eb="53">
      <t>オコナ</t>
    </rPh>
    <phoneticPr fontId="2"/>
  </si>
  <si>
    <t>※　次年度の規模届出の際に４月１日の定員変更が明らかな場合は、定員変更、規模見直しの届出を同時に行ってもよい。</t>
    <rPh sb="2" eb="5">
      <t>ジネンド</t>
    </rPh>
    <rPh sb="6" eb="8">
      <t>キボ</t>
    </rPh>
    <rPh sb="8" eb="10">
      <t>トドケデ</t>
    </rPh>
    <rPh sb="11" eb="12">
      <t>サイ</t>
    </rPh>
    <rPh sb="14" eb="15">
      <t>ガツ</t>
    </rPh>
    <rPh sb="16" eb="17">
      <t>ヒ</t>
    </rPh>
    <rPh sb="18" eb="20">
      <t>テイイン</t>
    </rPh>
    <rPh sb="20" eb="22">
      <t>ヘンコウ</t>
    </rPh>
    <rPh sb="23" eb="24">
      <t>アキ</t>
    </rPh>
    <rPh sb="27" eb="29">
      <t>バアイ</t>
    </rPh>
    <rPh sb="31" eb="33">
      <t>テイイン</t>
    </rPh>
    <rPh sb="33" eb="35">
      <t>ヘンコウ</t>
    </rPh>
    <rPh sb="36" eb="38">
      <t>キボ</t>
    </rPh>
    <rPh sb="38" eb="40">
      <t>ミナオ</t>
    </rPh>
    <rPh sb="42" eb="44">
      <t>トドケデ</t>
    </rPh>
    <rPh sb="45" eb="47">
      <t>ドウジ</t>
    </rPh>
    <rPh sb="48" eb="49">
      <t>オコナ</t>
    </rPh>
    <phoneticPr fontId="2"/>
  </si>
  <si>
    <t>年度事業所規模の届出（前年度１月当たりの平均利用延人員数の算定表）</t>
    <phoneticPr fontId="2"/>
  </si>
  <si>
    <t>判定：(</t>
    <phoneticPr fontId="2"/>
  </si>
  <si>
    <t>　+</t>
    <phoneticPr fontId="2"/>
  </si>
  <si>
    <t>×3／4</t>
    <phoneticPr fontId="2"/>
  </si>
  <si>
    <t>×1／2</t>
    <phoneticPr fontId="2"/>
  </si>
  <si>
    <t>)</t>
    <phoneticPr fontId="2"/>
  </si>
  <si>
    <t>＝</t>
    <phoneticPr fontId="2"/>
  </si>
  <si>
    <r>
      <t>人</t>
    </r>
    <r>
      <rPr>
        <sz val="10"/>
        <rFont val="ＭＳ ゴシック"/>
        <family val="3"/>
        <charset val="128"/>
      </rPr>
      <t>（←毎日営業している事業所はこちらの人数になる。）</t>
    </r>
    <rPh sb="0" eb="1">
      <t>ニン</t>
    </rPh>
    <rPh sb="3" eb="5">
      <t>マイニチ</t>
    </rPh>
    <rPh sb="5" eb="7">
      <t>エイギョウ</t>
    </rPh>
    <rPh sb="11" eb="13">
      <t>ジギョウ</t>
    </rPh>
    <rPh sb="13" eb="14">
      <t>ショ</t>
    </rPh>
    <rPh sb="19" eb="21">
      <t>ニンズウ</t>
    </rPh>
    <phoneticPr fontId="2"/>
  </si>
  <si>
    <t>×　平均１か月の営業日数</t>
    <phoneticPr fontId="2"/>
  </si>
  <si>
    <t>【前年度の実績が６か月以上の事業所用（定員変更なし）参考例】</t>
    <phoneticPr fontId="2"/>
  </si>
  <si>
    <t>⇒</t>
    <phoneticPr fontId="2"/>
  </si>
  <si>
    <t xml:space="preserve"> 9:30～11:30</t>
    <phoneticPr fontId="2"/>
  </si>
  <si>
    <t>２名</t>
    <phoneticPr fontId="2"/>
  </si>
  <si>
    <t>３名</t>
    <phoneticPr fontId="2"/>
  </si>
  <si>
    <t>⇒</t>
    <phoneticPr fontId="2"/>
  </si>
  <si>
    <r>
      <t>この日の要支援者数は</t>
    </r>
    <r>
      <rPr>
        <b/>
        <sz val="10"/>
        <rFont val="ＭＳ ゴシック"/>
        <family val="3"/>
        <charset val="128"/>
      </rPr>
      <t>「３人」</t>
    </r>
    <rPh sb="2" eb="3">
      <t>ヒ</t>
    </rPh>
    <rPh sb="4" eb="7">
      <t>ヨウシエン</t>
    </rPh>
    <rPh sb="7" eb="8">
      <t>シャ</t>
    </rPh>
    <rPh sb="8" eb="9">
      <t>スウ</t>
    </rPh>
    <rPh sb="12" eb="13">
      <t>ニン</t>
    </rPh>
    <phoneticPr fontId="2"/>
  </si>
  <si>
    <t>14:00～16:00</t>
    <phoneticPr fontId="2"/>
  </si>
  <si>
    <t>２名</t>
    <phoneticPr fontId="2"/>
  </si>
  <si>
    <t xml:space="preserve"> 9:00～16:00</t>
    <phoneticPr fontId="2"/>
  </si>
  <si>
    <t>２名</t>
    <phoneticPr fontId="2"/>
  </si>
  <si>
    <t xml:space="preserve"> 9:00～12:15</t>
    <phoneticPr fontId="2"/>
  </si>
  <si>
    <t>⇒</t>
    <phoneticPr fontId="2"/>
  </si>
  <si>
    <r>
      <t>この日の要支援者数は２＋２＝</t>
    </r>
    <r>
      <rPr>
        <b/>
        <sz val="10"/>
        <rFont val="ＭＳ ゴシック"/>
        <family val="3"/>
        <charset val="128"/>
      </rPr>
      <t>「４人」</t>
    </r>
    <rPh sb="2" eb="3">
      <t>ヒ</t>
    </rPh>
    <rPh sb="4" eb="7">
      <t>ヨウシエン</t>
    </rPh>
    <rPh sb="7" eb="8">
      <t>シャ</t>
    </rPh>
    <rPh sb="8" eb="9">
      <t>スウ</t>
    </rPh>
    <rPh sb="16" eb="17">
      <t>ニン</t>
    </rPh>
    <phoneticPr fontId="2"/>
  </si>
  <si>
    <t>12:45～16:00</t>
    <phoneticPr fontId="2"/>
  </si>
  <si>
    <t>１名</t>
    <phoneticPr fontId="2"/>
  </si>
  <si>
    <t>通常規模 ・ 大規模(Ⅰ) ・ 大規模(Ⅱ)　（該当するものを○で囲む）</t>
    <rPh sb="0" eb="2">
      <t>ツウジョウ</t>
    </rPh>
    <rPh sb="2" eb="4">
      <t>キボ</t>
    </rPh>
    <rPh sb="7" eb="10">
      <t>ダイキボ</t>
    </rPh>
    <rPh sb="16" eb="19">
      <t>ダイキボ</t>
    </rPh>
    <rPh sb="24" eb="26">
      <t>ガイトウ</t>
    </rPh>
    <rPh sb="33" eb="34">
      <t>カコ</t>
    </rPh>
    <phoneticPr fontId="2"/>
  </si>
  <si>
    <t>1～2時間　利用人数</t>
    <rPh sb="3" eb="5">
      <t>ジカン</t>
    </rPh>
    <rPh sb="6" eb="8">
      <t>リヨウ</t>
    </rPh>
    <rPh sb="8" eb="10">
      <t>ニンズウ</t>
    </rPh>
    <phoneticPr fontId="2"/>
  </si>
  <si>
    <t>Ｄ</t>
    <phoneticPr fontId="2"/>
  </si>
  <si>
    <t>Ｅ</t>
    <phoneticPr fontId="2"/>
  </si>
  <si>
    <t>Ｆ</t>
    <phoneticPr fontId="2"/>
  </si>
  <si>
    <t>Ｇ</t>
    <phoneticPr fontId="2"/>
  </si>
  <si>
    <t>Ｈ</t>
    <phoneticPr fontId="2"/>
  </si>
  <si>
    <t>Ｉ</t>
    <phoneticPr fontId="2"/>
  </si>
  <si>
    <t>「要介護者の６時間以上」の利用人数に合算する算出方法の場合、合算に用いた要支援者数の合計</t>
    <rPh sb="1" eb="2">
      <t>ヨウ</t>
    </rPh>
    <rPh sb="2" eb="5">
      <t>カイゴシャ</t>
    </rPh>
    <rPh sb="7" eb="9">
      <t>ジカン</t>
    </rPh>
    <rPh sb="9" eb="11">
      <t>イジョウ</t>
    </rPh>
    <rPh sb="13" eb="15">
      <t>リヨウ</t>
    </rPh>
    <rPh sb="15" eb="17">
      <t>ニンズウ</t>
    </rPh>
    <rPh sb="18" eb="20">
      <t>ガッサン</t>
    </rPh>
    <rPh sb="22" eb="24">
      <t>サンシュツ</t>
    </rPh>
    <rPh sb="24" eb="26">
      <t>ホウホウ</t>
    </rPh>
    <rPh sb="27" eb="29">
      <t>バアイ</t>
    </rPh>
    <rPh sb="30" eb="32">
      <t>ガッサン</t>
    </rPh>
    <rPh sb="33" eb="34">
      <t>モチ</t>
    </rPh>
    <rPh sb="36" eb="37">
      <t>ヨウ</t>
    </rPh>
    <rPh sb="37" eb="40">
      <t>シエンシャ</t>
    </rPh>
    <rPh sb="40" eb="41">
      <t>カズ</t>
    </rPh>
    <rPh sb="42" eb="44">
      <t>ゴウケイ</t>
    </rPh>
    <phoneticPr fontId="2"/>
  </si>
  <si>
    <t>A（+E又はI）</t>
    <rPh sb="4" eb="5">
      <t>マタ</t>
    </rPh>
    <phoneticPr fontId="2"/>
  </si>
  <si>
    <t>B（+F）</t>
    <phoneticPr fontId="2"/>
  </si>
  <si>
    <t>C（+G）</t>
    <phoneticPr fontId="2"/>
  </si>
  <si>
    <t>×1／4</t>
    <phoneticPr fontId="2"/>
  </si>
  <si>
    <t>D（+H）</t>
    <phoneticPr fontId="2"/>
  </si>
  <si>
    <t>　人数を営業日ごとに、「要介護者の６時間以上」の利用人数に合算して算出しても差し支えありません。</t>
    <rPh sb="33" eb="35">
      <t>サンシュツ</t>
    </rPh>
    <rPh sb="38" eb="39">
      <t>サ</t>
    </rPh>
    <rPh sb="40" eb="41">
      <t>ツカ</t>
    </rPh>
    <phoneticPr fontId="2"/>
  </si>
  <si>
    <t>Ｉ</t>
    <phoneticPr fontId="2"/>
  </si>
  <si>
    <t>有　・　無　（該当するものを○で囲む）</t>
    <rPh sb="0" eb="1">
      <t>ユウ</t>
    </rPh>
    <rPh sb="4" eb="5">
      <t>ム</t>
    </rPh>
    <rPh sb="7" eb="9">
      <t>ガイトウ</t>
    </rPh>
    <rPh sb="16" eb="17">
      <t>カコ</t>
    </rPh>
    <phoneticPr fontId="2"/>
  </si>
  <si>
    <t>【通所リハビリテーション事業所】</t>
    <phoneticPr fontId="2"/>
  </si>
  <si>
    <r>
      <t xml:space="preserve">  また、「前年度１月当たりの平均利用延人員数の算定」に係る積算資料は、各事業所において、</t>
    </r>
    <r>
      <rPr>
        <u val="double"/>
        <sz val="12"/>
        <color indexed="10"/>
        <rFont val="ＭＳ ゴシック"/>
        <family val="3"/>
        <charset val="128"/>
      </rPr>
      <t>５年間保存</t>
    </r>
    <r>
      <rPr>
        <sz val="12"/>
        <rFont val="ＭＳ ゴシック"/>
        <family val="3"/>
        <charset val="128"/>
      </rPr>
      <t>をしてください。</t>
    </r>
    <rPh sb="6" eb="9">
      <t>ゼンネンド</t>
    </rPh>
    <rPh sb="10" eb="11">
      <t>ツキ</t>
    </rPh>
    <rPh sb="11" eb="12">
      <t>ア</t>
    </rPh>
    <rPh sb="15" eb="17">
      <t>ヘイキン</t>
    </rPh>
    <rPh sb="17" eb="19">
      <t>リヨウ</t>
    </rPh>
    <rPh sb="19" eb="20">
      <t>ノ</t>
    </rPh>
    <rPh sb="20" eb="22">
      <t>ジンイン</t>
    </rPh>
    <rPh sb="22" eb="23">
      <t>スウ</t>
    </rPh>
    <rPh sb="24" eb="26">
      <t>サンテイ</t>
    </rPh>
    <rPh sb="28" eb="29">
      <t>カカ</t>
    </rPh>
    <rPh sb="30" eb="32">
      <t>セキサン</t>
    </rPh>
    <rPh sb="32" eb="34">
      <t>シリョウ</t>
    </rPh>
    <rPh sb="36" eb="37">
      <t>カク</t>
    </rPh>
    <rPh sb="37" eb="40">
      <t>ジギョウショ</t>
    </rPh>
    <rPh sb="46" eb="48">
      <t>ネンカン</t>
    </rPh>
    <rPh sb="48" eb="50">
      <t>ホゾン</t>
    </rPh>
    <phoneticPr fontId="2"/>
  </si>
  <si>
    <t>2～3,3～4時間 利用人数</t>
    <rPh sb="7" eb="9">
      <t>ジカン</t>
    </rPh>
    <rPh sb="10" eb="12">
      <t>リヨウ</t>
    </rPh>
    <rPh sb="12" eb="14">
      <t>ニンズウ</t>
    </rPh>
    <phoneticPr fontId="2"/>
  </si>
  <si>
    <t>4～5,5～6時間 利用人数</t>
    <rPh sb="7" eb="9">
      <t>ジカン</t>
    </rPh>
    <rPh sb="10" eb="12">
      <t>リヨウ</t>
    </rPh>
    <rPh sb="12" eb="14">
      <t>ニンズウ</t>
    </rPh>
    <phoneticPr fontId="2"/>
  </si>
  <si>
    <t>※　利用人数は、４時間以上６時間未満の報酬を請求している場合は３／４を、３時間以上４時間未満（２時間以上３時間未満）の場合は１／２を、</t>
    <rPh sb="2" eb="4">
      <t>リヨウ</t>
    </rPh>
    <rPh sb="4" eb="6">
      <t>ニンズウ</t>
    </rPh>
    <rPh sb="9" eb="11">
      <t>ジカン</t>
    </rPh>
    <rPh sb="11" eb="13">
      <t>イジョウ</t>
    </rPh>
    <rPh sb="14" eb="16">
      <t>ジカン</t>
    </rPh>
    <rPh sb="16" eb="18">
      <t>ミマン</t>
    </rPh>
    <rPh sb="19" eb="21">
      <t>ホウシュウ</t>
    </rPh>
    <rPh sb="22" eb="24">
      <t>セイキュウ</t>
    </rPh>
    <rPh sb="28" eb="30">
      <t>バアイ</t>
    </rPh>
    <rPh sb="48" eb="50">
      <t>ジカン</t>
    </rPh>
    <rPh sb="50" eb="52">
      <t>イジョウ</t>
    </rPh>
    <rPh sb="53" eb="55">
      <t>ジカン</t>
    </rPh>
    <rPh sb="55" eb="57">
      <t>ミマン</t>
    </rPh>
    <phoneticPr fontId="2"/>
  </si>
  <si>
    <t>　１時間以上２時間未満の場合は１／４を乗じて換算します。</t>
    <rPh sb="2" eb="4">
      <t>ジカン</t>
    </rPh>
    <rPh sb="4" eb="6">
      <t>イジョウ</t>
    </rPh>
    <rPh sb="7" eb="9">
      <t>ジカン</t>
    </rPh>
    <rPh sb="9" eb="11">
      <t>ミマン</t>
    </rPh>
    <rPh sb="12" eb="14">
      <t>バアイ</t>
    </rPh>
    <phoneticPr fontId="2"/>
  </si>
  <si>
    <t>※　介護予防を一体的に実施している事業所にあっては、４時間以上６時間未満のサービス提供を行っている場合は３／４を、</t>
    <rPh sb="2" eb="4">
      <t>カイゴ</t>
    </rPh>
    <rPh sb="4" eb="6">
      <t>ヨボウ</t>
    </rPh>
    <rPh sb="7" eb="10">
      <t>イッタイテキ</t>
    </rPh>
    <rPh sb="11" eb="13">
      <t>ジッシ</t>
    </rPh>
    <rPh sb="17" eb="20">
      <t>ジギョウショ</t>
    </rPh>
    <rPh sb="44" eb="45">
      <t>オコナ</t>
    </rPh>
    <rPh sb="49" eb="51">
      <t>バアイ</t>
    </rPh>
    <phoneticPr fontId="2"/>
  </si>
  <si>
    <t>　２時間以上４時間未満のサービス提供を行っている場合は１／２を、１時間以上２時間未満のサービス提供を行っている場合は１／４を乗じて換算します。</t>
    <rPh sb="2" eb="4">
      <t>ジカン</t>
    </rPh>
    <rPh sb="4" eb="6">
      <t>イジョウ</t>
    </rPh>
    <rPh sb="7" eb="9">
      <t>ジカン</t>
    </rPh>
    <rPh sb="9" eb="11">
      <t>ミマン</t>
    </rPh>
    <rPh sb="16" eb="18">
      <t>テイキョウ</t>
    </rPh>
    <rPh sb="19" eb="20">
      <t>オコナ</t>
    </rPh>
    <rPh sb="24" eb="26">
      <t>バアイ</t>
    </rPh>
    <phoneticPr fontId="2"/>
  </si>
  <si>
    <t>令和</t>
    <rPh sb="0" eb="2">
      <t>レイワ</t>
    </rPh>
    <phoneticPr fontId="2"/>
  </si>
  <si>
    <r>
      <t xml:space="preserve">  なお、毎年度３月３１日時点において事業を実施しており、４月以降も引き続き事業を実施する</t>
    </r>
    <r>
      <rPr>
        <u val="double"/>
        <sz val="12"/>
        <color indexed="10"/>
        <rFont val="ＭＳ ゴシック"/>
        <family val="3"/>
        <charset val="128"/>
      </rPr>
      <t>全ての事業者</t>
    </r>
    <r>
      <rPr>
        <sz val="12"/>
        <rFont val="ＭＳ ゴシック"/>
        <family val="3"/>
        <charset val="128"/>
      </rPr>
      <t>は、次年度（４月以降）の事業所規模区分に変更がないかどうかの確認を行い、</t>
    </r>
    <r>
      <rPr>
        <u val="double"/>
        <sz val="12"/>
        <color indexed="10"/>
        <rFont val="ＭＳ ゴシック"/>
        <family val="3"/>
        <charset val="128"/>
      </rPr>
      <t>毎年３月１５日までに以下の書類を尼崎市法人指導課へ提出</t>
    </r>
    <r>
      <rPr>
        <sz val="12"/>
        <rFont val="ＭＳ ゴシック"/>
        <family val="3"/>
        <charset val="128"/>
      </rPr>
      <t>してください。</t>
    </r>
    <rPh sb="5" eb="8">
      <t>マイネンド</t>
    </rPh>
    <rPh sb="9" eb="10">
      <t>ガツ</t>
    </rPh>
    <rPh sb="12" eb="13">
      <t>ニチ</t>
    </rPh>
    <rPh sb="13" eb="15">
      <t>ジテン</t>
    </rPh>
    <rPh sb="19" eb="21">
      <t>ジギョウ</t>
    </rPh>
    <rPh sb="22" eb="24">
      <t>ジッシ</t>
    </rPh>
    <rPh sb="30" eb="33">
      <t>ガツイコウ</t>
    </rPh>
    <rPh sb="34" eb="35">
      <t>ヒ</t>
    </rPh>
    <rPh sb="36" eb="37">
      <t>ツヅ</t>
    </rPh>
    <rPh sb="38" eb="40">
      <t>ジギョウ</t>
    </rPh>
    <rPh sb="45" eb="46">
      <t>スベ</t>
    </rPh>
    <rPh sb="48" eb="51">
      <t>ジギョウシャ</t>
    </rPh>
    <rPh sb="84" eb="85">
      <t>オコナ</t>
    </rPh>
    <rPh sb="87" eb="89">
      <t>マイトシ</t>
    </rPh>
    <rPh sb="97" eb="99">
      <t>イカ</t>
    </rPh>
    <rPh sb="103" eb="106">
      <t>アマガサキシ</t>
    </rPh>
    <rPh sb="106" eb="108">
      <t>ホウジン</t>
    </rPh>
    <rPh sb="108" eb="110">
      <t>シドウ</t>
    </rPh>
    <rPh sb="110" eb="111">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</si>
</sst>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
    <numFmt numFmtId="177" formatCode="#"/>
    <numFmt numFmtId="178" formatCode="0_ "/>
    <numFmt numFmtId="179" formatCode="0_);[Red]\(0\)"/>
    <numFmt numFmtId="180" formatCode="0.00_);[Red]\(0.00\)"/>
    <numFmt numFmtId="181" formatCode="0.0_);[Red]\(0.0\)"/>
    <numFmt numFmtId="182" formatCode="0.000_ "/>
    <numFmt numFmtId="183" formatCode="[$-411]ggge&quot;年&quot;m&quot;月&quot;d&quot;日&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b/>
      <sz val="10"/>
      <name val="ＭＳ ゴシック"/>
      <family val="3"/>
      <charset val="128"/>
    </font>
    <font>
      <b/>
      <sz val="12"/>
      <name val="ＭＳ ゴシック"/>
      <family val="3"/>
      <charset val="128"/>
    </font>
    <font>
      <sz val="10"/>
      <name val="ＭＳ ゴシック"/>
      <family val="3"/>
      <charset val="128"/>
    </font>
    <font>
      <sz val="12"/>
      <name val="ＭＳ ゴシック"/>
      <family val="3"/>
      <charset val="128"/>
    </font>
    <font>
      <b/>
      <sz val="11"/>
      <color indexed="10"/>
      <name val="ＭＳ ゴシック"/>
      <family val="3"/>
      <charset val="128"/>
    </font>
    <font>
      <u/>
      <sz val="11"/>
      <name val="ＭＳ ゴシック"/>
      <family val="3"/>
      <charset val="128"/>
    </font>
    <font>
      <b/>
      <sz val="11"/>
      <color indexed="12"/>
      <name val="ＭＳ ゴシック"/>
      <family val="3"/>
      <charset val="128"/>
    </font>
    <font>
      <b/>
      <sz val="11"/>
      <color indexed="39"/>
      <name val="ＭＳ ゴシック"/>
      <family val="3"/>
      <charset val="128"/>
    </font>
    <font>
      <sz val="11"/>
      <color indexed="10"/>
      <name val="ＭＳ ゴシック"/>
      <family val="3"/>
      <charset val="128"/>
    </font>
    <font>
      <b/>
      <sz val="12"/>
      <color indexed="10"/>
      <name val="ＭＳ ゴシック"/>
      <family val="3"/>
      <charset val="128"/>
    </font>
    <font>
      <b/>
      <u/>
      <sz val="11"/>
      <color indexed="39"/>
      <name val="ＭＳ ゴシック"/>
      <family val="3"/>
      <charset val="128"/>
    </font>
    <font>
      <u val="double"/>
      <sz val="12"/>
      <color indexed="10"/>
      <name val="ＭＳ ゴシック"/>
      <family val="3"/>
      <charset val="128"/>
    </font>
    <font>
      <b/>
      <sz val="14"/>
      <name val="ＭＳ ゴシック"/>
      <family val="3"/>
      <charset val="128"/>
    </font>
    <font>
      <b/>
      <sz val="12"/>
      <color indexed="12"/>
      <name val="ＭＳ ゴシック"/>
      <family val="3"/>
      <charset val="128"/>
    </font>
    <font>
      <u/>
      <sz val="9"/>
      <color indexed="10"/>
      <name val="ＭＳ ゴシック"/>
      <family val="3"/>
      <charset val="128"/>
    </font>
    <font>
      <sz val="9"/>
      <name val="ＭＳ ゴシック"/>
      <family val="3"/>
      <charset val="128"/>
    </font>
    <font>
      <b/>
      <u/>
      <sz val="11"/>
      <color indexed="10"/>
      <name val="ＭＳ 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double">
        <color indexed="64"/>
      </right>
      <top/>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1">
    <xf numFmtId="0" fontId="0" fillId="0" borderId="0" xfId="0">
      <alignment vertical="center"/>
    </xf>
    <xf numFmtId="0" fontId="3"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3" fillId="0" borderId="0" xfId="0" applyFont="1">
      <alignment vertical="center"/>
    </xf>
    <xf numFmtId="0" fontId="7" fillId="0" borderId="0" xfId="0" applyFont="1" applyBorder="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right" vertical="center"/>
    </xf>
    <xf numFmtId="0" fontId="7" fillId="0" borderId="0" xfId="0" quotePrefix="1" applyFont="1" applyAlignment="1">
      <alignment horizontal="right" vertical="center"/>
    </xf>
    <xf numFmtId="0" fontId="7" fillId="0" borderId="0" xfId="0" applyFont="1" applyAlignment="1">
      <alignment horizontal="center" vertical="center"/>
    </xf>
    <xf numFmtId="176" fontId="7" fillId="0" borderId="0" xfId="0" applyNumberFormat="1" applyFont="1" applyBorder="1">
      <alignment vertical="center"/>
    </xf>
    <xf numFmtId="177" fontId="7" fillId="0" borderId="0" xfId="0" applyNumberFormat="1" applyFont="1" applyBorder="1">
      <alignment vertical="center"/>
    </xf>
    <xf numFmtId="0" fontId="9"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horizontal="center" vertical="center"/>
    </xf>
    <xf numFmtId="49" fontId="8" fillId="0" borderId="0" xfId="0" applyNumberFormat="1" applyFont="1" applyAlignment="1">
      <alignment vertical="top" wrapText="1"/>
    </xf>
    <xf numFmtId="0" fontId="3" fillId="0" borderId="0" xfId="0" applyFont="1" applyAlignment="1">
      <alignment horizontal="center" vertical="center"/>
    </xf>
    <xf numFmtId="0" fontId="4" fillId="0" borderId="0" xfId="0" applyFont="1" applyAlignment="1">
      <alignment horizontal="left" vertical="center"/>
    </xf>
    <xf numFmtId="0" fontId="11" fillId="0" borderId="0" xfId="0" applyFont="1" applyFill="1" applyAlignment="1">
      <alignment horizontal="left" vertical="center"/>
    </xf>
    <xf numFmtId="0" fontId="12" fillId="0" borderId="0" xfId="0" applyFont="1" applyFill="1" applyAlignment="1">
      <alignment horizontal="left" vertical="center"/>
    </xf>
    <xf numFmtId="177" fontId="4" fillId="0" borderId="3" xfId="0" applyNumberFormat="1" applyFont="1" applyBorder="1" applyAlignment="1">
      <alignment horizontal="center" vertical="center"/>
    </xf>
    <xf numFmtId="0" fontId="14" fillId="0" borderId="0" xfId="0" applyFo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177" fontId="4" fillId="0" borderId="0" xfId="0" applyNumberFormat="1" applyFont="1" applyBorder="1" applyAlignment="1">
      <alignment horizontal="center" vertical="center"/>
    </xf>
    <xf numFmtId="0" fontId="11" fillId="0" borderId="0" xfId="0" applyFont="1" applyAlignment="1">
      <alignment horizontal="left" vertical="center"/>
    </xf>
    <xf numFmtId="0" fontId="3" fillId="0" borderId="0" xfId="0" applyFont="1" applyFill="1" applyAlignment="1">
      <alignment horizontal="left" vertical="center"/>
    </xf>
    <xf numFmtId="0" fontId="15" fillId="0" borderId="0" xfId="0" applyFont="1" applyFill="1" applyAlignment="1">
      <alignment horizontal="left" vertical="center"/>
    </xf>
    <xf numFmtId="0" fontId="14" fillId="0" borderId="0" xfId="0" applyFont="1" applyFill="1">
      <alignment vertical="center"/>
    </xf>
    <xf numFmtId="49" fontId="6" fillId="0" borderId="0" xfId="0" applyNumberFormat="1" applyFont="1" applyAlignment="1">
      <alignment vertical="center" wrapText="1"/>
    </xf>
    <xf numFmtId="49" fontId="8" fillId="0" borderId="0" xfId="0" applyNumberFormat="1" applyFont="1" applyAlignment="1">
      <alignment vertical="center" wrapText="1"/>
    </xf>
    <xf numFmtId="0" fontId="13" fillId="0" borderId="0" xfId="0" applyFont="1" applyAlignment="1">
      <alignment horizontal="left" vertical="center"/>
    </xf>
    <xf numFmtId="0" fontId="3"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14" fillId="2" borderId="0" xfId="0" applyFont="1" applyFill="1">
      <alignmen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0" xfId="0" applyFont="1" applyAlignment="1">
      <alignment horizontal="center" vertical="center"/>
    </xf>
    <xf numFmtId="0" fontId="6" fillId="3" borderId="0" xfId="0" applyFont="1" applyFill="1">
      <alignment vertical="center"/>
    </xf>
    <xf numFmtId="0" fontId="6" fillId="0" borderId="0" xfId="0" applyFont="1">
      <alignment vertical="center"/>
    </xf>
    <xf numFmtId="0" fontId="4" fillId="0" borderId="0"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right" vertical="center"/>
    </xf>
    <xf numFmtId="0" fontId="3" fillId="0" borderId="0" xfId="0" applyFont="1" applyBorder="1" applyAlignment="1">
      <alignment horizontal="right" vertical="center"/>
    </xf>
    <xf numFmtId="0" fontId="1" fillId="0" borderId="0" xfId="0" applyFont="1" applyBorder="1">
      <alignment vertical="center"/>
    </xf>
    <xf numFmtId="0" fontId="11" fillId="0" borderId="0" xfId="0" applyFont="1">
      <alignment vertical="center"/>
    </xf>
    <xf numFmtId="0" fontId="7" fillId="0" borderId="0" xfId="0" applyFont="1" applyBorder="1" applyAlignment="1">
      <alignment horizontal="center" vertical="center"/>
    </xf>
    <xf numFmtId="179" fontId="7" fillId="3" borderId="1" xfId="0" applyNumberFormat="1" applyFont="1" applyFill="1" applyBorder="1">
      <alignment vertical="center"/>
    </xf>
    <xf numFmtId="179" fontId="7" fillId="0" borderId="7" xfId="1" applyNumberFormat="1" applyFont="1" applyBorder="1">
      <alignment vertical="center"/>
    </xf>
    <xf numFmtId="0" fontId="20" fillId="0" borderId="0" xfId="0" applyFont="1" applyAlignment="1">
      <alignment vertical="center"/>
    </xf>
    <xf numFmtId="0" fontId="20" fillId="0" borderId="0" xfId="0" applyFont="1" applyAlignment="1">
      <alignment horizontal="right" vertical="center"/>
    </xf>
    <xf numFmtId="176" fontId="7" fillId="0" borderId="4" xfId="0" applyNumberFormat="1" applyFont="1" applyFill="1" applyBorder="1" applyAlignment="1">
      <alignment horizontal="center" vertical="center"/>
    </xf>
    <xf numFmtId="0" fontId="20" fillId="0" borderId="0" xfId="0" applyFont="1" applyBorder="1" applyAlignment="1">
      <alignment horizontal="left" vertical="center"/>
    </xf>
    <xf numFmtId="0" fontId="7" fillId="0" borderId="0" xfId="0" applyFont="1" applyFill="1" applyBorder="1">
      <alignment vertical="center"/>
    </xf>
    <xf numFmtId="176" fontId="7" fillId="0" borderId="0" xfId="1" applyNumberFormat="1" applyFont="1" applyBorder="1">
      <alignment vertical="center"/>
    </xf>
    <xf numFmtId="0" fontId="5" fillId="0" borderId="0" xfId="0" applyFont="1" applyAlignment="1">
      <alignment horizontal="left" vertical="center"/>
    </xf>
    <xf numFmtId="0" fontId="4" fillId="0" borderId="0" xfId="0" applyFont="1" applyAlignment="1">
      <alignment vertical="center"/>
    </xf>
    <xf numFmtId="179" fontId="7" fillId="0" borderId="8" xfId="0" applyNumberFormat="1" applyFont="1" applyBorder="1">
      <alignment vertical="center"/>
    </xf>
    <xf numFmtId="179" fontId="7" fillId="0" borderId="3" xfId="0" applyNumberFormat="1" applyFont="1" applyBorder="1">
      <alignment vertical="center"/>
    </xf>
    <xf numFmtId="179" fontId="5" fillId="4" borderId="3" xfId="0" applyNumberFormat="1" applyFont="1" applyFill="1" applyBorder="1" applyAlignment="1">
      <alignment vertical="center" shrinkToFit="1"/>
    </xf>
    <xf numFmtId="180" fontId="5" fillId="4" borderId="3" xfId="0" applyNumberFormat="1" applyFont="1" applyFill="1" applyBorder="1" applyAlignment="1">
      <alignment vertical="center" shrinkToFit="1"/>
    </xf>
    <xf numFmtId="181" fontId="5" fillId="4" borderId="3" xfId="0" applyNumberFormat="1" applyFont="1" applyFill="1" applyBorder="1" applyAlignment="1">
      <alignment horizontal="right" vertical="center" shrinkToFit="1"/>
    </xf>
    <xf numFmtId="182" fontId="5" fillId="0" borderId="3" xfId="0" applyNumberFormat="1" applyFont="1" applyBorder="1" applyAlignment="1">
      <alignment vertical="center" shrinkToFit="1"/>
    </xf>
    <xf numFmtId="0" fontId="4" fillId="0" borderId="0" xfId="0" applyFont="1" applyAlignment="1">
      <alignment horizontal="right" vertical="center"/>
    </xf>
    <xf numFmtId="0" fontId="5" fillId="0" borderId="0" xfId="0" applyFont="1" applyAlignment="1">
      <alignment vertical="center"/>
    </xf>
    <xf numFmtId="179" fontId="3" fillId="0" borderId="3" xfId="0" applyNumberFormat="1" applyFont="1" applyBorder="1">
      <alignment vertical="center"/>
    </xf>
    <xf numFmtId="0" fontId="6" fillId="0" borderId="0" xfId="0" applyFont="1" applyAlignment="1">
      <alignment horizontal="left" vertical="center"/>
    </xf>
    <xf numFmtId="0" fontId="7" fillId="0" borderId="0" xfId="0" applyFont="1" applyAlignment="1">
      <alignment horizontal="left" vertical="center"/>
    </xf>
    <xf numFmtId="0" fontId="3" fillId="3" borderId="1" xfId="0" applyFont="1" applyFill="1" applyBorder="1">
      <alignment vertical="center"/>
    </xf>
    <xf numFmtId="177" fontId="3" fillId="0" borderId="3" xfId="0" applyNumberFormat="1" applyFont="1" applyFill="1" applyBorder="1">
      <alignment vertical="center"/>
    </xf>
    <xf numFmtId="0" fontId="3" fillId="0" borderId="0" xfId="0" applyFont="1" applyBorder="1" applyAlignment="1">
      <alignment vertical="center"/>
    </xf>
    <xf numFmtId="0" fontId="14" fillId="2" borderId="0" xfId="0" applyFont="1" applyFill="1" applyAlignment="1">
      <alignment vertical="center"/>
    </xf>
    <xf numFmtId="0" fontId="14" fillId="2" borderId="0" xfId="0" applyFont="1" applyFill="1" applyAlignment="1">
      <alignment horizontal="right" vertical="center"/>
    </xf>
    <xf numFmtId="0" fontId="19" fillId="0" borderId="0" xfId="0" applyFont="1" applyBorder="1" applyAlignment="1">
      <alignment horizontal="right" vertical="center"/>
    </xf>
    <xf numFmtId="0" fontId="19" fillId="0" borderId="0" xfId="0" applyFont="1" applyBorder="1" applyAlignment="1">
      <alignment horizontal="right" vertical="top"/>
    </xf>
    <xf numFmtId="0" fontId="21" fillId="0" borderId="0" xfId="0" applyFont="1" applyFill="1" applyBorder="1">
      <alignment vertical="center"/>
    </xf>
    <xf numFmtId="0" fontId="7" fillId="0" borderId="0" xfId="0" applyFont="1" applyFill="1" applyBorder="1" applyAlignment="1">
      <alignment horizontal="left" vertical="center"/>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5" borderId="9" xfId="0" applyFont="1" applyFill="1" applyBorder="1" applyAlignment="1">
      <alignment horizontal="center" vertical="top" wrapText="1"/>
    </xf>
    <xf numFmtId="0" fontId="7" fillId="0" borderId="10" xfId="0" applyFont="1" applyBorder="1" applyAlignment="1">
      <alignment horizontal="center" vertical="top" wrapText="1"/>
    </xf>
    <xf numFmtId="0" fontId="6" fillId="2" borderId="0" xfId="0" applyFont="1" applyFill="1">
      <alignment vertical="center"/>
    </xf>
    <xf numFmtId="178" fontId="7" fillId="3" borderId="1" xfId="0" applyNumberFormat="1" applyFont="1" applyFill="1" applyBorder="1">
      <alignment vertical="center"/>
    </xf>
    <xf numFmtId="0" fontId="21" fillId="0" borderId="0" xfId="0" applyFont="1" applyFill="1" applyAlignment="1">
      <alignment vertical="center"/>
    </xf>
    <xf numFmtId="0" fontId="3" fillId="0" borderId="11" xfId="0" applyFont="1" applyBorder="1" applyAlignment="1">
      <alignment vertical="center"/>
    </xf>
    <xf numFmtId="49" fontId="17" fillId="0" borderId="12" xfId="0" applyNumberFormat="1" applyFont="1" applyBorder="1" applyAlignment="1">
      <alignment horizontal="center" vertical="center"/>
    </xf>
    <xf numFmtId="49" fontId="17" fillId="0" borderId="13" xfId="0" applyNumberFormat="1" applyFont="1" applyBorder="1" applyAlignment="1">
      <alignment horizontal="center" vertical="center"/>
    </xf>
    <xf numFmtId="182" fontId="5" fillId="0" borderId="14" xfId="0" applyNumberFormat="1" applyFont="1" applyBorder="1" applyAlignment="1">
      <alignment vertical="center" shrinkToFit="1"/>
    </xf>
    <xf numFmtId="180" fontId="5" fillId="4" borderId="3" xfId="0" applyNumberFormat="1" applyFont="1" applyFill="1" applyBorder="1" applyAlignment="1">
      <alignment horizontal="right" vertical="center" shrinkToFit="1"/>
    </xf>
    <xf numFmtId="176"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0" xfId="0" applyFont="1" applyBorder="1" applyAlignment="1">
      <alignment vertical="top"/>
    </xf>
    <xf numFmtId="49" fontId="8" fillId="0" borderId="0" xfId="0" applyNumberFormat="1" applyFont="1" applyAlignment="1">
      <alignment horizontal="center" vertical="top" wrapText="1"/>
    </xf>
    <xf numFmtId="49" fontId="6" fillId="0" borderId="0" xfId="0" applyNumberFormat="1" applyFont="1" applyAlignment="1">
      <alignment vertical="center" wrapText="1"/>
    </xf>
    <xf numFmtId="49" fontId="8" fillId="0" borderId="0" xfId="0" applyNumberFormat="1" applyFont="1" applyAlignment="1">
      <alignment vertical="center" wrapText="1"/>
    </xf>
    <xf numFmtId="49" fontId="17" fillId="0" borderId="0" xfId="0" applyNumberFormat="1" applyFont="1" applyAlignment="1">
      <alignment horizontal="center" vertical="center" wrapText="1"/>
    </xf>
    <xf numFmtId="0" fontId="7" fillId="0" borderId="1" xfId="0" applyFont="1" applyBorder="1" applyAlignment="1">
      <alignment horizontal="center" vertical="center"/>
    </xf>
    <xf numFmtId="0" fontId="7" fillId="0" borderId="0" xfId="0" applyFont="1">
      <alignment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177" fontId="8" fillId="0" borderId="16" xfId="0" applyNumberFormat="1" applyFont="1" applyBorder="1" applyAlignment="1">
      <alignment horizontal="center" vertical="center"/>
    </xf>
    <xf numFmtId="177" fontId="8" fillId="0" borderId="17" xfId="0" applyNumberFormat="1" applyFont="1" applyBorder="1" applyAlignment="1">
      <alignment horizontal="center" vertical="center"/>
    </xf>
    <xf numFmtId="177" fontId="8" fillId="0" borderId="18" xfId="0" applyNumberFormat="1" applyFont="1" applyBorder="1" applyAlignment="1">
      <alignment horizontal="center" vertical="center"/>
    </xf>
    <xf numFmtId="0" fontId="3" fillId="3" borderId="4" xfId="0" applyFont="1" applyFill="1" applyBorder="1" applyAlignment="1">
      <alignment horizontal="distributed" vertical="center" justifyLastLine="1"/>
    </xf>
    <xf numFmtId="0" fontId="3" fillId="3" borderId="4" xfId="0" applyFont="1" applyFill="1" applyBorder="1" applyAlignment="1">
      <alignment horizontal="distributed" vertical="center" justifyLastLine="1" shrinkToFit="1"/>
    </xf>
    <xf numFmtId="0" fontId="7" fillId="0" borderId="15" xfId="0" applyFont="1" applyBorder="1" applyAlignment="1">
      <alignment horizontal="center" vertical="center"/>
    </xf>
    <xf numFmtId="0" fontId="3" fillId="3" borderId="2"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7" fillId="0" borderId="2"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7" xfId="0" applyFont="1" applyBorder="1" applyAlignment="1">
      <alignment horizontal="center" vertical="center" shrinkToFit="1"/>
    </xf>
    <xf numFmtId="183" fontId="3" fillId="3" borderId="4" xfId="0" applyNumberFormat="1" applyFont="1" applyFill="1" applyBorder="1" applyAlignment="1">
      <alignment horizontal="center" vertical="center" shrinkToFit="1"/>
    </xf>
    <xf numFmtId="183" fontId="0" fillId="0" borderId="4" xfId="0" applyNumberFormat="1" applyBorder="1" applyAlignment="1">
      <alignment horizontal="center" vertical="center" shrinkToFit="1"/>
    </xf>
    <xf numFmtId="0" fontId="7" fillId="0" borderId="0" xfId="0" applyFont="1" applyBorder="1" applyAlignment="1">
      <alignment horizontal="left" vertical="top" wrapText="1"/>
    </xf>
    <xf numFmtId="0" fontId="7" fillId="0" borderId="14" xfId="0" applyFont="1" applyBorder="1" applyAlignment="1">
      <alignment horizontal="left" vertical="top" wrapText="1"/>
    </xf>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0" fontId="7" fillId="0" borderId="26" xfId="0" applyFont="1" applyBorder="1" applyAlignment="1">
      <alignment horizontal="center" vertical="top" wrapText="1"/>
    </xf>
    <xf numFmtId="0" fontId="7" fillId="5" borderId="19" xfId="0" applyFont="1" applyFill="1" applyBorder="1" applyAlignment="1">
      <alignment horizontal="center" vertical="top" wrapText="1"/>
    </xf>
    <xf numFmtId="0" fontId="7" fillId="5" borderId="15" xfId="0" applyFont="1" applyFill="1" applyBorder="1" applyAlignment="1">
      <alignment horizontal="center" vertical="top" wrapText="1"/>
    </xf>
    <xf numFmtId="0" fontId="7" fillId="5" borderId="20" xfId="0" applyFont="1" applyFill="1" applyBorder="1" applyAlignment="1">
      <alignment horizontal="center" vertical="top"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23" xfId="0" applyFont="1" applyBorder="1" applyAlignment="1">
      <alignment horizontal="center" vertical="top" wrapText="1"/>
    </xf>
    <xf numFmtId="0" fontId="7" fillId="0" borderId="19" xfId="0" applyFont="1" applyBorder="1" applyAlignment="1">
      <alignment horizontal="center" vertical="top" wrapText="1"/>
    </xf>
    <xf numFmtId="0" fontId="7" fillId="0" borderId="15" xfId="0" applyFont="1" applyBorder="1" applyAlignment="1">
      <alignment horizontal="center" vertical="top" wrapText="1"/>
    </xf>
    <xf numFmtId="0" fontId="7" fillId="0" borderId="20" xfId="0" applyFont="1" applyBorder="1" applyAlignment="1">
      <alignment horizontal="center" vertical="top" wrapText="1"/>
    </xf>
    <xf numFmtId="0" fontId="14" fillId="2" borderId="0" xfId="0" applyFont="1" applyFill="1">
      <alignment vertical="center"/>
    </xf>
    <xf numFmtId="0" fontId="11"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13" fillId="0" borderId="0" xfId="0" applyFont="1" applyAlignment="1">
      <alignment horizontal="left" vertical="center"/>
    </xf>
    <xf numFmtId="0" fontId="15" fillId="0" borderId="0" xfId="0" applyFont="1" applyFill="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1009650</xdr:colOff>
      <xdr:row>18</xdr:row>
      <xdr:rowOff>0</xdr:rowOff>
    </xdr:from>
    <xdr:to>
      <xdr:col>0</xdr:col>
      <xdr:colOff>1228725</xdr:colOff>
      <xdr:row>22</xdr:row>
      <xdr:rowOff>171450</xdr:rowOff>
    </xdr:to>
    <xdr:sp macro="" textlink="">
      <xdr:nvSpPr>
        <xdr:cNvPr id="7170" name="Text Box 2"/>
        <xdr:cNvSpPr txBox="1">
          <a:spLocks noChangeArrowheads="1"/>
        </xdr:cNvSpPr>
      </xdr:nvSpPr>
      <xdr:spPr bwMode="auto">
        <a:xfrm>
          <a:off x="1009650" y="2809875"/>
          <a:ext cx="219075" cy="895350"/>
        </a:xfrm>
        <a:prstGeom prst="rect">
          <a:avLst/>
        </a:prstGeom>
        <a:solidFill>
          <a:srgbClr val="FFFFFF"/>
        </a:solidFill>
        <a:ln w="9525">
          <a:solidFill>
            <a:srgbClr val="000000"/>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介護給付 </a:t>
          </a:r>
        </a:p>
      </xdr:txBody>
    </xdr:sp>
    <xdr:clientData/>
  </xdr:twoCellAnchor>
  <xdr:twoCellAnchor>
    <xdr:from>
      <xdr:col>10</xdr:col>
      <xdr:colOff>276225</xdr:colOff>
      <xdr:row>36</xdr:row>
      <xdr:rowOff>85725</xdr:rowOff>
    </xdr:from>
    <xdr:to>
      <xdr:col>16</xdr:col>
      <xdr:colOff>133350</xdr:colOff>
      <xdr:row>37</xdr:row>
      <xdr:rowOff>161925</xdr:rowOff>
    </xdr:to>
    <xdr:sp macro="" textlink="">
      <xdr:nvSpPr>
        <xdr:cNvPr id="7171" name="AutoShape 3"/>
        <xdr:cNvSpPr>
          <a:spLocks noChangeArrowheads="1"/>
        </xdr:cNvSpPr>
      </xdr:nvSpPr>
      <xdr:spPr bwMode="auto">
        <a:xfrm>
          <a:off x="7038975" y="6343650"/>
          <a:ext cx="3457575" cy="190500"/>
        </a:xfrm>
        <a:prstGeom prst="wedgeRoundRectCallout">
          <a:avLst>
            <a:gd name="adj1" fmla="val -6472"/>
            <a:gd name="adj2" fmla="val -125000"/>
            <a:gd name="adj3" fmla="val 16667"/>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毎日営業している場合は、月数で除する前に６／７を乗じること。</a:t>
          </a:r>
        </a:p>
      </xdr:txBody>
    </xdr:sp>
    <xdr:clientData/>
  </xdr:twoCellAnchor>
  <xdr:twoCellAnchor>
    <xdr:from>
      <xdr:col>0</xdr:col>
      <xdr:colOff>1000125</xdr:colOff>
      <xdr:row>24</xdr:row>
      <xdr:rowOff>0</xdr:rowOff>
    </xdr:from>
    <xdr:to>
      <xdr:col>0</xdr:col>
      <xdr:colOff>1228725</xdr:colOff>
      <xdr:row>31</xdr:row>
      <xdr:rowOff>171450</xdr:rowOff>
    </xdr:to>
    <xdr:sp macro="" textlink="">
      <xdr:nvSpPr>
        <xdr:cNvPr id="7172" name="Text Box 4"/>
        <xdr:cNvSpPr txBox="1">
          <a:spLocks noChangeArrowheads="1"/>
        </xdr:cNvSpPr>
      </xdr:nvSpPr>
      <xdr:spPr bwMode="auto">
        <a:xfrm>
          <a:off x="1000125" y="3924300"/>
          <a:ext cx="228600" cy="1438275"/>
        </a:xfrm>
        <a:prstGeom prst="rect">
          <a:avLst/>
        </a:prstGeom>
        <a:solidFill>
          <a:srgbClr val="FFFFFF"/>
        </a:solidFill>
        <a:ln w="9525">
          <a:solidFill>
            <a:srgbClr val="000000"/>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予防給付 </a:t>
          </a:r>
        </a:p>
      </xdr:txBody>
    </xdr:sp>
    <xdr:clientData/>
  </xdr:twoCellAnchor>
  <xdr:twoCellAnchor>
    <xdr:from>
      <xdr:col>12</xdr:col>
      <xdr:colOff>0</xdr:colOff>
      <xdr:row>34</xdr:row>
      <xdr:rowOff>0</xdr:rowOff>
    </xdr:from>
    <xdr:to>
      <xdr:col>14</xdr:col>
      <xdr:colOff>590550</xdr:colOff>
      <xdr:row>34</xdr:row>
      <xdr:rowOff>0</xdr:rowOff>
    </xdr:to>
    <xdr:sp macro="" textlink="">
      <xdr:nvSpPr>
        <xdr:cNvPr id="7215" name="Line 10"/>
        <xdr:cNvSpPr>
          <a:spLocks noChangeShapeType="1"/>
        </xdr:cNvSpPr>
      </xdr:nvSpPr>
      <xdr:spPr bwMode="auto">
        <a:xfrm>
          <a:off x="7962900" y="5781675"/>
          <a:ext cx="1790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34</xdr:row>
      <xdr:rowOff>38100</xdr:rowOff>
    </xdr:from>
    <xdr:to>
      <xdr:col>12</xdr:col>
      <xdr:colOff>447675</xdr:colOff>
      <xdr:row>35</xdr:row>
      <xdr:rowOff>9525</xdr:rowOff>
    </xdr:to>
    <xdr:sp macro="" textlink="">
      <xdr:nvSpPr>
        <xdr:cNvPr id="7216" name="Line 12"/>
        <xdr:cNvSpPr>
          <a:spLocks noChangeShapeType="1"/>
        </xdr:cNvSpPr>
      </xdr:nvSpPr>
      <xdr:spPr bwMode="auto">
        <a:xfrm>
          <a:off x="8010525" y="5819775"/>
          <a:ext cx="400050"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228600</xdr:colOff>
      <xdr:row>68</xdr:row>
      <xdr:rowOff>19050</xdr:rowOff>
    </xdr:from>
    <xdr:to>
      <xdr:col>30</xdr:col>
      <xdr:colOff>647700</xdr:colOff>
      <xdr:row>68</xdr:row>
      <xdr:rowOff>19050</xdr:rowOff>
    </xdr:to>
    <xdr:sp macro="" textlink="">
      <xdr:nvSpPr>
        <xdr:cNvPr id="7217" name="Line 15"/>
        <xdr:cNvSpPr>
          <a:spLocks noChangeShapeType="1"/>
        </xdr:cNvSpPr>
      </xdr:nvSpPr>
      <xdr:spPr bwMode="auto">
        <a:xfrm>
          <a:off x="17125950" y="11563350"/>
          <a:ext cx="1790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0</xdr:colOff>
      <xdr:row>35</xdr:row>
      <xdr:rowOff>123825</xdr:rowOff>
    </xdr:from>
    <xdr:to>
      <xdr:col>15</xdr:col>
      <xdr:colOff>0</xdr:colOff>
      <xdr:row>35</xdr:row>
      <xdr:rowOff>123825</xdr:rowOff>
    </xdr:to>
    <xdr:sp macro="" textlink="">
      <xdr:nvSpPr>
        <xdr:cNvPr id="7218" name="Line 16"/>
        <xdr:cNvSpPr>
          <a:spLocks noChangeShapeType="1"/>
        </xdr:cNvSpPr>
      </xdr:nvSpPr>
      <xdr:spPr bwMode="auto">
        <a:xfrm>
          <a:off x="9163050" y="613410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20</xdr:row>
      <xdr:rowOff>171450</xdr:rowOff>
    </xdr:from>
    <xdr:to>
      <xdr:col>1</xdr:col>
      <xdr:colOff>571500</xdr:colOff>
      <xdr:row>25</xdr:row>
      <xdr:rowOff>9525</xdr:rowOff>
    </xdr:to>
    <xdr:sp macro="" textlink="">
      <xdr:nvSpPr>
        <xdr:cNvPr id="8199" name="AutoShape 7"/>
        <xdr:cNvSpPr>
          <a:spLocks noChangeArrowheads="1"/>
        </xdr:cNvSpPr>
      </xdr:nvSpPr>
      <xdr:spPr bwMode="auto">
        <a:xfrm>
          <a:off x="28575" y="3838575"/>
          <a:ext cx="1962150" cy="838200"/>
        </a:xfrm>
        <a:prstGeom prst="wedgeRectCallout">
          <a:avLst>
            <a:gd name="adj1" fmla="val 46116"/>
            <a:gd name="adj2" fmla="val -71593"/>
          </a:avLst>
        </a:prstGeom>
        <a:solidFill>
          <a:srgbClr val="FFFF99"/>
        </a:solidFill>
        <a:ln w="28575">
          <a:solidFill>
            <a:srgbClr val="FF0000"/>
          </a:solidFill>
          <a:miter lim="800000"/>
          <a:headEnd/>
          <a:tailEnd/>
        </a:ln>
      </xdr:spPr>
      <xdr:txBody>
        <a:bodyPr vertOverflow="clip" wrap="square" lIns="27432" tIns="18288" rIns="0" bIns="18288" anchor="ctr" upright="1"/>
        <a:lstStyle/>
        <a:p>
          <a:pPr algn="l" rtl="0">
            <a:defRPr sz="1000"/>
          </a:pPr>
          <a:r>
            <a:rPr lang="ja-JP" altLang="en-US" sz="800" b="1" i="0" u="none" strike="noStrike" baseline="0">
              <a:solidFill>
                <a:srgbClr val="0000FF"/>
              </a:solidFill>
              <a:latin typeface="ＭＳ Ｐゴシック"/>
              <a:ea typeface="ＭＳ Ｐゴシック"/>
            </a:rPr>
            <a:t>上記により算出するのが困難な場合は、サービスを受けている要支援者数が最も多い時間帯の人数を営業日ごとに、「要介護者の６時間以上」の利用人数に合算して算出しても差し支えない。</a:t>
          </a:r>
        </a:p>
      </xdr:txBody>
    </xdr:sp>
    <xdr:clientData/>
  </xdr:twoCellAnchor>
  <xdr:twoCellAnchor>
    <xdr:from>
      <xdr:col>0</xdr:col>
      <xdr:colOff>1009650</xdr:colOff>
      <xdr:row>6</xdr:row>
      <xdr:rowOff>0</xdr:rowOff>
    </xdr:from>
    <xdr:to>
      <xdr:col>0</xdr:col>
      <xdr:colOff>1228725</xdr:colOff>
      <xdr:row>10</xdr:row>
      <xdr:rowOff>171450</xdr:rowOff>
    </xdr:to>
    <xdr:sp macro="" textlink="">
      <xdr:nvSpPr>
        <xdr:cNvPr id="8200" name="Text Box 8"/>
        <xdr:cNvSpPr txBox="1">
          <a:spLocks noChangeArrowheads="1"/>
        </xdr:cNvSpPr>
      </xdr:nvSpPr>
      <xdr:spPr bwMode="auto">
        <a:xfrm>
          <a:off x="1009650" y="1104900"/>
          <a:ext cx="219075" cy="895350"/>
        </a:xfrm>
        <a:prstGeom prst="rect">
          <a:avLst/>
        </a:prstGeom>
        <a:solidFill>
          <a:srgbClr val="FFFFFF"/>
        </a:solidFill>
        <a:ln w="9525">
          <a:solidFill>
            <a:srgbClr val="000000"/>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介護給付 </a:t>
          </a:r>
        </a:p>
      </xdr:txBody>
    </xdr:sp>
    <xdr:clientData/>
  </xdr:twoCellAnchor>
  <xdr:twoCellAnchor>
    <xdr:from>
      <xdr:col>10</xdr:col>
      <xdr:colOff>323850</xdr:colOff>
      <xdr:row>25</xdr:row>
      <xdr:rowOff>0</xdr:rowOff>
    </xdr:from>
    <xdr:to>
      <xdr:col>16</xdr:col>
      <xdr:colOff>180975</xdr:colOff>
      <xdr:row>25</xdr:row>
      <xdr:rowOff>190500</xdr:rowOff>
    </xdr:to>
    <xdr:sp macro="" textlink="">
      <xdr:nvSpPr>
        <xdr:cNvPr id="8201" name="AutoShape 9"/>
        <xdr:cNvSpPr>
          <a:spLocks noChangeArrowheads="1"/>
        </xdr:cNvSpPr>
      </xdr:nvSpPr>
      <xdr:spPr bwMode="auto">
        <a:xfrm>
          <a:off x="7086600" y="4667250"/>
          <a:ext cx="3457575" cy="190500"/>
        </a:xfrm>
        <a:prstGeom prst="wedgeRoundRectCallout">
          <a:avLst>
            <a:gd name="adj1" fmla="val -6472"/>
            <a:gd name="adj2" fmla="val -125000"/>
            <a:gd name="adj3" fmla="val 16667"/>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毎日営業している場合は、月数で除する前に６／７を乗じること。</a:t>
          </a:r>
        </a:p>
      </xdr:txBody>
    </xdr:sp>
    <xdr:clientData/>
  </xdr:twoCellAnchor>
  <xdr:twoCellAnchor>
    <xdr:from>
      <xdr:col>0</xdr:col>
      <xdr:colOff>1000125</xdr:colOff>
      <xdr:row>12</xdr:row>
      <xdr:rowOff>0</xdr:rowOff>
    </xdr:from>
    <xdr:to>
      <xdr:col>0</xdr:col>
      <xdr:colOff>1228725</xdr:colOff>
      <xdr:row>19</xdr:row>
      <xdr:rowOff>171450</xdr:rowOff>
    </xdr:to>
    <xdr:sp macro="" textlink="">
      <xdr:nvSpPr>
        <xdr:cNvPr id="8202" name="Text Box 10"/>
        <xdr:cNvSpPr txBox="1">
          <a:spLocks noChangeArrowheads="1"/>
        </xdr:cNvSpPr>
      </xdr:nvSpPr>
      <xdr:spPr bwMode="auto">
        <a:xfrm>
          <a:off x="1000125" y="2219325"/>
          <a:ext cx="228600" cy="1438275"/>
        </a:xfrm>
        <a:prstGeom prst="rect">
          <a:avLst/>
        </a:prstGeom>
        <a:solidFill>
          <a:srgbClr val="FFFFFF"/>
        </a:solidFill>
        <a:ln w="9525">
          <a:solidFill>
            <a:srgbClr val="000000"/>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予防給付 </a:t>
          </a:r>
        </a:p>
      </xdr:txBody>
    </xdr:sp>
    <xdr:clientData/>
  </xdr:twoCellAnchor>
  <xdr:twoCellAnchor>
    <xdr:from>
      <xdr:col>12</xdr:col>
      <xdr:colOff>0</xdr:colOff>
      <xdr:row>22</xdr:row>
      <xdr:rowOff>0</xdr:rowOff>
    </xdr:from>
    <xdr:to>
      <xdr:col>14</xdr:col>
      <xdr:colOff>590550</xdr:colOff>
      <xdr:row>22</xdr:row>
      <xdr:rowOff>0</xdr:rowOff>
    </xdr:to>
    <xdr:sp macro="" textlink="">
      <xdr:nvSpPr>
        <xdr:cNvPr id="8231" name="Line 11"/>
        <xdr:cNvSpPr>
          <a:spLocks noChangeShapeType="1"/>
        </xdr:cNvSpPr>
      </xdr:nvSpPr>
      <xdr:spPr bwMode="auto">
        <a:xfrm>
          <a:off x="7962900" y="4076700"/>
          <a:ext cx="1790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22</xdr:row>
      <xdr:rowOff>38100</xdr:rowOff>
    </xdr:from>
    <xdr:to>
      <xdr:col>12</xdr:col>
      <xdr:colOff>447675</xdr:colOff>
      <xdr:row>23</xdr:row>
      <xdr:rowOff>9525</xdr:rowOff>
    </xdr:to>
    <xdr:sp macro="" textlink="">
      <xdr:nvSpPr>
        <xdr:cNvPr id="8232" name="Line 12"/>
        <xdr:cNvSpPr>
          <a:spLocks noChangeShapeType="1"/>
        </xdr:cNvSpPr>
      </xdr:nvSpPr>
      <xdr:spPr bwMode="auto">
        <a:xfrm>
          <a:off x="8010525" y="4114800"/>
          <a:ext cx="400050"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0</xdr:colOff>
      <xdr:row>23</xdr:row>
      <xdr:rowOff>123825</xdr:rowOff>
    </xdr:from>
    <xdr:to>
      <xdr:col>15</xdr:col>
      <xdr:colOff>0</xdr:colOff>
      <xdr:row>23</xdr:row>
      <xdr:rowOff>123825</xdr:rowOff>
    </xdr:to>
    <xdr:sp macro="" textlink="">
      <xdr:nvSpPr>
        <xdr:cNvPr id="8233" name="Line 13"/>
        <xdr:cNvSpPr>
          <a:spLocks noChangeShapeType="1"/>
        </xdr:cNvSpPr>
      </xdr:nvSpPr>
      <xdr:spPr bwMode="auto">
        <a:xfrm>
          <a:off x="9163050" y="4429125"/>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1009650</xdr:colOff>
      <xdr:row>6</xdr:row>
      <xdr:rowOff>0</xdr:rowOff>
    </xdr:from>
    <xdr:to>
      <xdr:col>0</xdr:col>
      <xdr:colOff>1228725</xdr:colOff>
      <xdr:row>10</xdr:row>
      <xdr:rowOff>171450</xdr:rowOff>
    </xdr:to>
    <xdr:sp macro="" textlink="">
      <xdr:nvSpPr>
        <xdr:cNvPr id="9217" name="Text Box 1"/>
        <xdr:cNvSpPr txBox="1">
          <a:spLocks noChangeArrowheads="1"/>
        </xdr:cNvSpPr>
      </xdr:nvSpPr>
      <xdr:spPr bwMode="auto">
        <a:xfrm>
          <a:off x="1009650" y="1104900"/>
          <a:ext cx="219075" cy="895350"/>
        </a:xfrm>
        <a:prstGeom prst="rect">
          <a:avLst/>
        </a:prstGeom>
        <a:solidFill>
          <a:srgbClr val="FFFFFF"/>
        </a:solidFill>
        <a:ln w="9525">
          <a:solidFill>
            <a:srgbClr val="000000"/>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介護給付 </a:t>
          </a:r>
        </a:p>
      </xdr:txBody>
    </xdr:sp>
    <xdr:clientData/>
  </xdr:twoCellAnchor>
  <xdr:twoCellAnchor>
    <xdr:from>
      <xdr:col>0</xdr:col>
      <xdr:colOff>1000125</xdr:colOff>
      <xdr:row>12</xdr:row>
      <xdr:rowOff>0</xdr:rowOff>
    </xdr:from>
    <xdr:to>
      <xdr:col>0</xdr:col>
      <xdr:colOff>1228725</xdr:colOff>
      <xdr:row>19</xdr:row>
      <xdr:rowOff>171450</xdr:rowOff>
    </xdr:to>
    <xdr:sp macro="" textlink="">
      <xdr:nvSpPr>
        <xdr:cNvPr id="9218" name="Text Box 2"/>
        <xdr:cNvSpPr txBox="1">
          <a:spLocks noChangeArrowheads="1"/>
        </xdr:cNvSpPr>
      </xdr:nvSpPr>
      <xdr:spPr bwMode="auto">
        <a:xfrm>
          <a:off x="1000125" y="2219325"/>
          <a:ext cx="228600" cy="1438275"/>
        </a:xfrm>
        <a:prstGeom prst="rect">
          <a:avLst/>
        </a:prstGeom>
        <a:solidFill>
          <a:srgbClr val="FFFFFF"/>
        </a:solidFill>
        <a:ln w="9525">
          <a:solidFill>
            <a:srgbClr val="000000"/>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予防給付 </a:t>
          </a:r>
        </a:p>
      </xdr:txBody>
    </xdr:sp>
    <xdr:clientData/>
  </xdr:twoCellAnchor>
  <xdr:twoCellAnchor>
    <xdr:from>
      <xdr:col>0</xdr:col>
      <xdr:colOff>28575</xdr:colOff>
      <xdr:row>20</xdr:row>
      <xdr:rowOff>171450</xdr:rowOff>
    </xdr:from>
    <xdr:to>
      <xdr:col>1</xdr:col>
      <xdr:colOff>571500</xdr:colOff>
      <xdr:row>25</xdr:row>
      <xdr:rowOff>9525</xdr:rowOff>
    </xdr:to>
    <xdr:sp macro="" textlink="">
      <xdr:nvSpPr>
        <xdr:cNvPr id="9225" name="AutoShape 9"/>
        <xdr:cNvSpPr>
          <a:spLocks noChangeArrowheads="1"/>
        </xdr:cNvSpPr>
      </xdr:nvSpPr>
      <xdr:spPr bwMode="auto">
        <a:xfrm>
          <a:off x="28575" y="3838575"/>
          <a:ext cx="1962150" cy="838200"/>
        </a:xfrm>
        <a:prstGeom prst="wedgeRectCallout">
          <a:avLst>
            <a:gd name="adj1" fmla="val 46116"/>
            <a:gd name="adj2" fmla="val -71593"/>
          </a:avLst>
        </a:prstGeom>
        <a:solidFill>
          <a:srgbClr val="FFFF99"/>
        </a:solidFill>
        <a:ln w="28575">
          <a:solidFill>
            <a:srgbClr val="FF0000"/>
          </a:solidFill>
          <a:miter lim="800000"/>
          <a:headEnd/>
          <a:tailEnd/>
        </a:ln>
      </xdr:spPr>
      <xdr:txBody>
        <a:bodyPr vertOverflow="clip" wrap="square" lIns="27432" tIns="18288" rIns="0" bIns="18288" anchor="ctr" upright="1"/>
        <a:lstStyle/>
        <a:p>
          <a:pPr algn="l" rtl="0">
            <a:defRPr sz="1000"/>
          </a:pPr>
          <a:r>
            <a:rPr lang="ja-JP" altLang="en-US" sz="800" b="1" i="0" u="none" strike="noStrike" baseline="0">
              <a:solidFill>
                <a:srgbClr val="0000FF"/>
              </a:solidFill>
              <a:latin typeface="ＭＳ Ｐゴシック"/>
              <a:ea typeface="ＭＳ Ｐゴシック"/>
            </a:rPr>
            <a:t>上記により算出するのが困難な場合は、サービスを受けている要支援者数が最も多い時間帯の人数を営業日ごとに、「要介護者の６時間以上」の利用人数に合算して算出しても差し支えない。</a:t>
          </a:r>
        </a:p>
      </xdr:txBody>
    </xdr:sp>
    <xdr:clientData/>
  </xdr:twoCellAnchor>
  <xdr:twoCellAnchor>
    <xdr:from>
      <xdr:col>10</xdr:col>
      <xdr:colOff>323850</xdr:colOff>
      <xdr:row>25</xdr:row>
      <xdr:rowOff>0</xdr:rowOff>
    </xdr:from>
    <xdr:to>
      <xdr:col>16</xdr:col>
      <xdr:colOff>180975</xdr:colOff>
      <xdr:row>25</xdr:row>
      <xdr:rowOff>190500</xdr:rowOff>
    </xdr:to>
    <xdr:sp macro="" textlink="">
      <xdr:nvSpPr>
        <xdr:cNvPr id="9226" name="AutoShape 10"/>
        <xdr:cNvSpPr>
          <a:spLocks noChangeArrowheads="1"/>
        </xdr:cNvSpPr>
      </xdr:nvSpPr>
      <xdr:spPr bwMode="auto">
        <a:xfrm>
          <a:off x="7086600" y="4667250"/>
          <a:ext cx="3457575" cy="190500"/>
        </a:xfrm>
        <a:prstGeom prst="wedgeRoundRectCallout">
          <a:avLst>
            <a:gd name="adj1" fmla="val -6472"/>
            <a:gd name="adj2" fmla="val -125000"/>
            <a:gd name="adj3" fmla="val 16667"/>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毎日営業している場合は、月数で除する前に６／７を乗じること。</a:t>
          </a:r>
        </a:p>
      </xdr:txBody>
    </xdr:sp>
    <xdr:clientData/>
  </xdr:twoCellAnchor>
  <xdr:twoCellAnchor>
    <xdr:from>
      <xdr:col>12</xdr:col>
      <xdr:colOff>0</xdr:colOff>
      <xdr:row>22</xdr:row>
      <xdr:rowOff>0</xdr:rowOff>
    </xdr:from>
    <xdr:to>
      <xdr:col>14</xdr:col>
      <xdr:colOff>590550</xdr:colOff>
      <xdr:row>22</xdr:row>
      <xdr:rowOff>0</xdr:rowOff>
    </xdr:to>
    <xdr:sp macro="" textlink="">
      <xdr:nvSpPr>
        <xdr:cNvPr id="9255" name="Line 11"/>
        <xdr:cNvSpPr>
          <a:spLocks noChangeShapeType="1"/>
        </xdr:cNvSpPr>
      </xdr:nvSpPr>
      <xdr:spPr bwMode="auto">
        <a:xfrm>
          <a:off x="7962900" y="4076700"/>
          <a:ext cx="1790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22</xdr:row>
      <xdr:rowOff>38100</xdr:rowOff>
    </xdr:from>
    <xdr:to>
      <xdr:col>12</xdr:col>
      <xdr:colOff>447675</xdr:colOff>
      <xdr:row>23</xdr:row>
      <xdr:rowOff>9525</xdr:rowOff>
    </xdr:to>
    <xdr:sp macro="" textlink="">
      <xdr:nvSpPr>
        <xdr:cNvPr id="9256" name="Line 12"/>
        <xdr:cNvSpPr>
          <a:spLocks noChangeShapeType="1"/>
        </xdr:cNvSpPr>
      </xdr:nvSpPr>
      <xdr:spPr bwMode="auto">
        <a:xfrm>
          <a:off x="8010525" y="4114800"/>
          <a:ext cx="400050"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0</xdr:colOff>
      <xdr:row>23</xdr:row>
      <xdr:rowOff>123825</xdr:rowOff>
    </xdr:from>
    <xdr:to>
      <xdr:col>15</xdr:col>
      <xdr:colOff>0</xdr:colOff>
      <xdr:row>23</xdr:row>
      <xdr:rowOff>123825</xdr:rowOff>
    </xdr:to>
    <xdr:sp macro="" textlink="">
      <xdr:nvSpPr>
        <xdr:cNvPr id="9257" name="Line 13"/>
        <xdr:cNvSpPr>
          <a:spLocks noChangeShapeType="1"/>
        </xdr:cNvSpPr>
      </xdr:nvSpPr>
      <xdr:spPr bwMode="auto">
        <a:xfrm>
          <a:off x="9163050" y="4429125"/>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742950</xdr:colOff>
      <xdr:row>11</xdr:row>
      <xdr:rowOff>0</xdr:rowOff>
    </xdr:from>
    <xdr:to>
      <xdr:col>1</xdr:col>
      <xdr:colOff>742950</xdr:colOff>
      <xdr:row>13</xdr:row>
      <xdr:rowOff>0</xdr:rowOff>
    </xdr:to>
    <xdr:sp macro="" textlink="">
      <xdr:nvSpPr>
        <xdr:cNvPr id="5126" name="Line 2"/>
        <xdr:cNvSpPr>
          <a:spLocks noChangeShapeType="1"/>
        </xdr:cNvSpPr>
      </xdr:nvSpPr>
      <xdr:spPr bwMode="auto">
        <a:xfrm>
          <a:off x="876300" y="2667000"/>
          <a:ext cx="0" cy="41910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695325</xdr:colOff>
      <xdr:row>23</xdr:row>
      <xdr:rowOff>38100</xdr:rowOff>
    </xdr:from>
    <xdr:to>
      <xdr:col>1</xdr:col>
      <xdr:colOff>695325</xdr:colOff>
      <xdr:row>25</xdr:row>
      <xdr:rowOff>0</xdr:rowOff>
    </xdr:to>
    <xdr:sp macro="" textlink="">
      <xdr:nvSpPr>
        <xdr:cNvPr id="6153" name="Line 1"/>
        <xdr:cNvSpPr>
          <a:spLocks noChangeShapeType="1"/>
        </xdr:cNvSpPr>
      </xdr:nvSpPr>
      <xdr:spPr bwMode="auto">
        <a:xfrm>
          <a:off x="828675" y="5353050"/>
          <a:ext cx="0" cy="41910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685800</xdr:colOff>
      <xdr:row>11</xdr:row>
      <xdr:rowOff>19050</xdr:rowOff>
    </xdr:from>
    <xdr:to>
      <xdr:col>1</xdr:col>
      <xdr:colOff>685800</xdr:colOff>
      <xdr:row>12</xdr:row>
      <xdr:rowOff>209550</xdr:rowOff>
    </xdr:to>
    <xdr:sp macro="" textlink="">
      <xdr:nvSpPr>
        <xdr:cNvPr id="6154" name="Line 2"/>
        <xdr:cNvSpPr>
          <a:spLocks noChangeShapeType="1"/>
        </xdr:cNvSpPr>
      </xdr:nvSpPr>
      <xdr:spPr bwMode="auto">
        <a:xfrm>
          <a:off x="819150" y="2705100"/>
          <a:ext cx="0" cy="41910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78"/>
  <sheetViews>
    <sheetView showGridLines="0" tabSelected="1" view="pageBreakPreview" zoomScale="110" zoomScaleNormal="100" zoomScaleSheetLayoutView="100" workbookViewId="0">
      <selection activeCell="E6" sqref="E6"/>
    </sheetView>
  </sheetViews>
  <sheetFormatPr defaultRowHeight="14.25" x14ac:dyDescent="0.15"/>
  <cols>
    <col min="1" max="1" width="4.125" style="19" customWidth="1"/>
    <col min="2" max="2" width="85.125" style="19" customWidth="1"/>
    <col min="3" max="10" width="6.625" style="19" customWidth="1"/>
    <col min="11" max="11" width="11.625" style="19" customWidth="1"/>
    <col min="12" max="12" width="11.25" style="19" customWidth="1"/>
    <col min="13" max="14" width="6.625" style="19" customWidth="1"/>
    <col min="15" max="15" width="2.875" style="19" customWidth="1"/>
    <col min="16" max="16" width="7.125" style="19" customWidth="1"/>
    <col min="17" max="17" width="6.625" style="19" customWidth="1"/>
    <col min="18" max="16384" width="9" style="19"/>
  </cols>
  <sheetData>
    <row r="1" spans="1:12" s="34" customFormat="1" ht="21" customHeight="1" x14ac:dyDescent="0.15">
      <c r="A1" s="100" t="s">
        <v>71</v>
      </c>
      <c r="B1" s="100"/>
      <c r="C1" s="33"/>
      <c r="D1" s="33"/>
      <c r="E1" s="33"/>
      <c r="F1" s="33"/>
      <c r="G1" s="33"/>
      <c r="H1" s="33"/>
      <c r="I1" s="33"/>
      <c r="J1" s="33"/>
      <c r="K1" s="33"/>
      <c r="L1" s="33"/>
    </row>
    <row r="2" spans="1:12" s="34" customFormat="1" ht="21" customHeight="1" x14ac:dyDescent="0.15">
      <c r="A2" s="100" t="s">
        <v>75</v>
      </c>
      <c r="B2" s="100"/>
      <c r="C2" s="33"/>
      <c r="D2" s="33"/>
      <c r="E2" s="33"/>
      <c r="F2" s="33"/>
      <c r="G2" s="33"/>
      <c r="H2" s="33"/>
      <c r="I2" s="33"/>
      <c r="J2" s="33"/>
      <c r="K2" s="33"/>
      <c r="L2" s="33"/>
    </row>
    <row r="3" spans="1:12" s="34" customFormat="1" ht="30" customHeight="1" x14ac:dyDescent="0.15">
      <c r="A3" s="99"/>
      <c r="B3" s="99"/>
    </row>
    <row r="4" spans="1:12" s="34" customFormat="1" ht="54.95" customHeight="1" x14ac:dyDescent="0.15">
      <c r="A4" s="99" t="s">
        <v>76</v>
      </c>
      <c r="B4" s="99"/>
    </row>
    <row r="5" spans="1:12" s="34" customFormat="1" ht="39.950000000000003" customHeight="1" x14ac:dyDescent="0.15">
      <c r="A5" s="99" t="s">
        <v>77</v>
      </c>
      <c r="B5" s="99"/>
    </row>
    <row r="6" spans="1:12" s="34" customFormat="1" ht="60" customHeight="1" x14ac:dyDescent="0.15">
      <c r="A6" s="99" t="s">
        <v>172</v>
      </c>
      <c r="B6" s="99"/>
    </row>
    <row r="7" spans="1:12" s="34" customFormat="1" ht="39.950000000000003" customHeight="1" x14ac:dyDescent="0.15">
      <c r="A7" s="99" t="s">
        <v>164</v>
      </c>
      <c r="B7" s="99"/>
    </row>
    <row r="8" spans="1:12" s="34" customFormat="1" ht="18" customHeight="1" x14ac:dyDescent="0.15">
      <c r="B8" s="34" t="s">
        <v>78</v>
      </c>
    </row>
    <row r="9" spans="1:12" s="34" customFormat="1" ht="18" customHeight="1" x14ac:dyDescent="0.15">
      <c r="A9" s="98" t="s">
        <v>70</v>
      </c>
      <c r="B9" s="99"/>
    </row>
    <row r="10" spans="1:12" s="34" customFormat="1" ht="19.5" customHeight="1" x14ac:dyDescent="0.15">
      <c r="B10" s="34" t="s">
        <v>62</v>
      </c>
    </row>
    <row r="11" spans="1:12" s="34" customFormat="1" ht="19.5" customHeight="1" x14ac:dyDescent="0.15">
      <c r="A11" s="34" t="s">
        <v>79</v>
      </c>
      <c r="B11" s="34" t="s">
        <v>63</v>
      </c>
    </row>
    <row r="12" spans="1:12" s="34" customFormat="1" ht="19.5" customHeight="1" x14ac:dyDescent="0.15">
      <c r="B12" s="34" t="s">
        <v>64</v>
      </c>
    </row>
    <row r="13" spans="1:12" s="34" customFormat="1" ht="9.9499999999999993" customHeight="1" x14ac:dyDescent="0.15"/>
    <row r="14" spans="1:12" s="34" customFormat="1" ht="19.5" customHeight="1" x14ac:dyDescent="0.15"/>
    <row r="15" spans="1:12" s="34" customFormat="1" ht="19.5" customHeight="1" x14ac:dyDescent="0.15"/>
    <row r="16" spans="1:12" s="34" customFormat="1" ht="19.5" customHeight="1" x14ac:dyDescent="0.15"/>
    <row r="17" spans="1:2" s="34" customFormat="1" ht="19.5" customHeight="1" x14ac:dyDescent="0.15"/>
    <row r="18" spans="1:2" s="34" customFormat="1" ht="19.5" customHeight="1" x14ac:dyDescent="0.15"/>
    <row r="19" spans="1:2" s="34" customFormat="1" ht="19.5" customHeight="1" x14ac:dyDescent="0.15"/>
    <row r="20" spans="1:2" x14ac:dyDescent="0.15">
      <c r="A20" s="97"/>
      <c r="B20" s="97"/>
    </row>
    <row r="21" spans="1:2" x14ac:dyDescent="0.15">
      <c r="A21" s="97"/>
      <c r="B21" s="97"/>
    </row>
    <row r="22" spans="1:2" x14ac:dyDescent="0.15">
      <c r="A22" s="97"/>
      <c r="B22" s="97"/>
    </row>
    <row r="23" spans="1:2" x14ac:dyDescent="0.15">
      <c r="A23" s="97"/>
      <c r="B23" s="97"/>
    </row>
    <row r="24" spans="1:2" x14ac:dyDescent="0.15">
      <c r="A24" s="97"/>
      <c r="B24" s="97"/>
    </row>
    <row r="25" spans="1:2" x14ac:dyDescent="0.15">
      <c r="A25" s="97"/>
      <c r="B25" s="97"/>
    </row>
    <row r="26" spans="1:2" x14ac:dyDescent="0.15">
      <c r="A26" s="97"/>
      <c r="B26" s="97"/>
    </row>
    <row r="27" spans="1:2" x14ac:dyDescent="0.15">
      <c r="A27" s="97"/>
      <c r="B27" s="97"/>
    </row>
    <row r="28" spans="1:2" x14ac:dyDescent="0.15">
      <c r="A28" s="97"/>
      <c r="B28" s="97"/>
    </row>
    <row r="29" spans="1:2" x14ac:dyDescent="0.15">
      <c r="A29" s="97"/>
      <c r="B29" s="97"/>
    </row>
    <row r="30" spans="1:2" x14ac:dyDescent="0.15">
      <c r="A30" s="97"/>
      <c r="B30" s="97"/>
    </row>
    <row r="31" spans="1:2" x14ac:dyDescent="0.15">
      <c r="A31" s="97"/>
      <c r="B31" s="97"/>
    </row>
    <row r="32" spans="1:2" x14ac:dyDescent="0.15">
      <c r="A32" s="97"/>
      <c r="B32" s="97"/>
    </row>
    <row r="33" spans="1:2" x14ac:dyDescent="0.15">
      <c r="A33" s="97"/>
      <c r="B33" s="97"/>
    </row>
    <row r="34" spans="1:2" x14ac:dyDescent="0.15">
      <c r="A34" s="97"/>
      <c r="B34" s="97"/>
    </row>
    <row r="35" spans="1:2" x14ac:dyDescent="0.15">
      <c r="A35" s="97"/>
      <c r="B35" s="97"/>
    </row>
    <row r="36" spans="1:2" x14ac:dyDescent="0.15">
      <c r="A36" s="97"/>
      <c r="B36" s="97"/>
    </row>
    <row r="37" spans="1:2" x14ac:dyDescent="0.15">
      <c r="A37" s="97"/>
      <c r="B37" s="97"/>
    </row>
    <row r="38" spans="1:2" x14ac:dyDescent="0.15">
      <c r="A38" s="97"/>
      <c r="B38" s="97"/>
    </row>
    <row r="39" spans="1:2" x14ac:dyDescent="0.15">
      <c r="A39" s="97"/>
      <c r="B39" s="97"/>
    </row>
    <row r="40" spans="1:2" x14ac:dyDescent="0.15">
      <c r="A40" s="97"/>
      <c r="B40" s="97"/>
    </row>
    <row r="41" spans="1:2" x14ac:dyDescent="0.15">
      <c r="A41" s="97"/>
      <c r="B41" s="97"/>
    </row>
    <row r="42" spans="1:2" x14ac:dyDescent="0.15">
      <c r="A42" s="97"/>
      <c r="B42" s="97"/>
    </row>
    <row r="43" spans="1:2" x14ac:dyDescent="0.15">
      <c r="A43" s="97"/>
      <c r="B43" s="97"/>
    </row>
    <row r="44" spans="1:2" x14ac:dyDescent="0.15">
      <c r="A44" s="97"/>
      <c r="B44" s="97"/>
    </row>
    <row r="45" spans="1:2" x14ac:dyDescent="0.15">
      <c r="A45" s="97"/>
      <c r="B45" s="97"/>
    </row>
    <row r="46" spans="1:2" x14ac:dyDescent="0.15">
      <c r="A46" s="97"/>
      <c r="B46" s="97"/>
    </row>
    <row r="47" spans="1:2" x14ac:dyDescent="0.15">
      <c r="A47" s="97"/>
      <c r="B47" s="97"/>
    </row>
    <row r="48" spans="1:2" x14ac:dyDescent="0.15">
      <c r="A48" s="97"/>
      <c r="B48" s="97"/>
    </row>
    <row r="49" spans="1:2" x14ac:dyDescent="0.15">
      <c r="A49" s="97"/>
      <c r="B49" s="97"/>
    </row>
    <row r="50" spans="1:2" x14ac:dyDescent="0.15">
      <c r="A50" s="97"/>
      <c r="B50" s="97"/>
    </row>
    <row r="51" spans="1:2" x14ac:dyDescent="0.15">
      <c r="A51" s="97"/>
      <c r="B51" s="97"/>
    </row>
    <row r="52" spans="1:2" x14ac:dyDescent="0.15">
      <c r="A52" s="97"/>
      <c r="B52" s="97"/>
    </row>
    <row r="53" spans="1:2" x14ac:dyDescent="0.15">
      <c r="A53" s="97"/>
      <c r="B53" s="97"/>
    </row>
    <row r="54" spans="1:2" x14ac:dyDescent="0.15">
      <c r="A54" s="97"/>
      <c r="B54" s="97"/>
    </row>
    <row r="55" spans="1:2" x14ac:dyDescent="0.15">
      <c r="A55" s="97"/>
      <c r="B55" s="97"/>
    </row>
    <row r="56" spans="1:2" x14ac:dyDescent="0.15">
      <c r="A56" s="97"/>
      <c r="B56" s="97"/>
    </row>
    <row r="57" spans="1:2" x14ac:dyDescent="0.15">
      <c r="A57" s="97"/>
      <c r="B57" s="97"/>
    </row>
    <row r="58" spans="1:2" x14ac:dyDescent="0.15">
      <c r="A58" s="97"/>
      <c r="B58" s="97"/>
    </row>
    <row r="59" spans="1:2" x14ac:dyDescent="0.15">
      <c r="A59" s="97"/>
      <c r="B59" s="97"/>
    </row>
    <row r="60" spans="1:2" x14ac:dyDescent="0.15">
      <c r="A60" s="97"/>
      <c r="B60" s="97"/>
    </row>
    <row r="61" spans="1:2" x14ac:dyDescent="0.15">
      <c r="A61" s="97"/>
      <c r="B61" s="97"/>
    </row>
    <row r="62" spans="1:2" x14ac:dyDescent="0.15">
      <c r="A62" s="97"/>
      <c r="B62" s="97"/>
    </row>
    <row r="63" spans="1:2" x14ac:dyDescent="0.15">
      <c r="A63" s="97"/>
      <c r="B63" s="97"/>
    </row>
    <row r="64" spans="1:2" x14ac:dyDescent="0.15">
      <c r="A64" s="97"/>
      <c r="B64" s="97"/>
    </row>
    <row r="65" spans="1:2" x14ac:dyDescent="0.15">
      <c r="A65" s="97"/>
      <c r="B65" s="97"/>
    </row>
    <row r="66" spans="1:2" x14ac:dyDescent="0.15">
      <c r="A66" s="97"/>
      <c r="B66" s="97"/>
    </row>
    <row r="67" spans="1:2" x14ac:dyDescent="0.15">
      <c r="A67" s="97"/>
      <c r="B67" s="97"/>
    </row>
    <row r="68" spans="1:2" x14ac:dyDescent="0.15">
      <c r="A68" s="97"/>
      <c r="B68" s="97"/>
    </row>
    <row r="69" spans="1:2" x14ac:dyDescent="0.15">
      <c r="A69" s="97"/>
      <c r="B69" s="97"/>
    </row>
    <row r="70" spans="1:2" x14ac:dyDescent="0.15">
      <c r="A70" s="97"/>
      <c r="B70" s="97"/>
    </row>
    <row r="71" spans="1:2" x14ac:dyDescent="0.15">
      <c r="A71" s="97"/>
      <c r="B71" s="97"/>
    </row>
    <row r="72" spans="1:2" x14ac:dyDescent="0.15">
      <c r="A72" s="97"/>
      <c r="B72" s="97"/>
    </row>
    <row r="73" spans="1:2" x14ac:dyDescent="0.15">
      <c r="A73" s="97"/>
      <c r="B73" s="97"/>
    </row>
    <row r="74" spans="1:2" x14ac:dyDescent="0.15">
      <c r="A74" s="97"/>
      <c r="B74" s="97"/>
    </row>
    <row r="75" spans="1:2" x14ac:dyDescent="0.15">
      <c r="A75" s="97"/>
      <c r="B75" s="97"/>
    </row>
    <row r="76" spans="1:2" x14ac:dyDescent="0.15">
      <c r="A76" s="97"/>
      <c r="B76" s="97"/>
    </row>
    <row r="77" spans="1:2" x14ac:dyDescent="0.15">
      <c r="A77" s="97"/>
      <c r="B77" s="97"/>
    </row>
    <row r="78" spans="1:2" x14ac:dyDescent="0.15">
      <c r="A78" s="97"/>
      <c r="B78" s="97"/>
    </row>
  </sheetData>
  <mergeCells count="9">
    <mergeCell ref="A20:B78"/>
    <mergeCell ref="A9:B9"/>
    <mergeCell ref="A1:B1"/>
    <mergeCell ref="A2:B2"/>
    <mergeCell ref="A4:B4"/>
    <mergeCell ref="A7:B7"/>
    <mergeCell ref="A3:B3"/>
    <mergeCell ref="A5:B5"/>
    <mergeCell ref="A6:B6"/>
  </mergeCells>
  <phoneticPr fontId="2"/>
  <printOptions horizontalCentered="1"/>
  <pageMargins left="0.39370078740157483" right="0.19685039370078741" top="1.5748031496062993" bottom="0.59055118110236227" header="0.51181102362204722" footer="0.51181102362204722"/>
  <pageSetup paperSize="9" fitToHeight="3" orientation="portrait" r:id="rId1"/>
  <headerFooter alignWithMargins="0"/>
  <rowBreaks count="2" manualBreakCount="2">
    <brk id="19" max="16383" man="1"/>
    <brk id="134"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57"/>
  <sheetViews>
    <sheetView showGridLines="0" view="pageBreakPreview" zoomScaleNormal="100" workbookViewId="0">
      <pane ySplit="1" topLeftCell="A2" activePane="bottomLeft" state="frozen"/>
      <selection pane="bottomLeft" activeCell="M1" sqref="M1"/>
    </sheetView>
  </sheetViews>
  <sheetFormatPr defaultRowHeight="13.5" x14ac:dyDescent="0.15"/>
  <cols>
    <col min="1" max="1" width="18.625" style="5" customWidth="1"/>
    <col min="2" max="4" width="7.625" style="5" customWidth="1"/>
    <col min="5" max="16" width="7.875" style="5" customWidth="1"/>
    <col min="17" max="17" width="2.625" style="5" customWidth="1"/>
    <col min="18" max="18" width="9.625" style="5" customWidth="1"/>
    <col min="19" max="19" width="7.875" style="5" customWidth="1"/>
    <col min="20" max="20" width="3.625" style="5" customWidth="1"/>
    <col min="21" max="21" width="4.625" style="5" customWidth="1"/>
    <col min="22" max="22" width="3.375" style="5" customWidth="1"/>
    <col min="23" max="16384" width="9" style="5"/>
  </cols>
  <sheetData>
    <row r="1" spans="1:21" s="2" customFormat="1" ht="14.25" x14ac:dyDescent="0.15">
      <c r="A1" s="42" t="s">
        <v>88</v>
      </c>
      <c r="B1" s="38" t="s">
        <v>171</v>
      </c>
      <c r="C1" s="43"/>
      <c r="D1" s="44" t="s">
        <v>121</v>
      </c>
      <c r="E1" s="44"/>
      <c r="F1" s="44"/>
      <c r="G1" s="44"/>
      <c r="H1" s="44"/>
      <c r="I1" s="44"/>
      <c r="J1" s="44"/>
      <c r="K1" s="44"/>
      <c r="L1" s="44"/>
      <c r="M1" s="44"/>
      <c r="N1" s="44"/>
      <c r="O1" s="44"/>
      <c r="Q1" s="3"/>
      <c r="R1" s="3"/>
    </row>
    <row r="2" spans="1:21" ht="14.25" customHeight="1" x14ac:dyDescent="0.15">
      <c r="A2" s="4"/>
      <c r="B2" s="37"/>
      <c r="C2" s="37"/>
      <c r="D2" s="37"/>
      <c r="E2" s="37"/>
      <c r="F2" s="37"/>
      <c r="G2" s="37"/>
      <c r="H2" s="37"/>
      <c r="I2" s="37"/>
      <c r="J2" s="37"/>
      <c r="K2" s="37"/>
      <c r="L2" s="37"/>
      <c r="M2" s="37"/>
      <c r="N2" s="37"/>
      <c r="O2" s="37"/>
      <c r="P2" s="37"/>
      <c r="Q2" s="4"/>
      <c r="R2" s="4"/>
    </row>
    <row r="3" spans="1:21" ht="14.25" customHeight="1" x14ac:dyDescent="0.15">
      <c r="A3" s="5" t="s">
        <v>67</v>
      </c>
      <c r="B3" s="109"/>
      <c r="C3" s="109"/>
      <c r="D3" s="109"/>
      <c r="E3" s="109"/>
      <c r="F3" s="109"/>
      <c r="G3" s="109"/>
      <c r="H3" s="45"/>
      <c r="I3" s="45"/>
      <c r="J3" s="17"/>
      <c r="K3" s="17"/>
      <c r="L3" s="17"/>
      <c r="M3" s="17"/>
      <c r="N3" s="17"/>
      <c r="O3" s="17"/>
      <c r="P3" s="17"/>
    </row>
    <row r="4" spans="1:21" ht="10.5" customHeight="1" x14ac:dyDescent="0.15">
      <c r="B4" s="17"/>
      <c r="C4" s="17"/>
      <c r="D4" s="17"/>
      <c r="E4" s="17"/>
      <c r="F4" s="17"/>
      <c r="G4" s="17"/>
      <c r="H4" s="45"/>
      <c r="I4" s="45"/>
      <c r="J4" s="17"/>
      <c r="K4" s="17"/>
      <c r="L4" s="17"/>
      <c r="M4" s="17"/>
      <c r="N4" s="17"/>
      <c r="O4" s="17"/>
      <c r="P4" s="17"/>
    </row>
    <row r="5" spans="1:21" ht="14.25" customHeight="1" x14ac:dyDescent="0.15">
      <c r="A5" s="5" t="s">
        <v>68</v>
      </c>
      <c r="B5" s="45"/>
      <c r="C5" s="108"/>
      <c r="D5" s="108"/>
      <c r="E5" s="108"/>
      <c r="F5" s="108"/>
      <c r="G5" s="46"/>
      <c r="H5" s="45"/>
      <c r="I5" s="47"/>
      <c r="J5" s="17"/>
      <c r="K5" s="17"/>
      <c r="L5" s="17"/>
      <c r="M5" s="17"/>
      <c r="N5" s="17"/>
      <c r="O5" s="17"/>
      <c r="P5" s="17"/>
    </row>
    <row r="6" spans="1:21" ht="14.25" customHeight="1" x14ac:dyDescent="0.15">
      <c r="B6" s="17"/>
      <c r="C6" s="17"/>
      <c r="D6" s="17"/>
      <c r="E6" s="17"/>
      <c r="F6" s="17"/>
      <c r="G6" s="17"/>
      <c r="H6" s="45"/>
      <c r="I6" s="45"/>
      <c r="J6" s="17"/>
      <c r="K6" s="17"/>
      <c r="L6" s="17"/>
      <c r="M6" s="17"/>
      <c r="N6" s="17"/>
    </row>
    <row r="7" spans="1:21" ht="14.25" customHeight="1" x14ac:dyDescent="0.15">
      <c r="A7" s="5" t="s">
        <v>69</v>
      </c>
      <c r="B7" s="109"/>
      <c r="C7" s="109"/>
      <c r="D7" s="109"/>
      <c r="E7" s="109"/>
      <c r="F7" s="109"/>
      <c r="G7" s="109"/>
      <c r="H7" s="15"/>
      <c r="I7" s="15"/>
      <c r="J7" s="48" t="s">
        <v>66</v>
      </c>
      <c r="K7" s="113"/>
      <c r="L7" s="113"/>
      <c r="M7" s="17"/>
      <c r="N7" s="17"/>
    </row>
    <row r="8" spans="1:21" ht="9" customHeight="1" x14ac:dyDescent="0.15">
      <c r="B8" s="15"/>
      <c r="C8" s="15"/>
      <c r="D8" s="15"/>
      <c r="E8" s="15"/>
      <c r="F8" s="15"/>
      <c r="G8" s="15"/>
      <c r="H8" s="15"/>
      <c r="J8" s="15"/>
      <c r="K8" s="15"/>
      <c r="L8" s="15"/>
      <c r="M8" s="49"/>
      <c r="N8" s="15"/>
    </row>
    <row r="9" spans="1:21" ht="14.25" customHeight="1" x14ac:dyDescent="0.15">
      <c r="A9" s="5" t="s">
        <v>10</v>
      </c>
      <c r="B9" s="111"/>
      <c r="C9" s="112"/>
      <c r="D9" s="5" t="s">
        <v>11</v>
      </c>
    </row>
    <row r="10" spans="1:21" ht="9" customHeight="1" x14ac:dyDescent="0.15">
      <c r="B10" s="15"/>
      <c r="C10" s="15"/>
    </row>
    <row r="11" spans="1:21" ht="14.25" customHeight="1" x14ac:dyDescent="0.15">
      <c r="A11" s="5" t="s">
        <v>12</v>
      </c>
      <c r="B11" s="117"/>
      <c r="C11" s="118"/>
      <c r="D11" s="118"/>
    </row>
    <row r="12" spans="1:21" ht="9" customHeight="1" x14ac:dyDescent="0.15"/>
    <row r="13" spans="1:21" ht="14.25" customHeight="1" x14ac:dyDescent="0.15">
      <c r="A13" s="5" t="s">
        <v>25</v>
      </c>
    </row>
    <row r="14" spans="1:21" ht="9" customHeight="1" x14ac:dyDescent="0.15"/>
    <row r="15" spans="1:21" s="14" customFormat="1" ht="14.25" customHeight="1" x14ac:dyDescent="0.15">
      <c r="B15" s="50" t="s">
        <v>89</v>
      </c>
      <c r="E15" s="50" t="s">
        <v>90</v>
      </c>
      <c r="F15" s="50" t="s">
        <v>146</v>
      </c>
      <c r="U15" s="5"/>
    </row>
    <row r="16" spans="1:21" s="14" customFormat="1" ht="9" customHeight="1" x14ac:dyDescent="0.15">
      <c r="B16" s="50"/>
      <c r="E16" s="50"/>
      <c r="F16" s="50"/>
      <c r="U16" s="5"/>
    </row>
    <row r="17" spans="2:21" s="14" customFormat="1" ht="14.25" customHeight="1" x14ac:dyDescent="0.15">
      <c r="B17" s="50" t="s">
        <v>91</v>
      </c>
      <c r="E17" s="50" t="s">
        <v>92</v>
      </c>
      <c r="F17" s="50" t="s">
        <v>162</v>
      </c>
      <c r="U17" s="5"/>
    </row>
    <row r="18" spans="2:21" ht="9" customHeight="1" x14ac:dyDescent="0.15">
      <c r="B18" s="4"/>
      <c r="C18" s="4"/>
      <c r="D18" s="4"/>
    </row>
    <row r="19" spans="2:21" ht="14.25" customHeight="1" x14ac:dyDescent="0.15">
      <c r="B19" s="103" t="s">
        <v>18</v>
      </c>
      <c r="C19" s="110"/>
      <c r="D19" s="104"/>
      <c r="E19" s="7" t="s">
        <v>13</v>
      </c>
      <c r="F19" s="7" t="s">
        <v>14</v>
      </c>
      <c r="G19" s="7" t="s">
        <v>15</v>
      </c>
      <c r="H19" s="7" t="s">
        <v>0</v>
      </c>
      <c r="I19" s="7" t="s">
        <v>1</v>
      </c>
      <c r="J19" s="7" t="s">
        <v>2</v>
      </c>
      <c r="K19" s="7" t="s">
        <v>3</v>
      </c>
      <c r="L19" s="7" t="s">
        <v>4</v>
      </c>
      <c r="M19" s="7" t="s">
        <v>5</v>
      </c>
      <c r="N19" s="7" t="s">
        <v>6</v>
      </c>
      <c r="O19" s="7" t="s">
        <v>7</v>
      </c>
      <c r="P19" s="7" t="s">
        <v>8</v>
      </c>
      <c r="Q19" s="103" t="s">
        <v>16</v>
      </c>
      <c r="R19" s="104"/>
      <c r="S19" s="51"/>
    </row>
    <row r="20" spans="2:21" ht="14.25" customHeight="1" x14ac:dyDescent="0.15">
      <c r="B20" s="103" t="s">
        <v>24</v>
      </c>
      <c r="C20" s="110"/>
      <c r="D20" s="104"/>
      <c r="E20" s="52"/>
      <c r="F20" s="52"/>
      <c r="G20" s="52"/>
      <c r="H20" s="52"/>
      <c r="I20" s="52"/>
      <c r="J20" s="52"/>
      <c r="K20" s="52"/>
      <c r="L20" s="52"/>
      <c r="M20" s="52"/>
      <c r="N20" s="52"/>
      <c r="O20" s="52"/>
      <c r="P20" s="52"/>
      <c r="Q20" s="8" t="s">
        <v>93</v>
      </c>
      <c r="R20" s="53">
        <f>SUM(E20:O20)</f>
        <v>0</v>
      </c>
      <c r="S20" s="51"/>
    </row>
    <row r="21" spans="2:21" ht="14.25" customHeight="1" x14ac:dyDescent="0.15">
      <c r="B21" s="103" t="s">
        <v>166</v>
      </c>
      <c r="C21" s="110"/>
      <c r="D21" s="104"/>
      <c r="E21" s="52"/>
      <c r="F21" s="52"/>
      <c r="G21" s="52"/>
      <c r="H21" s="52"/>
      <c r="I21" s="52"/>
      <c r="J21" s="52"/>
      <c r="K21" s="52"/>
      <c r="L21" s="52"/>
      <c r="M21" s="52"/>
      <c r="N21" s="52"/>
      <c r="O21" s="52"/>
      <c r="P21" s="52"/>
      <c r="Q21" s="8" t="s">
        <v>94</v>
      </c>
      <c r="R21" s="53">
        <f>SUM(E21:O21)</f>
        <v>0</v>
      </c>
      <c r="S21" s="51"/>
    </row>
    <row r="22" spans="2:21" ht="14.25" customHeight="1" x14ac:dyDescent="0.15">
      <c r="B22" s="103" t="s">
        <v>165</v>
      </c>
      <c r="C22" s="110"/>
      <c r="D22" s="104"/>
      <c r="E22" s="52"/>
      <c r="F22" s="52"/>
      <c r="G22" s="52"/>
      <c r="H22" s="52"/>
      <c r="I22" s="52"/>
      <c r="J22" s="52"/>
      <c r="K22" s="52"/>
      <c r="L22" s="52"/>
      <c r="M22" s="52"/>
      <c r="N22" s="52"/>
      <c r="O22" s="52"/>
      <c r="P22" s="52"/>
      <c r="Q22" s="8" t="s">
        <v>95</v>
      </c>
      <c r="R22" s="53">
        <f>SUM(E22:O22)</f>
        <v>0</v>
      </c>
      <c r="S22" s="51"/>
    </row>
    <row r="23" spans="2:21" ht="14.25" customHeight="1" x14ac:dyDescent="0.15">
      <c r="B23" s="103" t="s">
        <v>147</v>
      </c>
      <c r="C23" s="110"/>
      <c r="D23" s="104"/>
      <c r="E23" s="52"/>
      <c r="F23" s="52"/>
      <c r="G23" s="52"/>
      <c r="H23" s="52"/>
      <c r="I23" s="52"/>
      <c r="J23" s="52"/>
      <c r="K23" s="52"/>
      <c r="L23" s="52"/>
      <c r="M23" s="52"/>
      <c r="N23" s="52"/>
      <c r="O23" s="52"/>
      <c r="P23" s="52"/>
      <c r="Q23" s="8" t="s">
        <v>148</v>
      </c>
      <c r="R23" s="53">
        <f>SUM(E23:O23)</f>
        <v>0</v>
      </c>
    </row>
    <row r="24" spans="2:21" ht="16.5" customHeight="1" x14ac:dyDescent="0.15">
      <c r="B24" s="54" t="s">
        <v>96</v>
      </c>
      <c r="C24" s="55"/>
      <c r="D24" s="55"/>
      <c r="E24" s="56"/>
      <c r="F24" s="56"/>
      <c r="G24" s="56"/>
      <c r="H24" s="4"/>
      <c r="I24" s="10"/>
      <c r="J24" s="12"/>
      <c r="K24" s="4"/>
      <c r="L24" s="11"/>
      <c r="M24" s="13"/>
      <c r="N24" s="11"/>
      <c r="O24" s="4"/>
      <c r="Q24" s="94"/>
      <c r="R24" s="94"/>
      <c r="S24" s="94"/>
    </row>
    <row r="25" spans="2:21" ht="14.25" customHeight="1" x14ac:dyDescent="0.15">
      <c r="B25" s="103" t="s">
        <v>18</v>
      </c>
      <c r="C25" s="110"/>
      <c r="D25" s="104"/>
      <c r="E25" s="7" t="s">
        <v>13</v>
      </c>
      <c r="F25" s="7" t="s">
        <v>14</v>
      </c>
      <c r="G25" s="7" t="s">
        <v>15</v>
      </c>
      <c r="H25" s="7" t="s">
        <v>0</v>
      </c>
      <c r="I25" s="7" t="s">
        <v>1</v>
      </c>
      <c r="J25" s="7" t="s">
        <v>2</v>
      </c>
      <c r="K25" s="7" t="s">
        <v>3</v>
      </c>
      <c r="L25" s="7" t="s">
        <v>4</v>
      </c>
      <c r="M25" s="7" t="s">
        <v>5</v>
      </c>
      <c r="N25" s="7" t="s">
        <v>6</v>
      </c>
      <c r="O25" s="7" t="s">
        <v>7</v>
      </c>
      <c r="P25" s="7" t="s">
        <v>8</v>
      </c>
      <c r="Q25" s="101" t="s">
        <v>16</v>
      </c>
      <c r="R25" s="101"/>
    </row>
    <row r="26" spans="2:21" ht="14.25" customHeight="1" x14ac:dyDescent="0.15">
      <c r="B26" s="103" t="s">
        <v>24</v>
      </c>
      <c r="C26" s="110"/>
      <c r="D26" s="104"/>
      <c r="E26" s="52"/>
      <c r="F26" s="52"/>
      <c r="G26" s="52"/>
      <c r="H26" s="52"/>
      <c r="I26" s="52"/>
      <c r="J26" s="52"/>
      <c r="K26" s="52"/>
      <c r="L26" s="52"/>
      <c r="M26" s="52"/>
      <c r="N26" s="52"/>
      <c r="O26" s="52"/>
      <c r="P26" s="52"/>
      <c r="Q26" s="8" t="s">
        <v>149</v>
      </c>
      <c r="R26" s="53">
        <f>SUM(E26:O26)</f>
        <v>0</v>
      </c>
    </row>
    <row r="27" spans="2:21" ht="14.25" customHeight="1" x14ac:dyDescent="0.15">
      <c r="B27" s="103" t="s">
        <v>166</v>
      </c>
      <c r="C27" s="110"/>
      <c r="D27" s="104"/>
      <c r="E27" s="52"/>
      <c r="F27" s="52"/>
      <c r="G27" s="52"/>
      <c r="H27" s="52"/>
      <c r="I27" s="52"/>
      <c r="J27" s="52"/>
      <c r="K27" s="52"/>
      <c r="L27" s="52"/>
      <c r="M27" s="52"/>
      <c r="N27" s="52"/>
      <c r="O27" s="52"/>
      <c r="P27" s="52"/>
      <c r="Q27" s="8" t="s">
        <v>150</v>
      </c>
      <c r="R27" s="53">
        <f>SUM(E27:O27)</f>
        <v>0</v>
      </c>
    </row>
    <row r="28" spans="2:21" ht="14.25" customHeight="1" x14ac:dyDescent="0.15">
      <c r="B28" s="103" t="s">
        <v>165</v>
      </c>
      <c r="C28" s="110"/>
      <c r="D28" s="104"/>
      <c r="E28" s="52"/>
      <c r="F28" s="52"/>
      <c r="G28" s="52"/>
      <c r="H28" s="52"/>
      <c r="I28" s="52"/>
      <c r="J28" s="52"/>
      <c r="K28" s="52"/>
      <c r="L28" s="52"/>
      <c r="M28" s="52"/>
      <c r="N28" s="52"/>
      <c r="O28" s="52"/>
      <c r="P28" s="52"/>
      <c r="Q28" s="8" t="s">
        <v>151</v>
      </c>
      <c r="R28" s="53">
        <f>SUM(E28:O28)</f>
        <v>0</v>
      </c>
    </row>
    <row r="29" spans="2:21" ht="14.25" customHeight="1" x14ac:dyDescent="0.15">
      <c r="B29" s="103" t="s">
        <v>147</v>
      </c>
      <c r="C29" s="110"/>
      <c r="D29" s="104"/>
      <c r="E29" s="52"/>
      <c r="F29" s="52"/>
      <c r="G29" s="52"/>
      <c r="H29" s="52"/>
      <c r="I29" s="52"/>
      <c r="J29" s="52"/>
      <c r="K29" s="52"/>
      <c r="L29" s="52"/>
      <c r="M29" s="52"/>
      <c r="N29" s="52"/>
      <c r="O29" s="52"/>
      <c r="P29" s="52"/>
      <c r="Q29" s="8" t="s">
        <v>152</v>
      </c>
      <c r="R29" s="53">
        <f>SUM(E29:O29)</f>
        <v>0</v>
      </c>
    </row>
    <row r="30" spans="2:21" ht="14.25" customHeight="1" x14ac:dyDescent="0.15">
      <c r="B30" s="57" t="s">
        <v>154</v>
      </c>
      <c r="C30" s="57"/>
      <c r="D30" s="57"/>
      <c r="E30" s="6"/>
      <c r="F30" s="6"/>
      <c r="G30" s="6"/>
      <c r="H30" s="6"/>
      <c r="I30" s="6"/>
      <c r="J30" s="6"/>
      <c r="K30" s="6"/>
      <c r="L30" s="6"/>
      <c r="M30" s="6"/>
      <c r="N30" s="6"/>
      <c r="O30" s="6"/>
      <c r="P30" s="58"/>
      <c r="Q30" s="51"/>
      <c r="R30" s="59"/>
    </row>
    <row r="31" spans="2:21" ht="14.25" customHeight="1" x14ac:dyDescent="0.15">
      <c r="B31" s="103" t="s">
        <v>18</v>
      </c>
      <c r="C31" s="110"/>
      <c r="D31" s="104"/>
      <c r="E31" s="7" t="s">
        <v>13</v>
      </c>
      <c r="F31" s="7" t="s">
        <v>14</v>
      </c>
      <c r="G31" s="7" t="s">
        <v>15</v>
      </c>
      <c r="H31" s="7" t="s">
        <v>0</v>
      </c>
      <c r="I31" s="7" t="s">
        <v>1</v>
      </c>
      <c r="J31" s="7" t="s">
        <v>2</v>
      </c>
      <c r="K31" s="7" t="s">
        <v>3</v>
      </c>
      <c r="L31" s="7" t="s">
        <v>4</v>
      </c>
      <c r="M31" s="7" t="s">
        <v>5</v>
      </c>
      <c r="N31" s="7" t="s">
        <v>6</v>
      </c>
      <c r="O31" s="7" t="s">
        <v>7</v>
      </c>
      <c r="P31" s="7" t="s">
        <v>8</v>
      </c>
      <c r="Q31" s="101" t="s">
        <v>16</v>
      </c>
      <c r="R31" s="101"/>
    </row>
    <row r="32" spans="2:21" ht="14.25" customHeight="1" x14ac:dyDescent="0.15">
      <c r="B32" s="114" t="s">
        <v>97</v>
      </c>
      <c r="C32" s="115"/>
      <c r="D32" s="116"/>
      <c r="E32" s="52"/>
      <c r="F32" s="52"/>
      <c r="G32" s="52"/>
      <c r="H32" s="52"/>
      <c r="I32" s="52"/>
      <c r="J32" s="52"/>
      <c r="K32" s="52"/>
      <c r="L32" s="52"/>
      <c r="M32" s="52"/>
      <c r="N32" s="52"/>
      <c r="O32" s="52"/>
      <c r="P32" s="52"/>
      <c r="Q32" s="8" t="s">
        <v>153</v>
      </c>
      <c r="R32" s="53">
        <f>SUM(E32:O32)</f>
        <v>0</v>
      </c>
    </row>
    <row r="33" spans="1:21" ht="14.25" customHeight="1" thickBot="1" x14ac:dyDescent="0.2">
      <c r="D33" s="60" t="s">
        <v>155</v>
      </c>
      <c r="F33" s="61" t="s">
        <v>156</v>
      </c>
      <c r="I33" s="61" t="s">
        <v>157</v>
      </c>
      <c r="L33" s="61" t="s">
        <v>159</v>
      </c>
      <c r="P33" s="20"/>
    </row>
    <row r="34" spans="1:21" ht="18" customHeight="1" thickTop="1" thickBot="1" x14ac:dyDescent="0.2">
      <c r="B34" s="9"/>
      <c r="C34" s="9" t="s">
        <v>122</v>
      </c>
      <c r="D34" s="62">
        <f>R20+IF(R26&gt;R32,R26,R32)</f>
        <v>0</v>
      </c>
      <c r="E34" s="90" t="s">
        <v>123</v>
      </c>
      <c r="F34" s="63">
        <f>SUM(R21,R27)</f>
        <v>0</v>
      </c>
      <c r="G34" s="3" t="s">
        <v>124</v>
      </c>
      <c r="H34" s="91" t="s">
        <v>123</v>
      </c>
      <c r="I34" s="63">
        <f>SUM(R22,R28)</f>
        <v>0</v>
      </c>
      <c r="J34" s="3" t="s">
        <v>125</v>
      </c>
      <c r="K34" s="91" t="s">
        <v>123</v>
      </c>
      <c r="L34" s="63">
        <f>SUM(R23,R29)</f>
        <v>0</v>
      </c>
      <c r="M34" s="3" t="s">
        <v>158</v>
      </c>
      <c r="N34" s="4" t="s">
        <v>126</v>
      </c>
      <c r="O34" s="4"/>
      <c r="P34" s="105">
        <v>11</v>
      </c>
      <c r="Q34" s="11" t="s">
        <v>41</v>
      </c>
      <c r="R34" s="63">
        <f>ROUNDUP((D35+F35+I35+L35)/11,0)</f>
        <v>0</v>
      </c>
      <c r="S34" s="5" t="s">
        <v>20</v>
      </c>
    </row>
    <row r="35" spans="1:21" ht="18" customHeight="1" thickBot="1" x14ac:dyDescent="0.2">
      <c r="B35" s="9"/>
      <c r="C35" s="9" t="s">
        <v>98</v>
      </c>
      <c r="D35" s="64">
        <f>D34</f>
        <v>0</v>
      </c>
      <c r="E35" s="90"/>
      <c r="F35" s="65">
        <f>F34*3/4</f>
        <v>0</v>
      </c>
      <c r="H35" s="91"/>
      <c r="I35" s="66">
        <f>I34/2</f>
        <v>0</v>
      </c>
      <c r="K35" s="91"/>
      <c r="L35" s="93">
        <f>L34/4</f>
        <v>0</v>
      </c>
      <c r="N35" s="75"/>
      <c r="O35" s="89"/>
      <c r="P35" s="106"/>
    </row>
    <row r="36" spans="1:21" ht="19.5" customHeight="1" thickBot="1" x14ac:dyDescent="0.2">
      <c r="B36" s="9"/>
      <c r="C36" s="9"/>
      <c r="D36" s="9"/>
      <c r="E36" s="12"/>
      <c r="F36" s="10"/>
      <c r="G36" s="12"/>
      <c r="H36" s="4"/>
      <c r="I36" s="10"/>
      <c r="J36" s="12"/>
      <c r="K36" s="9"/>
      <c r="L36" s="92"/>
      <c r="M36" s="9" t="s">
        <v>99</v>
      </c>
      <c r="N36" s="67">
        <f>(D35+F35+I35+L35)*6/7</f>
        <v>0</v>
      </c>
      <c r="O36" s="89"/>
      <c r="P36" s="107"/>
      <c r="Q36" s="11" t="s">
        <v>127</v>
      </c>
      <c r="R36" s="63">
        <f>ROUNDUP(N36/11,0)</f>
        <v>0</v>
      </c>
      <c r="S36" s="5" t="s">
        <v>20</v>
      </c>
    </row>
    <row r="37" spans="1:21" ht="9" customHeight="1" x14ac:dyDescent="0.15">
      <c r="B37" s="9"/>
      <c r="C37" s="9"/>
      <c r="D37" s="9"/>
      <c r="E37" s="12"/>
      <c r="F37" s="10"/>
      <c r="G37" s="12"/>
      <c r="H37" s="4"/>
      <c r="I37" s="10"/>
      <c r="J37" s="12"/>
      <c r="K37" s="4"/>
      <c r="L37" s="11"/>
      <c r="M37" s="13"/>
      <c r="N37" s="11"/>
      <c r="O37" s="4"/>
    </row>
    <row r="38" spans="1:21" ht="18" customHeight="1" x14ac:dyDescent="0.15">
      <c r="B38" s="9"/>
      <c r="C38" s="9"/>
      <c r="D38" s="9"/>
      <c r="E38" s="12"/>
      <c r="F38" s="10"/>
      <c r="G38" s="12"/>
      <c r="H38" s="4"/>
      <c r="I38" s="10"/>
      <c r="J38" s="12"/>
      <c r="K38" s="4"/>
      <c r="L38" s="11"/>
      <c r="M38" s="13"/>
      <c r="N38" s="11"/>
      <c r="O38" s="4"/>
    </row>
    <row r="39" spans="1:21" ht="12" customHeight="1" x14ac:dyDescent="0.15">
      <c r="B39" s="102" t="s">
        <v>167</v>
      </c>
      <c r="C39" s="102"/>
      <c r="D39" s="102"/>
      <c r="E39" s="102"/>
      <c r="F39" s="102"/>
      <c r="G39" s="102"/>
      <c r="H39" s="102"/>
      <c r="I39" s="102"/>
      <c r="J39" s="102"/>
      <c r="K39" s="102"/>
      <c r="L39" s="102"/>
      <c r="M39" s="102"/>
      <c r="N39" s="102"/>
      <c r="O39" s="102"/>
      <c r="P39" s="102"/>
      <c r="Q39" s="102"/>
      <c r="R39" s="102"/>
      <c r="S39" s="102"/>
    </row>
    <row r="40" spans="1:21" ht="12" customHeight="1" x14ac:dyDescent="0.15">
      <c r="B40" s="102" t="s">
        <v>168</v>
      </c>
      <c r="C40" s="102"/>
      <c r="D40" s="102"/>
      <c r="E40" s="102"/>
      <c r="F40" s="102"/>
      <c r="G40" s="102"/>
      <c r="H40" s="102"/>
      <c r="I40" s="102"/>
      <c r="J40" s="102"/>
      <c r="K40" s="102"/>
      <c r="L40" s="102"/>
      <c r="M40" s="102"/>
      <c r="N40" s="102"/>
      <c r="O40" s="102"/>
      <c r="P40" s="102"/>
      <c r="Q40" s="102"/>
      <c r="R40" s="102"/>
      <c r="S40" s="102"/>
    </row>
    <row r="41" spans="1:21" ht="13.5" customHeight="1" x14ac:dyDescent="0.15">
      <c r="B41" s="102" t="s">
        <v>169</v>
      </c>
      <c r="C41" s="102"/>
      <c r="D41" s="102"/>
      <c r="E41" s="102"/>
      <c r="F41" s="102"/>
      <c r="G41" s="102"/>
      <c r="H41" s="102"/>
      <c r="I41" s="102"/>
      <c r="J41" s="102"/>
      <c r="K41" s="102"/>
      <c r="L41" s="102"/>
      <c r="M41" s="102"/>
      <c r="N41" s="102"/>
      <c r="O41" s="102"/>
      <c r="P41" s="102"/>
      <c r="Q41" s="102"/>
      <c r="R41" s="102"/>
      <c r="S41" s="102"/>
    </row>
    <row r="42" spans="1:21" s="2" customFormat="1" ht="13.5" customHeight="1" x14ac:dyDescent="0.15">
      <c r="B42" s="102" t="s">
        <v>170</v>
      </c>
      <c r="C42" s="102"/>
      <c r="D42" s="102"/>
      <c r="E42" s="102"/>
      <c r="F42" s="102"/>
      <c r="G42" s="102"/>
      <c r="H42" s="102"/>
      <c r="I42" s="102"/>
      <c r="J42" s="102"/>
      <c r="K42" s="102"/>
      <c r="L42" s="102"/>
      <c r="M42" s="102"/>
      <c r="N42" s="102"/>
      <c r="O42" s="102"/>
      <c r="P42" s="102"/>
      <c r="Q42" s="102"/>
      <c r="R42" s="102"/>
      <c r="S42" s="102"/>
      <c r="U42" s="5"/>
    </row>
    <row r="43" spans="1:21" s="2" customFormat="1" ht="13.5" customHeight="1" x14ac:dyDescent="0.15">
      <c r="B43" s="102" t="s">
        <v>102</v>
      </c>
      <c r="C43" s="102"/>
      <c r="D43" s="102"/>
      <c r="E43" s="102"/>
      <c r="F43" s="102"/>
      <c r="G43" s="102"/>
      <c r="H43" s="102"/>
      <c r="I43" s="102"/>
      <c r="J43" s="102"/>
      <c r="K43" s="102"/>
      <c r="L43" s="102"/>
      <c r="M43" s="102"/>
      <c r="N43" s="102"/>
      <c r="O43" s="102"/>
      <c r="P43" s="102"/>
      <c r="Q43" s="102"/>
      <c r="R43" s="102"/>
      <c r="S43" s="102"/>
      <c r="U43" s="5"/>
    </row>
    <row r="44" spans="1:21" s="2" customFormat="1" ht="13.5" customHeight="1" x14ac:dyDescent="0.15">
      <c r="B44" s="102" t="s">
        <v>160</v>
      </c>
      <c r="C44" s="102"/>
      <c r="D44" s="102"/>
      <c r="E44" s="102"/>
      <c r="F44" s="102"/>
      <c r="G44" s="102"/>
      <c r="H44" s="102"/>
      <c r="I44" s="102"/>
      <c r="J44" s="102"/>
      <c r="K44" s="102"/>
      <c r="L44" s="102"/>
      <c r="M44" s="102"/>
      <c r="N44" s="102"/>
      <c r="O44" s="102"/>
      <c r="P44" s="102"/>
      <c r="Q44" s="102"/>
      <c r="R44" s="102"/>
      <c r="S44" s="102"/>
      <c r="U44" s="5"/>
    </row>
    <row r="45" spans="1:21" ht="13.5" customHeight="1" x14ac:dyDescent="0.15">
      <c r="B45" s="102" t="s">
        <v>103</v>
      </c>
      <c r="C45" s="102"/>
      <c r="D45" s="102"/>
      <c r="E45" s="102"/>
      <c r="F45" s="102"/>
      <c r="G45" s="102"/>
      <c r="H45" s="102"/>
      <c r="I45" s="102"/>
      <c r="J45" s="102"/>
      <c r="K45" s="102"/>
      <c r="L45" s="102"/>
      <c r="M45" s="102"/>
      <c r="N45" s="102"/>
      <c r="O45" s="102"/>
      <c r="P45" s="102"/>
      <c r="Q45" s="102"/>
      <c r="R45" s="102"/>
      <c r="S45" s="102"/>
    </row>
    <row r="46" spans="1:21" ht="13.5" customHeight="1" x14ac:dyDescent="0.15">
      <c r="B46" s="102" t="s">
        <v>104</v>
      </c>
      <c r="C46" s="102"/>
      <c r="D46" s="102"/>
      <c r="E46" s="102"/>
      <c r="F46" s="102"/>
      <c r="G46" s="102"/>
      <c r="H46" s="102"/>
      <c r="I46" s="102"/>
      <c r="J46" s="102"/>
      <c r="K46" s="102"/>
      <c r="L46" s="102"/>
      <c r="M46" s="102"/>
      <c r="N46" s="102"/>
      <c r="O46" s="102"/>
      <c r="P46" s="102"/>
      <c r="Q46" s="102"/>
      <c r="R46" s="102"/>
      <c r="S46" s="102"/>
    </row>
    <row r="47" spans="1:21" ht="8.25" customHeight="1" x14ac:dyDescent="0.15">
      <c r="B47" s="4"/>
      <c r="C47" s="4"/>
      <c r="D47" s="4"/>
      <c r="E47" s="4"/>
      <c r="F47" s="4"/>
      <c r="G47" s="4"/>
      <c r="H47" s="4"/>
      <c r="I47" s="4"/>
      <c r="J47" s="4"/>
      <c r="K47" s="4"/>
      <c r="L47" s="4"/>
      <c r="M47" s="4"/>
      <c r="N47" s="4"/>
      <c r="O47" s="4"/>
      <c r="P47" s="4"/>
      <c r="Q47" s="4"/>
      <c r="R47" s="4"/>
      <c r="S47" s="4"/>
    </row>
    <row r="48" spans="1:21" ht="14.25" customHeight="1" x14ac:dyDescent="0.15">
      <c r="A48" s="5" t="s">
        <v>27</v>
      </c>
    </row>
    <row r="49" spans="1:19" ht="9" customHeight="1" thickBot="1" x14ac:dyDescent="0.2"/>
    <row r="50" spans="1:19" ht="14.25" customHeight="1" thickBot="1" x14ac:dyDescent="0.2">
      <c r="B50" s="16" t="s">
        <v>9</v>
      </c>
      <c r="C50" s="16"/>
      <c r="D50" s="16"/>
      <c r="E50" s="73"/>
      <c r="F50" s="1" t="s">
        <v>26</v>
      </c>
      <c r="J50" s="16" t="s">
        <v>129</v>
      </c>
      <c r="K50" s="73"/>
      <c r="L50" s="1" t="s">
        <v>17</v>
      </c>
      <c r="M50" s="74">
        <f>E50*0.9*K50</f>
        <v>0</v>
      </c>
      <c r="N50" s="5" t="s">
        <v>20</v>
      </c>
    </row>
    <row r="51" spans="1:19" ht="14.25" customHeight="1" x14ac:dyDescent="0.15">
      <c r="B51" s="102" t="s">
        <v>105</v>
      </c>
      <c r="C51" s="102"/>
      <c r="D51" s="102"/>
      <c r="E51" s="102"/>
      <c r="F51" s="102"/>
      <c r="G51" s="102"/>
      <c r="H51" s="102"/>
      <c r="I51" s="102"/>
      <c r="J51" s="102"/>
      <c r="K51" s="102"/>
      <c r="L51" s="102"/>
      <c r="M51" s="102"/>
      <c r="N51" s="102"/>
      <c r="O51" s="102"/>
      <c r="P51" s="102"/>
      <c r="Q51" s="102"/>
      <c r="R51" s="102"/>
      <c r="S51" s="102"/>
    </row>
    <row r="52" spans="1:19" ht="5.0999999999999996" customHeight="1" x14ac:dyDescent="0.15">
      <c r="B52" s="4"/>
      <c r="C52" s="4"/>
      <c r="D52" s="4"/>
      <c r="E52" s="4"/>
      <c r="F52" s="4"/>
      <c r="G52" s="4"/>
      <c r="H52" s="4"/>
      <c r="I52" s="4"/>
      <c r="J52" s="4"/>
      <c r="K52" s="4"/>
      <c r="L52" s="4"/>
      <c r="M52" s="4"/>
      <c r="N52" s="4"/>
      <c r="O52" s="4"/>
      <c r="P52" s="4"/>
      <c r="Q52" s="4"/>
      <c r="R52" s="4"/>
      <c r="S52" s="4"/>
    </row>
    <row r="53" spans="1:19" ht="14.25" customHeight="1" x14ac:dyDescent="0.15">
      <c r="A53" s="14" t="s">
        <v>19</v>
      </c>
      <c r="B53" s="14"/>
      <c r="C53" s="14"/>
      <c r="D53" s="14"/>
    </row>
    <row r="54" spans="1:19" ht="14.25" customHeight="1" x14ac:dyDescent="0.15">
      <c r="A54" s="36" t="s">
        <v>163</v>
      </c>
      <c r="B54" s="36"/>
      <c r="C54" s="36"/>
      <c r="D54" s="36"/>
      <c r="E54" s="36"/>
      <c r="F54" s="36"/>
      <c r="G54" s="36"/>
      <c r="H54" s="36"/>
      <c r="I54" s="36"/>
      <c r="J54" s="27"/>
      <c r="K54" s="27"/>
      <c r="L54" s="27"/>
      <c r="M54" s="27"/>
      <c r="N54" s="27"/>
      <c r="O54" s="27"/>
      <c r="P54" s="27"/>
      <c r="Q54" s="27"/>
      <c r="R54" s="27"/>
      <c r="S54" s="27"/>
    </row>
    <row r="55" spans="1:19" ht="14.25" customHeight="1" x14ac:dyDescent="0.15">
      <c r="A55" s="36" t="s">
        <v>106</v>
      </c>
      <c r="B55" s="36"/>
      <c r="C55" s="36"/>
      <c r="D55" s="36"/>
      <c r="E55" s="36"/>
      <c r="F55" s="36"/>
      <c r="G55" s="36"/>
      <c r="H55" s="36"/>
      <c r="I55" s="36"/>
      <c r="J55" s="75"/>
      <c r="K55" s="75"/>
      <c r="L55" s="75"/>
      <c r="M55" s="75"/>
      <c r="N55" s="75"/>
      <c r="O55" s="75"/>
      <c r="P55" s="75"/>
      <c r="Q55" s="75"/>
      <c r="R55" s="75"/>
      <c r="S55" s="75"/>
    </row>
    <row r="56" spans="1:19" ht="14.25" customHeight="1" x14ac:dyDescent="0.15">
      <c r="A56" s="36" t="s">
        <v>107</v>
      </c>
      <c r="B56" s="36"/>
      <c r="C56" s="36"/>
      <c r="D56" s="36"/>
      <c r="E56" s="36"/>
      <c r="F56" s="36"/>
      <c r="G56" s="36"/>
      <c r="H56" s="36"/>
      <c r="I56" s="36"/>
      <c r="J56" s="75"/>
      <c r="K56" s="75"/>
      <c r="L56" s="75"/>
      <c r="M56" s="75"/>
      <c r="N56" s="75"/>
      <c r="O56" s="75"/>
      <c r="P56" s="75"/>
      <c r="Q56" s="75"/>
      <c r="R56" s="75"/>
      <c r="S56" s="75"/>
    </row>
    <row r="57" spans="1:19" ht="14.25" customHeight="1" x14ac:dyDescent="0.15">
      <c r="A57" s="36" t="s">
        <v>108</v>
      </c>
      <c r="B57" s="36"/>
      <c r="C57" s="36"/>
      <c r="D57" s="36"/>
      <c r="E57" s="36"/>
      <c r="F57" s="36"/>
      <c r="G57" s="36"/>
      <c r="H57" s="36"/>
      <c r="I57" s="36"/>
      <c r="J57" s="75"/>
      <c r="K57" s="75"/>
      <c r="L57" s="75"/>
      <c r="M57" s="75"/>
      <c r="N57" s="75"/>
      <c r="O57" s="75"/>
      <c r="P57" s="75"/>
      <c r="Q57" s="75"/>
      <c r="R57" s="75"/>
      <c r="S57" s="75"/>
    </row>
  </sheetData>
  <mergeCells count="31">
    <mergeCell ref="K7:L7"/>
    <mergeCell ref="B32:D32"/>
    <mergeCell ref="B23:D23"/>
    <mergeCell ref="B27:D27"/>
    <mergeCell ref="B28:D28"/>
    <mergeCell ref="B31:D31"/>
    <mergeCell ref="B29:D29"/>
    <mergeCell ref="B11:D11"/>
    <mergeCell ref="C5:F5"/>
    <mergeCell ref="B3:G3"/>
    <mergeCell ref="B7:G7"/>
    <mergeCell ref="B26:D26"/>
    <mergeCell ref="B9:C9"/>
    <mergeCell ref="B19:D19"/>
    <mergeCell ref="B20:D20"/>
    <mergeCell ref="B21:D21"/>
    <mergeCell ref="B22:D22"/>
    <mergeCell ref="B25:D25"/>
    <mergeCell ref="Q31:R31"/>
    <mergeCell ref="B43:S43"/>
    <mergeCell ref="B46:S46"/>
    <mergeCell ref="B51:S51"/>
    <mergeCell ref="Q19:R19"/>
    <mergeCell ref="B39:S39"/>
    <mergeCell ref="B44:S44"/>
    <mergeCell ref="B45:S45"/>
    <mergeCell ref="B41:S41"/>
    <mergeCell ref="B42:S42"/>
    <mergeCell ref="B40:S40"/>
    <mergeCell ref="Q25:R25"/>
    <mergeCell ref="P34:P36"/>
  </mergeCells>
  <phoneticPr fontId="2"/>
  <dataValidations count="1">
    <dataValidation imeMode="halfAlpha" allowBlank="1" showInputMessage="1" showErrorMessage="1" sqref="M50 E50 K50 C1 N36 I34:I35 F34:F35 D34:D35 E32:P32 R20:R23 R26:R29 P34:P36 E20:P23 R36 R34 L34:L36 E26:P29 R32 K7:L7 B9:C9"/>
  </dataValidations>
  <printOptions horizontalCentered="1" verticalCentered="1"/>
  <pageMargins left="0" right="0" top="0.39370078740157483" bottom="0" header="0" footer="0"/>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A1:U43"/>
  <sheetViews>
    <sheetView showGridLines="0" view="pageBreakPreview" zoomScaleNormal="100" workbookViewId="0"/>
  </sheetViews>
  <sheetFormatPr defaultRowHeight="13.5" x14ac:dyDescent="0.15"/>
  <cols>
    <col min="1" max="1" width="18.625" style="5" customWidth="1"/>
    <col min="2" max="4" width="7.625" style="5" customWidth="1"/>
    <col min="5" max="16" width="7.875" style="5" customWidth="1"/>
    <col min="17" max="17" width="2.625" style="5" customWidth="1"/>
    <col min="18" max="18" width="9.625" style="5" customWidth="1"/>
    <col min="19" max="21" width="7.875" style="5" customWidth="1"/>
    <col min="22" max="16384" width="9" style="5"/>
  </cols>
  <sheetData>
    <row r="1" spans="1:21" s="2" customFormat="1" ht="15.95" customHeight="1" x14ac:dyDescent="0.15">
      <c r="A1" s="76" t="s">
        <v>130</v>
      </c>
      <c r="B1" s="77"/>
      <c r="C1" s="39"/>
      <c r="D1" s="39"/>
      <c r="E1" s="39"/>
      <c r="F1" s="39"/>
      <c r="G1" s="39"/>
      <c r="H1" s="39"/>
      <c r="I1" s="44"/>
      <c r="J1" s="44"/>
      <c r="K1" s="44"/>
      <c r="L1" s="44"/>
      <c r="M1" s="44"/>
      <c r="N1" s="44"/>
      <c r="O1" s="44"/>
      <c r="Q1" s="3"/>
      <c r="R1" s="3"/>
    </row>
    <row r="2" spans="1:21" ht="14.25" customHeight="1" x14ac:dyDescent="0.15">
      <c r="A2" s="4"/>
      <c r="B2" s="37"/>
      <c r="C2" s="37"/>
      <c r="D2" s="37"/>
      <c r="E2" s="37"/>
      <c r="F2" s="37"/>
      <c r="G2" s="37"/>
      <c r="H2" s="37"/>
      <c r="I2" s="37"/>
      <c r="J2" s="37"/>
      <c r="K2" s="37"/>
      <c r="L2" s="37"/>
      <c r="M2" s="37"/>
      <c r="N2" s="37"/>
      <c r="O2" s="37"/>
      <c r="P2" s="37"/>
      <c r="Q2" s="4"/>
      <c r="R2" s="4"/>
    </row>
    <row r="3" spans="1:21" ht="14.25" customHeight="1" x14ac:dyDescent="0.15">
      <c r="A3" s="21" t="s">
        <v>109</v>
      </c>
      <c r="B3" s="36" t="s">
        <v>80</v>
      </c>
      <c r="C3" s="37"/>
      <c r="D3" s="37"/>
      <c r="E3" s="37"/>
      <c r="F3" s="37"/>
      <c r="G3" s="37"/>
      <c r="H3" s="37"/>
      <c r="I3" s="37"/>
      <c r="J3" s="37"/>
      <c r="K3" s="37"/>
      <c r="L3" s="37"/>
      <c r="M3" s="37"/>
      <c r="N3" s="37"/>
      <c r="O3" s="37"/>
      <c r="P3" s="37"/>
      <c r="Q3" s="4"/>
      <c r="R3" s="4"/>
    </row>
    <row r="4" spans="1:21" ht="14.25" customHeight="1" x14ac:dyDescent="0.15">
      <c r="A4" s="4"/>
      <c r="B4" s="36" t="s">
        <v>110</v>
      </c>
      <c r="C4" s="37"/>
      <c r="D4" s="37"/>
      <c r="E4" s="37"/>
      <c r="F4" s="37"/>
      <c r="G4" s="37"/>
      <c r="H4" s="37"/>
      <c r="I4" s="37"/>
      <c r="J4" s="37"/>
      <c r="K4" s="37"/>
      <c r="L4" s="37"/>
      <c r="M4" s="37"/>
      <c r="N4" s="37"/>
      <c r="O4" s="37"/>
      <c r="P4" s="37"/>
      <c r="Q4" s="4"/>
      <c r="R4" s="4"/>
    </row>
    <row r="5" spans="1:21" ht="14.25" customHeight="1" x14ac:dyDescent="0.15">
      <c r="A5" s="4"/>
      <c r="B5" s="36" t="s">
        <v>48</v>
      </c>
      <c r="C5" s="37"/>
      <c r="D5" s="37"/>
      <c r="E5" s="37"/>
      <c r="F5" s="37"/>
      <c r="G5" s="37"/>
      <c r="H5" s="37"/>
      <c r="I5" s="37"/>
      <c r="J5" s="37"/>
      <c r="K5" s="37"/>
      <c r="L5" s="37"/>
      <c r="M5" s="37"/>
      <c r="N5" s="37"/>
      <c r="O5" s="37"/>
      <c r="P5" s="37"/>
      <c r="Q5" s="4"/>
      <c r="R5" s="4"/>
    </row>
    <row r="6" spans="1:21" ht="14.25" customHeight="1" x14ac:dyDescent="0.15"/>
    <row r="7" spans="1:21" ht="14.25" customHeight="1" x14ac:dyDescent="0.15">
      <c r="B7" s="103" t="s">
        <v>18</v>
      </c>
      <c r="C7" s="110"/>
      <c r="D7" s="104"/>
      <c r="E7" s="7" t="s">
        <v>13</v>
      </c>
      <c r="F7" s="7" t="s">
        <v>14</v>
      </c>
      <c r="G7" s="7" t="s">
        <v>15</v>
      </c>
      <c r="H7" s="7" t="s">
        <v>0</v>
      </c>
      <c r="I7" s="7" t="s">
        <v>1</v>
      </c>
      <c r="J7" s="7" t="s">
        <v>2</v>
      </c>
      <c r="K7" s="7" t="s">
        <v>3</v>
      </c>
      <c r="L7" s="7" t="s">
        <v>4</v>
      </c>
      <c r="M7" s="7" t="s">
        <v>5</v>
      </c>
      <c r="N7" s="7" t="s">
        <v>6</v>
      </c>
      <c r="O7" s="7" t="s">
        <v>7</v>
      </c>
      <c r="P7" s="7" t="s">
        <v>8</v>
      </c>
      <c r="Q7" s="103" t="s">
        <v>16</v>
      </c>
      <c r="R7" s="104"/>
      <c r="S7" s="51"/>
      <c r="U7" s="5">
        <v>18</v>
      </c>
    </row>
    <row r="8" spans="1:21" ht="14.25" customHeight="1" x14ac:dyDescent="0.15">
      <c r="B8" s="103" t="s">
        <v>24</v>
      </c>
      <c r="C8" s="110"/>
      <c r="D8" s="104"/>
      <c r="E8" s="52">
        <v>160</v>
      </c>
      <c r="F8" s="52">
        <v>170</v>
      </c>
      <c r="G8" s="52">
        <v>150</v>
      </c>
      <c r="H8" s="52">
        <v>170</v>
      </c>
      <c r="I8" s="52">
        <v>160</v>
      </c>
      <c r="J8" s="52">
        <v>160</v>
      </c>
      <c r="K8" s="52">
        <v>170</v>
      </c>
      <c r="L8" s="52">
        <v>170</v>
      </c>
      <c r="M8" s="52">
        <v>160</v>
      </c>
      <c r="N8" s="52">
        <v>155</v>
      </c>
      <c r="O8" s="52">
        <v>160</v>
      </c>
      <c r="P8" s="52">
        <v>160</v>
      </c>
      <c r="Q8" s="8" t="s">
        <v>93</v>
      </c>
      <c r="R8" s="53">
        <f>SUM(E8:O8)</f>
        <v>1785</v>
      </c>
      <c r="S8" s="51"/>
      <c r="U8" s="5">
        <v>19</v>
      </c>
    </row>
    <row r="9" spans="1:21" ht="14.25" customHeight="1" x14ac:dyDescent="0.15">
      <c r="B9" s="103" t="s">
        <v>166</v>
      </c>
      <c r="C9" s="110"/>
      <c r="D9" s="104"/>
      <c r="E9" s="52">
        <v>90</v>
      </c>
      <c r="F9" s="52">
        <v>90</v>
      </c>
      <c r="G9" s="52">
        <v>100</v>
      </c>
      <c r="H9" s="52">
        <v>95</v>
      </c>
      <c r="I9" s="52">
        <v>85</v>
      </c>
      <c r="J9" s="52">
        <v>100</v>
      </c>
      <c r="K9" s="52">
        <v>95</v>
      </c>
      <c r="L9" s="52">
        <v>85</v>
      </c>
      <c r="M9" s="52">
        <v>80</v>
      </c>
      <c r="N9" s="52">
        <v>90</v>
      </c>
      <c r="O9" s="52">
        <v>90</v>
      </c>
      <c r="P9" s="52">
        <v>80</v>
      </c>
      <c r="Q9" s="8" t="s">
        <v>94</v>
      </c>
      <c r="R9" s="53">
        <f>SUM(E9:O9)</f>
        <v>1000</v>
      </c>
      <c r="S9" s="51"/>
      <c r="U9" s="5">
        <v>20</v>
      </c>
    </row>
    <row r="10" spans="1:21" ht="14.25" customHeight="1" x14ac:dyDescent="0.15">
      <c r="B10" s="103" t="s">
        <v>165</v>
      </c>
      <c r="C10" s="110"/>
      <c r="D10" s="104"/>
      <c r="E10" s="52">
        <v>15</v>
      </c>
      <c r="F10" s="52">
        <v>10</v>
      </c>
      <c r="G10" s="52">
        <v>15</v>
      </c>
      <c r="H10" s="52">
        <v>15</v>
      </c>
      <c r="I10" s="52">
        <v>15</v>
      </c>
      <c r="J10" s="52">
        <v>20</v>
      </c>
      <c r="K10" s="52">
        <v>15</v>
      </c>
      <c r="L10" s="52">
        <v>10</v>
      </c>
      <c r="M10" s="52">
        <v>15</v>
      </c>
      <c r="N10" s="52">
        <v>15</v>
      </c>
      <c r="O10" s="52">
        <v>10</v>
      </c>
      <c r="P10" s="52">
        <v>10</v>
      </c>
      <c r="Q10" s="8" t="s">
        <v>95</v>
      </c>
      <c r="R10" s="53">
        <f>SUM(E10:O10)</f>
        <v>155</v>
      </c>
      <c r="S10" s="51"/>
      <c r="U10" s="5">
        <v>21</v>
      </c>
    </row>
    <row r="11" spans="1:21" ht="14.25" customHeight="1" x14ac:dyDescent="0.15">
      <c r="B11" s="103" t="s">
        <v>147</v>
      </c>
      <c r="C11" s="110"/>
      <c r="D11" s="104"/>
      <c r="E11" s="52">
        <v>10</v>
      </c>
      <c r="F11" s="52">
        <v>10</v>
      </c>
      <c r="G11" s="52">
        <v>10</v>
      </c>
      <c r="H11" s="52">
        <v>10</v>
      </c>
      <c r="I11" s="52">
        <v>10</v>
      </c>
      <c r="J11" s="52">
        <v>10</v>
      </c>
      <c r="K11" s="52">
        <v>10</v>
      </c>
      <c r="L11" s="52">
        <v>10</v>
      </c>
      <c r="M11" s="52">
        <v>10</v>
      </c>
      <c r="N11" s="52">
        <v>10</v>
      </c>
      <c r="O11" s="52">
        <v>10</v>
      </c>
      <c r="P11" s="52">
        <v>10</v>
      </c>
      <c r="Q11" s="8" t="s">
        <v>148</v>
      </c>
      <c r="R11" s="53">
        <f>SUM(E11:O11)</f>
        <v>110</v>
      </c>
      <c r="U11" s="5">
        <v>22</v>
      </c>
    </row>
    <row r="12" spans="1:21" ht="16.5" customHeight="1" x14ac:dyDescent="0.15">
      <c r="B12" s="54" t="s">
        <v>96</v>
      </c>
      <c r="C12" s="55"/>
      <c r="D12" s="55"/>
      <c r="E12" s="56"/>
      <c r="F12" s="56"/>
      <c r="G12" s="56"/>
      <c r="H12" s="4"/>
      <c r="I12" s="10"/>
      <c r="J12" s="12"/>
      <c r="K12" s="4"/>
      <c r="L12" s="11"/>
      <c r="M12" s="13"/>
      <c r="N12" s="11"/>
      <c r="O12" s="4"/>
      <c r="Q12" s="95"/>
      <c r="R12" s="79" t="s">
        <v>87</v>
      </c>
      <c r="S12" s="95"/>
      <c r="U12" s="5">
        <v>23</v>
      </c>
    </row>
    <row r="13" spans="1:21" ht="14.25" customHeight="1" x14ac:dyDescent="0.15">
      <c r="B13" s="103" t="s">
        <v>18</v>
      </c>
      <c r="C13" s="110"/>
      <c r="D13" s="104"/>
      <c r="E13" s="7" t="s">
        <v>13</v>
      </c>
      <c r="F13" s="7" t="s">
        <v>14</v>
      </c>
      <c r="G13" s="7" t="s">
        <v>15</v>
      </c>
      <c r="H13" s="7" t="s">
        <v>0</v>
      </c>
      <c r="I13" s="7" t="s">
        <v>1</v>
      </c>
      <c r="J13" s="7" t="s">
        <v>2</v>
      </c>
      <c r="K13" s="7" t="s">
        <v>3</v>
      </c>
      <c r="L13" s="7" t="s">
        <v>4</v>
      </c>
      <c r="M13" s="7" t="s">
        <v>5</v>
      </c>
      <c r="N13" s="7" t="s">
        <v>6</v>
      </c>
      <c r="O13" s="7" t="s">
        <v>7</v>
      </c>
      <c r="P13" s="7" t="s">
        <v>8</v>
      </c>
      <c r="Q13" s="101" t="s">
        <v>16</v>
      </c>
      <c r="R13" s="101"/>
      <c r="U13" s="5">
        <v>24</v>
      </c>
    </row>
    <row r="14" spans="1:21" ht="14.25" customHeight="1" x14ac:dyDescent="0.15">
      <c r="B14" s="103" t="s">
        <v>24</v>
      </c>
      <c r="C14" s="110"/>
      <c r="D14" s="104"/>
      <c r="E14" s="52">
        <v>8</v>
      </c>
      <c r="F14" s="52">
        <v>5</v>
      </c>
      <c r="G14" s="52">
        <v>8</v>
      </c>
      <c r="H14" s="52">
        <v>3</v>
      </c>
      <c r="I14" s="52">
        <v>2</v>
      </c>
      <c r="J14" s="52">
        <v>0</v>
      </c>
      <c r="K14" s="52">
        <v>5</v>
      </c>
      <c r="L14" s="52">
        <v>3</v>
      </c>
      <c r="M14" s="52">
        <v>4</v>
      </c>
      <c r="N14" s="52">
        <v>6</v>
      </c>
      <c r="O14" s="52">
        <v>2</v>
      </c>
      <c r="P14" s="52">
        <v>5</v>
      </c>
      <c r="Q14" s="8" t="s">
        <v>149</v>
      </c>
      <c r="R14" s="53">
        <f>SUM(E14:O14)</f>
        <v>46</v>
      </c>
      <c r="U14" s="5">
        <v>25</v>
      </c>
    </row>
    <row r="15" spans="1:21" ht="14.25" customHeight="1" x14ac:dyDescent="0.15">
      <c r="B15" s="103" t="s">
        <v>166</v>
      </c>
      <c r="C15" s="110"/>
      <c r="D15" s="104"/>
      <c r="E15" s="52">
        <v>6</v>
      </c>
      <c r="F15" s="52">
        <v>5</v>
      </c>
      <c r="G15" s="52">
        <v>0</v>
      </c>
      <c r="H15" s="52">
        <v>3</v>
      </c>
      <c r="I15" s="52">
        <v>3</v>
      </c>
      <c r="J15" s="52">
        <v>2</v>
      </c>
      <c r="K15" s="52">
        <v>4</v>
      </c>
      <c r="L15" s="52">
        <v>2</v>
      </c>
      <c r="M15" s="52">
        <v>5</v>
      </c>
      <c r="N15" s="52">
        <v>1</v>
      </c>
      <c r="O15" s="52">
        <v>0</v>
      </c>
      <c r="P15" s="52">
        <v>0</v>
      </c>
      <c r="Q15" s="8" t="s">
        <v>150</v>
      </c>
      <c r="R15" s="53">
        <f>SUM(E15:O15)</f>
        <v>31</v>
      </c>
      <c r="U15" s="5">
        <v>26</v>
      </c>
    </row>
    <row r="16" spans="1:21" ht="14.25" customHeight="1" x14ac:dyDescent="0.15">
      <c r="B16" s="103" t="s">
        <v>165</v>
      </c>
      <c r="C16" s="110"/>
      <c r="D16" s="104"/>
      <c r="E16" s="52">
        <v>4</v>
      </c>
      <c r="F16" s="52">
        <v>5</v>
      </c>
      <c r="G16" s="52">
        <v>4</v>
      </c>
      <c r="H16" s="52">
        <v>3</v>
      </c>
      <c r="I16" s="52">
        <v>4</v>
      </c>
      <c r="J16" s="52">
        <v>0</v>
      </c>
      <c r="K16" s="52">
        <v>2</v>
      </c>
      <c r="L16" s="52">
        <v>5</v>
      </c>
      <c r="M16" s="52">
        <v>2</v>
      </c>
      <c r="N16" s="52">
        <v>0</v>
      </c>
      <c r="O16" s="52">
        <v>4</v>
      </c>
      <c r="P16" s="52">
        <v>5</v>
      </c>
      <c r="Q16" s="8" t="s">
        <v>151</v>
      </c>
      <c r="R16" s="53">
        <f>SUM(E16:O16)</f>
        <v>33</v>
      </c>
      <c r="U16" s="5">
        <v>27</v>
      </c>
    </row>
    <row r="17" spans="1:21" ht="14.25" customHeight="1" x14ac:dyDescent="0.15">
      <c r="B17" s="103" t="s">
        <v>147</v>
      </c>
      <c r="C17" s="110"/>
      <c r="D17" s="104"/>
      <c r="E17" s="52">
        <v>2</v>
      </c>
      <c r="F17" s="52">
        <v>1</v>
      </c>
      <c r="G17" s="52">
        <v>2</v>
      </c>
      <c r="H17" s="52">
        <v>1</v>
      </c>
      <c r="I17" s="52">
        <v>2</v>
      </c>
      <c r="J17" s="52">
        <v>1</v>
      </c>
      <c r="K17" s="52">
        <v>2</v>
      </c>
      <c r="L17" s="52">
        <v>1</v>
      </c>
      <c r="M17" s="52">
        <v>2</v>
      </c>
      <c r="N17" s="52">
        <v>1</v>
      </c>
      <c r="O17" s="52">
        <v>2</v>
      </c>
      <c r="P17" s="52">
        <v>1</v>
      </c>
      <c r="Q17" s="8" t="s">
        <v>152</v>
      </c>
      <c r="R17" s="53">
        <f>SUM(E17:O17)</f>
        <v>17</v>
      </c>
      <c r="U17" s="5">
        <v>28</v>
      </c>
    </row>
    <row r="18" spans="1:21" ht="14.25" customHeight="1" x14ac:dyDescent="0.15">
      <c r="B18" s="57" t="s">
        <v>154</v>
      </c>
      <c r="C18" s="57"/>
      <c r="D18" s="57"/>
      <c r="E18" s="6"/>
      <c r="F18" s="6"/>
      <c r="G18" s="6"/>
      <c r="H18" s="6"/>
      <c r="I18" s="6"/>
      <c r="J18" s="6"/>
      <c r="K18" s="6"/>
      <c r="L18" s="6"/>
      <c r="M18" s="6"/>
      <c r="N18" s="6"/>
      <c r="O18" s="6"/>
      <c r="P18" s="58"/>
      <c r="Q18" s="51"/>
      <c r="R18" s="79" t="s">
        <v>87</v>
      </c>
      <c r="U18" s="5">
        <v>29</v>
      </c>
    </row>
    <row r="19" spans="1:21" ht="14.25" customHeight="1" x14ac:dyDescent="0.15">
      <c r="B19" s="103" t="s">
        <v>18</v>
      </c>
      <c r="C19" s="110"/>
      <c r="D19" s="104"/>
      <c r="E19" s="7" t="s">
        <v>13</v>
      </c>
      <c r="F19" s="7" t="s">
        <v>14</v>
      </c>
      <c r="G19" s="7" t="s">
        <v>15</v>
      </c>
      <c r="H19" s="7" t="s">
        <v>0</v>
      </c>
      <c r="I19" s="7" t="s">
        <v>1</v>
      </c>
      <c r="J19" s="7" t="s">
        <v>2</v>
      </c>
      <c r="K19" s="7" t="s">
        <v>3</v>
      </c>
      <c r="L19" s="7" t="s">
        <v>4</v>
      </c>
      <c r="M19" s="7" t="s">
        <v>5</v>
      </c>
      <c r="N19" s="7" t="s">
        <v>6</v>
      </c>
      <c r="O19" s="7" t="s">
        <v>7</v>
      </c>
      <c r="P19" s="7" t="s">
        <v>8</v>
      </c>
      <c r="Q19" s="101" t="s">
        <v>16</v>
      </c>
      <c r="R19" s="101"/>
      <c r="U19" s="5">
        <v>30</v>
      </c>
    </row>
    <row r="20" spans="1:21" ht="14.25" customHeight="1" x14ac:dyDescent="0.15">
      <c r="B20" s="114" t="s">
        <v>97</v>
      </c>
      <c r="C20" s="115"/>
      <c r="D20" s="116"/>
      <c r="E20" s="52">
        <v>6</v>
      </c>
      <c r="F20" s="52">
        <v>4</v>
      </c>
      <c r="G20" s="52">
        <v>6</v>
      </c>
      <c r="H20" s="52">
        <v>2</v>
      </c>
      <c r="I20" s="52">
        <v>1</v>
      </c>
      <c r="J20" s="52">
        <v>0</v>
      </c>
      <c r="K20" s="52">
        <v>4</v>
      </c>
      <c r="L20" s="52">
        <v>2</v>
      </c>
      <c r="M20" s="52">
        <v>3</v>
      </c>
      <c r="N20" s="52">
        <v>4</v>
      </c>
      <c r="O20" s="52">
        <v>1</v>
      </c>
      <c r="P20" s="52">
        <v>3</v>
      </c>
      <c r="Q20" s="8" t="s">
        <v>153</v>
      </c>
      <c r="R20" s="53">
        <f>SUM(E20:O20)</f>
        <v>33</v>
      </c>
      <c r="U20" s="5">
        <v>31</v>
      </c>
    </row>
    <row r="21" spans="1:21" ht="14.25" customHeight="1" thickBot="1" x14ac:dyDescent="0.2">
      <c r="D21" s="60" t="s">
        <v>155</v>
      </c>
      <c r="F21" s="61" t="s">
        <v>156</v>
      </c>
      <c r="I21" s="61" t="s">
        <v>157</v>
      </c>
      <c r="L21" s="61" t="s">
        <v>159</v>
      </c>
      <c r="P21" s="20"/>
      <c r="R21" s="79" t="s">
        <v>87</v>
      </c>
      <c r="U21" s="5">
        <v>32</v>
      </c>
    </row>
    <row r="22" spans="1:21" ht="18" customHeight="1" thickTop="1" thickBot="1" x14ac:dyDescent="0.2">
      <c r="B22" s="9"/>
      <c r="C22" s="9" t="s">
        <v>122</v>
      </c>
      <c r="D22" s="62">
        <f>R8+IF(R14&gt;R20,R14,R20)</f>
        <v>1831</v>
      </c>
      <c r="E22" s="90" t="s">
        <v>123</v>
      </c>
      <c r="F22" s="63">
        <f>SUM(R9,R15)</f>
        <v>1031</v>
      </c>
      <c r="G22" s="3" t="s">
        <v>124</v>
      </c>
      <c r="H22" s="91" t="s">
        <v>123</v>
      </c>
      <c r="I22" s="63">
        <f>SUM(R10,R16)</f>
        <v>188</v>
      </c>
      <c r="J22" s="3" t="s">
        <v>125</v>
      </c>
      <c r="K22" s="91" t="s">
        <v>123</v>
      </c>
      <c r="L22" s="63">
        <f>SUM(R11,R17)</f>
        <v>127</v>
      </c>
      <c r="M22" s="3" t="s">
        <v>158</v>
      </c>
      <c r="N22" s="4" t="s">
        <v>126</v>
      </c>
      <c r="O22" s="4"/>
      <c r="P22" s="105">
        <v>11</v>
      </c>
      <c r="Q22" s="11" t="s">
        <v>41</v>
      </c>
      <c r="R22" s="63">
        <f>ROUNDUP((D23+F23+I23+L23)/11,0)</f>
        <v>249</v>
      </c>
      <c r="S22" s="5" t="s">
        <v>20</v>
      </c>
      <c r="U22" s="5">
        <v>33</v>
      </c>
    </row>
    <row r="23" spans="1:21" ht="18" customHeight="1" thickBot="1" x14ac:dyDescent="0.2">
      <c r="B23" s="9"/>
      <c r="C23" s="9" t="s">
        <v>98</v>
      </c>
      <c r="D23" s="64">
        <f>D22</f>
        <v>1831</v>
      </c>
      <c r="E23" s="90"/>
      <c r="F23" s="65">
        <f>F22*3/4</f>
        <v>773.25</v>
      </c>
      <c r="H23" s="91"/>
      <c r="I23" s="66">
        <f>I22/2</f>
        <v>94</v>
      </c>
      <c r="K23" s="91"/>
      <c r="L23" s="93">
        <f>L22/4</f>
        <v>31.75</v>
      </c>
      <c r="N23" s="75"/>
      <c r="O23" s="89"/>
      <c r="P23" s="106"/>
      <c r="U23" s="5">
        <v>34</v>
      </c>
    </row>
    <row r="24" spans="1:21" ht="19.5" customHeight="1" thickBot="1" x14ac:dyDescent="0.2">
      <c r="B24" s="9"/>
      <c r="C24" s="9"/>
      <c r="D24" s="9"/>
      <c r="E24" s="12"/>
      <c r="F24" s="10"/>
      <c r="G24" s="12"/>
      <c r="H24" s="4"/>
      <c r="I24" s="10"/>
      <c r="J24" s="12"/>
      <c r="K24" s="9"/>
      <c r="L24" s="92"/>
      <c r="M24" s="9" t="s">
        <v>99</v>
      </c>
      <c r="N24" s="67">
        <f>(D23+F23+I23+L23)*6/7</f>
        <v>2340</v>
      </c>
      <c r="O24" s="89"/>
      <c r="P24" s="107"/>
      <c r="Q24" s="11" t="s">
        <v>127</v>
      </c>
      <c r="R24" s="63">
        <f>ROUNDUP(N24/11,0)</f>
        <v>213</v>
      </c>
      <c r="S24" s="5" t="s">
        <v>20</v>
      </c>
      <c r="U24" s="5">
        <v>35</v>
      </c>
    </row>
    <row r="25" spans="1:21" ht="9" customHeight="1" thickBot="1" x14ac:dyDescent="0.2">
      <c r="B25" s="9"/>
      <c r="C25" s="9"/>
      <c r="D25" s="9"/>
      <c r="E25" s="12"/>
      <c r="F25" s="10"/>
      <c r="G25" s="12"/>
      <c r="H25" s="4"/>
      <c r="I25" s="10"/>
      <c r="J25" s="12"/>
      <c r="K25" s="4"/>
      <c r="L25" s="11"/>
      <c r="M25" s="13"/>
      <c r="N25" s="11"/>
      <c r="O25" s="4"/>
      <c r="U25" s="5">
        <v>36</v>
      </c>
    </row>
    <row r="26" spans="1:21" ht="18" customHeight="1" thickBot="1" x14ac:dyDescent="0.2">
      <c r="A26" s="68" t="s">
        <v>100</v>
      </c>
      <c r="B26" s="69" t="s">
        <v>101</v>
      </c>
      <c r="C26" s="42"/>
      <c r="D26" s="42"/>
      <c r="E26" s="70">
        <f>R22</f>
        <v>249</v>
      </c>
      <c r="F26" s="71" t="s">
        <v>111</v>
      </c>
      <c r="G26" s="80" t="s">
        <v>21</v>
      </c>
      <c r="H26" s="4"/>
      <c r="I26" s="10"/>
      <c r="J26" s="12"/>
      <c r="K26" s="4"/>
      <c r="L26" s="11"/>
      <c r="M26" s="13"/>
      <c r="N26" s="11"/>
      <c r="O26" s="4"/>
      <c r="U26" s="5">
        <v>37</v>
      </c>
    </row>
    <row r="27" spans="1:21" ht="18" customHeight="1" thickBot="1" x14ac:dyDescent="0.2">
      <c r="B27" s="9"/>
      <c r="C27" s="9"/>
      <c r="D27" s="9"/>
      <c r="E27" s="70">
        <f>R24</f>
        <v>213</v>
      </c>
      <c r="F27" s="71" t="s">
        <v>128</v>
      </c>
      <c r="G27" s="72"/>
      <c r="H27" s="4"/>
      <c r="I27" s="10"/>
      <c r="J27" s="12"/>
      <c r="K27" s="4"/>
      <c r="L27" s="11"/>
      <c r="M27" s="13"/>
      <c r="N27" s="11"/>
      <c r="O27" s="4"/>
      <c r="U27" s="5">
        <v>38</v>
      </c>
    </row>
    <row r="28" spans="1:21" ht="16.5" customHeight="1" x14ac:dyDescent="0.15">
      <c r="B28" s="54"/>
      <c r="C28" s="55"/>
      <c r="D28" s="55"/>
      <c r="E28" s="94"/>
      <c r="F28" s="38" t="s">
        <v>131</v>
      </c>
      <c r="G28" s="80" t="s">
        <v>21</v>
      </c>
      <c r="H28" s="4"/>
      <c r="I28" s="10"/>
      <c r="J28" s="12"/>
      <c r="K28" s="4"/>
      <c r="L28" s="11"/>
      <c r="M28" s="13"/>
      <c r="N28" s="11"/>
      <c r="O28" s="4"/>
      <c r="Q28" s="78"/>
      <c r="R28" s="96"/>
      <c r="S28" s="78"/>
    </row>
    <row r="29" spans="1:21" x14ac:dyDescent="0.15">
      <c r="A29" s="81" t="s">
        <v>42</v>
      </c>
      <c r="B29" s="4"/>
      <c r="C29" s="4"/>
      <c r="D29" s="4"/>
      <c r="E29" s="6"/>
      <c r="F29" s="4"/>
      <c r="G29" s="4"/>
      <c r="H29" s="4"/>
      <c r="I29" s="4"/>
      <c r="J29" s="4"/>
      <c r="K29" s="4"/>
      <c r="L29" s="4"/>
      <c r="M29" s="4"/>
      <c r="N29" s="4"/>
      <c r="O29" s="4"/>
      <c r="P29" s="4"/>
    </row>
    <row r="30" spans="1:21" ht="5.0999999999999996" customHeight="1" thickBot="1" x14ac:dyDescent="0.2">
      <c r="A30" s="4"/>
      <c r="B30" s="4"/>
      <c r="C30" s="4"/>
      <c r="D30" s="4"/>
      <c r="E30" s="4"/>
      <c r="F30" s="4"/>
      <c r="G30" s="4"/>
      <c r="H30" s="4"/>
      <c r="I30" s="4"/>
      <c r="J30" s="4"/>
      <c r="K30" s="4"/>
      <c r="L30" s="4"/>
      <c r="M30" s="4"/>
      <c r="N30" s="4"/>
      <c r="O30" s="4"/>
      <c r="P30" s="4"/>
    </row>
    <row r="31" spans="1:21" x14ac:dyDescent="0.15">
      <c r="A31" s="82" t="s">
        <v>22</v>
      </c>
      <c r="B31" s="121" t="s">
        <v>23</v>
      </c>
      <c r="C31" s="122"/>
      <c r="D31" s="123"/>
      <c r="E31" s="4"/>
      <c r="F31" s="4"/>
      <c r="G31" s="4"/>
      <c r="H31" s="4"/>
      <c r="I31" s="4"/>
      <c r="J31" s="4"/>
      <c r="K31" s="4"/>
      <c r="L31" s="4"/>
      <c r="M31" s="4"/>
      <c r="N31" s="4"/>
      <c r="O31" s="4"/>
      <c r="P31" s="4"/>
    </row>
    <row r="32" spans="1:21" x14ac:dyDescent="0.15">
      <c r="A32" s="83" t="s">
        <v>132</v>
      </c>
      <c r="B32" s="130" t="s">
        <v>133</v>
      </c>
      <c r="C32" s="131"/>
      <c r="D32" s="132"/>
      <c r="E32" s="4"/>
      <c r="F32" s="4"/>
      <c r="G32" s="4"/>
      <c r="H32" s="4"/>
      <c r="I32" s="4"/>
      <c r="J32" s="4"/>
      <c r="K32" s="4"/>
      <c r="L32" s="4"/>
      <c r="M32" s="4"/>
      <c r="N32" s="4"/>
      <c r="O32" s="4"/>
      <c r="P32" s="4"/>
    </row>
    <row r="33" spans="1:16" x14ac:dyDescent="0.15">
      <c r="A33" s="84" t="s">
        <v>60</v>
      </c>
      <c r="B33" s="124" t="s">
        <v>134</v>
      </c>
      <c r="C33" s="125"/>
      <c r="D33" s="126"/>
      <c r="E33" s="11" t="s">
        <v>135</v>
      </c>
      <c r="F33" s="119" t="s">
        <v>136</v>
      </c>
      <c r="G33" s="119"/>
      <c r="H33" s="119"/>
      <c r="I33" s="119"/>
      <c r="J33" s="4"/>
      <c r="K33" s="4"/>
      <c r="L33" s="4"/>
      <c r="M33" s="4"/>
      <c r="N33" s="4"/>
      <c r="O33" s="4"/>
      <c r="P33" s="4"/>
    </row>
    <row r="34" spans="1:16" ht="14.25" thickBot="1" x14ac:dyDescent="0.2">
      <c r="A34" s="85" t="s">
        <v>137</v>
      </c>
      <c r="B34" s="127" t="s">
        <v>138</v>
      </c>
      <c r="C34" s="128"/>
      <c r="D34" s="129"/>
      <c r="E34" s="4"/>
      <c r="F34" s="4"/>
      <c r="G34" s="4"/>
      <c r="H34" s="4"/>
      <c r="I34" s="4"/>
      <c r="J34" s="4"/>
      <c r="K34" s="4"/>
      <c r="L34" s="4"/>
      <c r="M34" s="4"/>
      <c r="N34" s="4"/>
      <c r="O34" s="4"/>
      <c r="P34" s="4"/>
    </row>
    <row r="35" spans="1:16" x14ac:dyDescent="0.15">
      <c r="A35" s="119" t="s">
        <v>112</v>
      </c>
      <c r="B35" s="119"/>
      <c r="C35" s="119"/>
      <c r="D35" s="119"/>
      <c r="E35" s="4"/>
      <c r="F35" s="4"/>
      <c r="G35" s="4"/>
      <c r="H35" s="4"/>
      <c r="I35" s="4"/>
      <c r="J35" s="4"/>
      <c r="K35" s="4"/>
      <c r="L35" s="4"/>
      <c r="M35" s="4"/>
      <c r="N35" s="4"/>
      <c r="O35" s="4"/>
      <c r="P35" s="4"/>
    </row>
    <row r="36" spans="1:16" ht="9" customHeight="1" x14ac:dyDescent="0.15">
      <c r="A36" s="4"/>
      <c r="B36" s="4"/>
      <c r="C36" s="4"/>
      <c r="D36" s="4"/>
      <c r="E36" s="4"/>
      <c r="F36" s="4"/>
      <c r="G36" s="4"/>
      <c r="H36" s="4"/>
      <c r="I36" s="4"/>
      <c r="J36" s="4"/>
      <c r="K36" s="4"/>
      <c r="L36" s="4"/>
      <c r="M36" s="4"/>
      <c r="N36" s="4"/>
      <c r="O36" s="4"/>
      <c r="P36" s="4"/>
    </row>
    <row r="37" spans="1:16" x14ac:dyDescent="0.15">
      <c r="A37" s="81" t="s">
        <v>43</v>
      </c>
      <c r="B37" s="4"/>
      <c r="C37" s="4"/>
      <c r="D37" s="4"/>
      <c r="E37" s="4"/>
      <c r="F37" s="4"/>
      <c r="G37" s="4"/>
      <c r="H37" s="4"/>
      <c r="I37" s="4"/>
      <c r="J37" s="4"/>
      <c r="K37" s="4"/>
      <c r="L37" s="4"/>
      <c r="M37" s="4"/>
      <c r="N37" s="4"/>
      <c r="O37" s="4"/>
      <c r="P37" s="4"/>
    </row>
    <row r="38" spans="1:16" ht="5.0999999999999996" customHeight="1" thickBot="1" x14ac:dyDescent="0.2">
      <c r="A38" s="4"/>
      <c r="B38" s="4"/>
      <c r="C38" s="4"/>
      <c r="D38" s="4"/>
      <c r="E38" s="4"/>
      <c r="F38" s="4"/>
      <c r="G38" s="4"/>
      <c r="H38" s="4"/>
      <c r="I38" s="4"/>
      <c r="J38" s="4"/>
      <c r="K38" s="4"/>
      <c r="L38" s="4"/>
      <c r="M38" s="4"/>
      <c r="N38" s="4"/>
      <c r="O38" s="4"/>
      <c r="P38" s="4"/>
    </row>
    <row r="39" spans="1:16" x14ac:dyDescent="0.15">
      <c r="A39" s="82" t="s">
        <v>22</v>
      </c>
      <c r="B39" s="121" t="s">
        <v>23</v>
      </c>
      <c r="C39" s="122"/>
      <c r="D39" s="123"/>
      <c r="E39" s="4"/>
      <c r="F39" s="4"/>
      <c r="G39" s="4"/>
      <c r="H39" s="4"/>
      <c r="I39" s="4"/>
      <c r="J39" s="4"/>
      <c r="K39" s="4"/>
      <c r="L39" s="4"/>
      <c r="M39" s="4"/>
      <c r="N39" s="4"/>
      <c r="O39" s="4"/>
      <c r="P39" s="4"/>
    </row>
    <row r="40" spans="1:16" x14ac:dyDescent="0.15">
      <c r="A40" s="84" t="s">
        <v>139</v>
      </c>
      <c r="B40" s="124" t="s">
        <v>140</v>
      </c>
      <c r="C40" s="125"/>
      <c r="D40" s="126"/>
      <c r="E40" s="4"/>
      <c r="F40" s="4"/>
      <c r="G40" s="4"/>
      <c r="H40" s="4"/>
      <c r="I40" s="4"/>
      <c r="J40" s="4"/>
      <c r="K40" s="4"/>
      <c r="L40" s="4"/>
      <c r="M40" s="4"/>
      <c r="N40" s="4"/>
      <c r="O40" s="4"/>
      <c r="P40" s="4"/>
    </row>
    <row r="41" spans="1:16" x14ac:dyDescent="0.15">
      <c r="A41" s="84" t="s">
        <v>141</v>
      </c>
      <c r="B41" s="124" t="s">
        <v>140</v>
      </c>
      <c r="C41" s="125"/>
      <c r="D41" s="126"/>
      <c r="E41" s="11" t="s">
        <v>142</v>
      </c>
      <c r="F41" s="4" t="s">
        <v>143</v>
      </c>
      <c r="G41" s="4"/>
      <c r="H41" s="4"/>
      <c r="I41" s="4"/>
      <c r="J41" s="4"/>
      <c r="K41" s="4"/>
      <c r="L41" s="4"/>
      <c r="M41" s="4"/>
      <c r="N41" s="4"/>
      <c r="O41" s="4"/>
      <c r="P41" s="4"/>
    </row>
    <row r="42" spans="1:16" ht="14.25" thickBot="1" x14ac:dyDescent="0.2">
      <c r="A42" s="85" t="s">
        <v>144</v>
      </c>
      <c r="B42" s="127" t="s">
        <v>145</v>
      </c>
      <c r="C42" s="128"/>
      <c r="D42" s="129"/>
      <c r="E42" s="4"/>
      <c r="F42" s="4"/>
      <c r="G42" s="4"/>
      <c r="H42" s="4"/>
      <c r="I42" s="4"/>
      <c r="J42" s="4"/>
      <c r="K42" s="4"/>
      <c r="L42" s="4"/>
      <c r="M42" s="4"/>
      <c r="N42" s="4"/>
      <c r="O42" s="4"/>
      <c r="P42" s="4"/>
    </row>
    <row r="43" spans="1:16" x14ac:dyDescent="0.15">
      <c r="A43" s="120" t="s">
        <v>113</v>
      </c>
      <c r="B43" s="120"/>
      <c r="C43" s="120"/>
      <c r="D43" s="120"/>
      <c r="E43" s="4"/>
      <c r="F43" s="4"/>
      <c r="G43" s="4"/>
      <c r="H43" s="4"/>
      <c r="I43" s="4"/>
      <c r="J43" s="4"/>
      <c r="K43" s="4"/>
      <c r="L43" s="4"/>
      <c r="M43" s="4"/>
      <c r="N43" s="4"/>
      <c r="O43" s="4"/>
      <c r="P43" s="4"/>
    </row>
  </sheetData>
  <mergeCells count="27">
    <mergeCell ref="Q13:R13"/>
    <mergeCell ref="Q7:R7"/>
    <mergeCell ref="B8:D8"/>
    <mergeCell ref="B9:D9"/>
    <mergeCell ref="B19:D19"/>
    <mergeCell ref="Q19:R19"/>
    <mergeCell ref="P22:P24"/>
    <mergeCell ref="B14:D14"/>
    <mergeCell ref="B15:D15"/>
    <mergeCell ref="B16:D16"/>
    <mergeCell ref="B17:D17"/>
    <mergeCell ref="B20:D20"/>
    <mergeCell ref="B31:D31"/>
    <mergeCell ref="B7:D7"/>
    <mergeCell ref="B32:D32"/>
    <mergeCell ref="B33:D33"/>
    <mergeCell ref="B34:D34"/>
    <mergeCell ref="B10:D10"/>
    <mergeCell ref="B11:D11"/>
    <mergeCell ref="B13:D13"/>
    <mergeCell ref="F33:I33"/>
    <mergeCell ref="A43:D43"/>
    <mergeCell ref="B39:D39"/>
    <mergeCell ref="B40:D40"/>
    <mergeCell ref="B41:D41"/>
    <mergeCell ref="B42:D42"/>
    <mergeCell ref="A35:D35"/>
  </mergeCells>
  <phoneticPr fontId="2"/>
  <dataValidations count="1">
    <dataValidation imeMode="halfAlpha" allowBlank="1" showInputMessage="1" showErrorMessage="1" sqref="E20:P20 C1 R20 I22:I23 L22:L24 R22 R24 N24 P22:P24 R14:R17 R8:R11 E14:P17 D22:D23 F22:F23 E11:P11"/>
  </dataValidations>
  <printOptions horizontalCentered="1" verticalCentered="1"/>
  <pageMargins left="0.39370078740157483" right="0" top="0.39370078740157483" bottom="0" header="0" footer="0"/>
  <pageSetup paperSize="9" scale="9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0"/>
  <sheetViews>
    <sheetView showGridLines="0" view="pageBreakPreview" zoomScaleNormal="100" workbookViewId="0"/>
  </sheetViews>
  <sheetFormatPr defaultRowHeight="13.5" x14ac:dyDescent="0.15"/>
  <cols>
    <col min="1" max="1" width="18.625" style="5" customWidth="1"/>
    <col min="2" max="4" width="7.625" style="5" customWidth="1"/>
    <col min="5" max="16" width="7.875" style="5" customWidth="1"/>
    <col min="17" max="17" width="2.625" style="5" customWidth="1"/>
    <col min="18" max="18" width="9.625" style="5" customWidth="1"/>
    <col min="19" max="21" width="7.875" style="5" customWidth="1"/>
    <col min="22" max="16384" width="9" style="5"/>
  </cols>
  <sheetData>
    <row r="1" spans="1:19" s="2" customFormat="1" ht="15.95" customHeight="1" x14ac:dyDescent="0.15">
      <c r="A1" s="76" t="s">
        <v>44</v>
      </c>
      <c r="B1" s="76"/>
      <c r="C1" s="76"/>
      <c r="D1" s="76"/>
      <c r="E1" s="76"/>
      <c r="F1" s="76"/>
      <c r="G1" s="76"/>
      <c r="H1" s="76"/>
      <c r="I1" s="86"/>
      <c r="J1" s="44"/>
      <c r="K1" s="44"/>
      <c r="L1" s="44"/>
      <c r="M1" s="44"/>
      <c r="N1" s="44"/>
      <c r="O1" s="44"/>
      <c r="Q1" s="3"/>
      <c r="R1" s="3"/>
    </row>
    <row r="2" spans="1:19" ht="14.25" customHeight="1" x14ac:dyDescent="0.15">
      <c r="A2" s="4"/>
      <c r="B2" s="37"/>
      <c r="C2" s="37"/>
      <c r="D2" s="37"/>
      <c r="E2" s="37"/>
      <c r="F2" s="37"/>
      <c r="G2" s="37"/>
      <c r="H2" s="37"/>
      <c r="I2" s="37"/>
      <c r="J2" s="37"/>
      <c r="K2" s="37"/>
      <c r="L2" s="37"/>
      <c r="M2" s="37"/>
      <c r="N2" s="37"/>
      <c r="O2" s="37"/>
      <c r="P2" s="37"/>
      <c r="Q2" s="4"/>
      <c r="R2" s="4"/>
    </row>
    <row r="3" spans="1:19" ht="14.25" customHeight="1" x14ac:dyDescent="0.15">
      <c r="A3" s="21" t="s">
        <v>114</v>
      </c>
      <c r="B3" s="36" t="s">
        <v>81</v>
      </c>
      <c r="C3" s="36"/>
      <c r="D3" s="36"/>
      <c r="E3" s="36"/>
      <c r="F3" s="36"/>
      <c r="G3" s="36"/>
      <c r="H3" s="36"/>
      <c r="I3" s="37"/>
      <c r="J3" s="37"/>
      <c r="K3" s="37"/>
      <c r="L3" s="37"/>
      <c r="M3" s="37"/>
      <c r="N3" s="37"/>
      <c r="O3" s="37"/>
      <c r="P3" s="37"/>
      <c r="Q3" s="4"/>
      <c r="R3" s="4"/>
    </row>
    <row r="4" spans="1:19" ht="14.25" customHeight="1" x14ac:dyDescent="0.15">
      <c r="A4" s="17"/>
      <c r="B4" s="36" t="s">
        <v>115</v>
      </c>
      <c r="C4" s="36"/>
      <c r="D4" s="36"/>
      <c r="E4" s="36"/>
      <c r="F4" s="36"/>
      <c r="G4" s="36"/>
      <c r="H4" s="36"/>
      <c r="I4" s="37"/>
      <c r="J4" s="37"/>
      <c r="K4" s="37"/>
      <c r="L4" s="37"/>
      <c r="M4" s="37"/>
      <c r="N4" s="37"/>
      <c r="O4" s="37"/>
      <c r="P4" s="37"/>
      <c r="Q4" s="4"/>
      <c r="R4" s="4"/>
    </row>
    <row r="5" spans="1:19" ht="14.25" customHeight="1" x14ac:dyDescent="0.15">
      <c r="A5" s="17"/>
      <c r="B5" s="36" t="s">
        <v>47</v>
      </c>
      <c r="C5" s="36"/>
      <c r="D5" s="36"/>
      <c r="E5" s="36"/>
      <c r="F5" s="36"/>
      <c r="G5" s="36"/>
      <c r="H5" s="36"/>
      <c r="I5" s="37"/>
      <c r="J5" s="37"/>
      <c r="K5" s="37"/>
      <c r="L5" s="37"/>
      <c r="M5" s="37"/>
      <c r="N5" s="37"/>
      <c r="O5" s="37"/>
      <c r="P5" s="37"/>
      <c r="Q5" s="4"/>
      <c r="R5" s="4"/>
    </row>
    <row r="6" spans="1:19" ht="14.25" customHeight="1" x14ac:dyDescent="0.15"/>
    <row r="7" spans="1:19" ht="14.25" customHeight="1" x14ac:dyDescent="0.15">
      <c r="B7" s="103" t="s">
        <v>18</v>
      </c>
      <c r="C7" s="110"/>
      <c r="D7" s="104"/>
      <c r="E7" s="7" t="s">
        <v>13</v>
      </c>
      <c r="F7" s="7" t="s">
        <v>14</v>
      </c>
      <c r="G7" s="7" t="s">
        <v>15</v>
      </c>
      <c r="H7" s="7" t="s">
        <v>0</v>
      </c>
      <c r="I7" s="7" t="s">
        <v>1</v>
      </c>
      <c r="J7" s="7" t="s">
        <v>2</v>
      </c>
      <c r="K7" s="7" t="s">
        <v>3</v>
      </c>
      <c r="L7" s="7" t="s">
        <v>4</v>
      </c>
      <c r="M7" s="7" t="s">
        <v>5</v>
      </c>
      <c r="N7" s="7" t="s">
        <v>6</v>
      </c>
      <c r="O7" s="7" t="s">
        <v>7</v>
      </c>
      <c r="P7" s="7" t="s">
        <v>8</v>
      </c>
      <c r="Q7" s="103" t="s">
        <v>16</v>
      </c>
      <c r="R7" s="104"/>
      <c r="S7" s="51"/>
    </row>
    <row r="8" spans="1:19" ht="14.25" customHeight="1" x14ac:dyDescent="0.15">
      <c r="B8" s="103" t="s">
        <v>24</v>
      </c>
      <c r="C8" s="110"/>
      <c r="D8" s="104"/>
      <c r="E8" s="87">
        <v>350</v>
      </c>
      <c r="F8" s="87">
        <v>350</v>
      </c>
      <c r="G8" s="87">
        <v>350</v>
      </c>
      <c r="H8" s="87">
        <v>350</v>
      </c>
      <c r="I8" s="87">
        <v>350</v>
      </c>
      <c r="J8" s="87">
        <v>195</v>
      </c>
      <c r="K8" s="87">
        <v>195</v>
      </c>
      <c r="L8" s="87">
        <v>190</v>
      </c>
      <c r="M8" s="87">
        <v>185</v>
      </c>
      <c r="N8" s="87">
        <v>185</v>
      </c>
      <c r="O8" s="87">
        <v>190</v>
      </c>
      <c r="P8" s="87">
        <v>190</v>
      </c>
      <c r="Q8" s="8" t="s">
        <v>93</v>
      </c>
      <c r="R8" s="53">
        <f>SUM(E8:O8)</f>
        <v>2890</v>
      </c>
      <c r="S8" s="51"/>
    </row>
    <row r="9" spans="1:19" ht="14.25" customHeight="1" x14ac:dyDescent="0.15">
      <c r="B9" s="103" t="s">
        <v>166</v>
      </c>
      <c r="C9" s="110"/>
      <c r="D9" s="104"/>
      <c r="E9" s="87">
        <v>55</v>
      </c>
      <c r="F9" s="87">
        <v>60</v>
      </c>
      <c r="G9" s="87">
        <v>55</v>
      </c>
      <c r="H9" s="87">
        <v>50</v>
      </c>
      <c r="I9" s="87">
        <v>50</v>
      </c>
      <c r="J9" s="87">
        <v>35</v>
      </c>
      <c r="K9" s="87">
        <v>35</v>
      </c>
      <c r="L9" s="87">
        <v>35</v>
      </c>
      <c r="M9" s="87">
        <v>35</v>
      </c>
      <c r="N9" s="87">
        <v>30</v>
      </c>
      <c r="O9" s="87">
        <v>40</v>
      </c>
      <c r="P9" s="87">
        <v>45</v>
      </c>
      <c r="Q9" s="8" t="s">
        <v>94</v>
      </c>
      <c r="R9" s="53">
        <f>SUM(E9:O9)</f>
        <v>480</v>
      </c>
      <c r="S9" s="51"/>
    </row>
    <row r="10" spans="1:19" ht="14.25" customHeight="1" x14ac:dyDescent="0.15">
      <c r="B10" s="103" t="s">
        <v>165</v>
      </c>
      <c r="C10" s="110"/>
      <c r="D10" s="104"/>
      <c r="E10" s="87">
        <v>10</v>
      </c>
      <c r="F10" s="87">
        <v>10</v>
      </c>
      <c r="G10" s="87">
        <v>10</v>
      </c>
      <c r="H10" s="87">
        <v>10</v>
      </c>
      <c r="I10" s="87">
        <v>10</v>
      </c>
      <c r="J10" s="87">
        <v>10</v>
      </c>
      <c r="K10" s="87">
        <v>10</v>
      </c>
      <c r="L10" s="87">
        <v>10</v>
      </c>
      <c r="M10" s="87">
        <v>10</v>
      </c>
      <c r="N10" s="87">
        <v>10</v>
      </c>
      <c r="O10" s="87">
        <v>10</v>
      </c>
      <c r="P10" s="87">
        <v>10</v>
      </c>
      <c r="Q10" s="8" t="s">
        <v>95</v>
      </c>
      <c r="R10" s="53">
        <f>SUM(E10:O10)</f>
        <v>110</v>
      </c>
      <c r="S10" s="51"/>
    </row>
    <row r="11" spans="1:19" ht="14.25" customHeight="1" x14ac:dyDescent="0.15">
      <c r="B11" s="103" t="s">
        <v>147</v>
      </c>
      <c r="C11" s="110"/>
      <c r="D11" s="104"/>
      <c r="E11" s="52">
        <v>2</v>
      </c>
      <c r="F11" s="52">
        <v>2</v>
      </c>
      <c r="G11" s="52">
        <v>2</v>
      </c>
      <c r="H11" s="52">
        <v>2</v>
      </c>
      <c r="I11" s="52">
        <v>2</v>
      </c>
      <c r="J11" s="52">
        <v>2</v>
      </c>
      <c r="K11" s="52">
        <v>2</v>
      </c>
      <c r="L11" s="52">
        <v>2</v>
      </c>
      <c r="M11" s="52">
        <v>2</v>
      </c>
      <c r="N11" s="52">
        <v>2</v>
      </c>
      <c r="O11" s="52">
        <v>2</v>
      </c>
      <c r="P11" s="52">
        <v>2</v>
      </c>
      <c r="Q11" s="8" t="s">
        <v>148</v>
      </c>
      <c r="R11" s="53">
        <f>SUM(E11:O11)</f>
        <v>22</v>
      </c>
    </row>
    <row r="12" spans="1:19" ht="16.5" customHeight="1" x14ac:dyDescent="0.15">
      <c r="B12" s="54" t="s">
        <v>96</v>
      </c>
      <c r="C12" s="55"/>
      <c r="D12" s="55"/>
      <c r="E12" s="56"/>
      <c r="F12" s="56"/>
      <c r="G12" s="56"/>
      <c r="H12" s="4"/>
      <c r="I12" s="10"/>
      <c r="J12" s="12"/>
      <c r="K12" s="4"/>
      <c r="L12" s="11"/>
      <c r="M12" s="13"/>
      <c r="N12" s="11"/>
      <c r="O12" s="4"/>
      <c r="Q12" s="78"/>
      <c r="R12" s="79" t="s">
        <v>87</v>
      </c>
      <c r="S12" s="78"/>
    </row>
    <row r="13" spans="1:19" ht="14.25" customHeight="1" x14ac:dyDescent="0.15">
      <c r="B13" s="103" t="s">
        <v>18</v>
      </c>
      <c r="C13" s="110"/>
      <c r="D13" s="104"/>
      <c r="E13" s="7" t="s">
        <v>13</v>
      </c>
      <c r="F13" s="7" t="s">
        <v>14</v>
      </c>
      <c r="G13" s="7" t="s">
        <v>15</v>
      </c>
      <c r="H13" s="7" t="s">
        <v>0</v>
      </c>
      <c r="I13" s="7" t="s">
        <v>1</v>
      </c>
      <c r="J13" s="7" t="s">
        <v>2</v>
      </c>
      <c r="K13" s="7" t="s">
        <v>3</v>
      </c>
      <c r="L13" s="7" t="s">
        <v>4</v>
      </c>
      <c r="M13" s="7" t="s">
        <v>5</v>
      </c>
      <c r="N13" s="7" t="s">
        <v>6</v>
      </c>
      <c r="O13" s="7" t="s">
        <v>7</v>
      </c>
      <c r="P13" s="7" t="s">
        <v>8</v>
      </c>
      <c r="Q13" s="101" t="s">
        <v>16</v>
      </c>
      <c r="R13" s="101"/>
    </row>
    <row r="14" spans="1:19" ht="14.25" customHeight="1" x14ac:dyDescent="0.15">
      <c r="B14" s="103" t="s">
        <v>24</v>
      </c>
      <c r="C14" s="110"/>
      <c r="D14" s="104"/>
      <c r="E14" s="52">
        <v>8</v>
      </c>
      <c r="F14" s="52">
        <v>5</v>
      </c>
      <c r="G14" s="52">
        <v>6</v>
      </c>
      <c r="H14" s="52">
        <v>3</v>
      </c>
      <c r="I14" s="52">
        <v>6</v>
      </c>
      <c r="J14" s="52">
        <v>0</v>
      </c>
      <c r="K14" s="52">
        <v>4</v>
      </c>
      <c r="L14" s="52">
        <v>2</v>
      </c>
      <c r="M14" s="52">
        <v>4</v>
      </c>
      <c r="N14" s="52">
        <v>3</v>
      </c>
      <c r="O14" s="52">
        <v>1</v>
      </c>
      <c r="P14" s="52">
        <v>0</v>
      </c>
      <c r="Q14" s="8" t="s">
        <v>149</v>
      </c>
      <c r="R14" s="53">
        <f>SUM(E14:O14)</f>
        <v>42</v>
      </c>
    </row>
    <row r="15" spans="1:19" ht="14.25" customHeight="1" x14ac:dyDescent="0.15">
      <c r="B15" s="103" t="s">
        <v>166</v>
      </c>
      <c r="C15" s="110"/>
      <c r="D15" s="104"/>
      <c r="E15" s="52">
        <v>5</v>
      </c>
      <c r="F15" s="52">
        <v>6</v>
      </c>
      <c r="G15" s="52">
        <v>3</v>
      </c>
      <c r="H15" s="52">
        <v>5</v>
      </c>
      <c r="I15" s="52">
        <v>1</v>
      </c>
      <c r="J15" s="52">
        <v>3</v>
      </c>
      <c r="K15" s="52">
        <v>3</v>
      </c>
      <c r="L15" s="52">
        <v>0</v>
      </c>
      <c r="M15" s="52">
        <v>3</v>
      </c>
      <c r="N15" s="52">
        <v>2</v>
      </c>
      <c r="O15" s="52">
        <v>2</v>
      </c>
      <c r="P15" s="52">
        <v>0</v>
      </c>
      <c r="Q15" s="8" t="s">
        <v>150</v>
      </c>
      <c r="R15" s="53">
        <f>SUM(E15:O15)</f>
        <v>33</v>
      </c>
    </row>
    <row r="16" spans="1:19" ht="14.25" customHeight="1" x14ac:dyDescent="0.15">
      <c r="B16" s="103" t="s">
        <v>165</v>
      </c>
      <c r="C16" s="110"/>
      <c r="D16" s="104"/>
      <c r="E16" s="52">
        <v>2</v>
      </c>
      <c r="F16" s="52">
        <v>1</v>
      </c>
      <c r="G16" s="52">
        <v>2</v>
      </c>
      <c r="H16" s="52">
        <v>1</v>
      </c>
      <c r="I16" s="52">
        <v>2</v>
      </c>
      <c r="J16" s="52">
        <v>1</v>
      </c>
      <c r="K16" s="52">
        <v>2</v>
      </c>
      <c r="L16" s="52">
        <v>1</v>
      </c>
      <c r="M16" s="52">
        <v>2</v>
      </c>
      <c r="N16" s="52">
        <v>1</v>
      </c>
      <c r="O16" s="52">
        <v>2</v>
      </c>
      <c r="P16" s="52">
        <v>1</v>
      </c>
      <c r="Q16" s="8" t="s">
        <v>151</v>
      </c>
      <c r="R16" s="53">
        <f>SUM(E16:O16)</f>
        <v>17</v>
      </c>
    </row>
    <row r="17" spans="1:21" ht="14.25" customHeight="1" x14ac:dyDescent="0.15">
      <c r="B17" s="103" t="s">
        <v>147</v>
      </c>
      <c r="C17" s="110"/>
      <c r="D17" s="104"/>
      <c r="E17" s="52"/>
      <c r="F17" s="52"/>
      <c r="G17" s="52"/>
      <c r="H17" s="52"/>
      <c r="I17" s="52"/>
      <c r="J17" s="52"/>
      <c r="K17" s="52"/>
      <c r="L17" s="52"/>
      <c r="M17" s="52"/>
      <c r="N17" s="52"/>
      <c r="O17" s="52"/>
      <c r="P17" s="52"/>
      <c r="Q17" s="8" t="s">
        <v>152</v>
      </c>
      <c r="R17" s="53">
        <f>SUM(E17:O17)</f>
        <v>0</v>
      </c>
      <c r="U17" s="5">
        <v>28</v>
      </c>
    </row>
    <row r="18" spans="1:21" ht="14.25" customHeight="1" x14ac:dyDescent="0.15">
      <c r="B18" s="57" t="s">
        <v>154</v>
      </c>
      <c r="C18" s="57"/>
      <c r="D18" s="57"/>
      <c r="E18" s="6"/>
      <c r="F18" s="6"/>
      <c r="G18" s="6"/>
      <c r="H18" s="6"/>
      <c r="I18" s="6"/>
      <c r="J18" s="6"/>
      <c r="K18" s="6"/>
      <c r="L18" s="6"/>
      <c r="M18" s="6"/>
      <c r="N18" s="6"/>
      <c r="O18" s="6"/>
      <c r="P18" s="58"/>
      <c r="Q18" s="51"/>
      <c r="R18" s="79" t="s">
        <v>87</v>
      </c>
    </row>
    <row r="19" spans="1:21" ht="14.25" customHeight="1" x14ac:dyDescent="0.15">
      <c r="B19" s="103" t="s">
        <v>18</v>
      </c>
      <c r="C19" s="110"/>
      <c r="D19" s="104"/>
      <c r="E19" s="7" t="s">
        <v>13</v>
      </c>
      <c r="F19" s="7" t="s">
        <v>14</v>
      </c>
      <c r="G19" s="7" t="s">
        <v>15</v>
      </c>
      <c r="H19" s="7" t="s">
        <v>0</v>
      </c>
      <c r="I19" s="7" t="s">
        <v>1</v>
      </c>
      <c r="J19" s="7" t="s">
        <v>2</v>
      </c>
      <c r="K19" s="7" t="s">
        <v>3</v>
      </c>
      <c r="L19" s="7" t="s">
        <v>4</v>
      </c>
      <c r="M19" s="7" t="s">
        <v>5</v>
      </c>
      <c r="N19" s="7" t="s">
        <v>6</v>
      </c>
      <c r="O19" s="7" t="s">
        <v>7</v>
      </c>
      <c r="P19" s="7" t="s">
        <v>8</v>
      </c>
      <c r="Q19" s="101" t="s">
        <v>16</v>
      </c>
      <c r="R19" s="101"/>
    </row>
    <row r="20" spans="1:21" ht="14.25" customHeight="1" x14ac:dyDescent="0.15">
      <c r="B20" s="114" t="s">
        <v>97</v>
      </c>
      <c r="C20" s="115"/>
      <c r="D20" s="116"/>
      <c r="E20" s="52">
        <v>5</v>
      </c>
      <c r="F20" s="52">
        <v>4</v>
      </c>
      <c r="G20" s="52">
        <v>4</v>
      </c>
      <c r="H20" s="52">
        <v>2</v>
      </c>
      <c r="I20" s="52">
        <v>4</v>
      </c>
      <c r="J20" s="52">
        <v>0</v>
      </c>
      <c r="K20" s="52">
        <v>3</v>
      </c>
      <c r="L20" s="52">
        <v>2</v>
      </c>
      <c r="M20" s="52">
        <v>3</v>
      </c>
      <c r="N20" s="52">
        <v>2</v>
      </c>
      <c r="O20" s="52">
        <v>1</v>
      </c>
      <c r="P20" s="52">
        <v>0</v>
      </c>
      <c r="Q20" s="8" t="s">
        <v>161</v>
      </c>
      <c r="R20" s="53">
        <f>SUM(E20:O20)</f>
        <v>30</v>
      </c>
    </row>
    <row r="21" spans="1:21" ht="14.25" customHeight="1" thickBot="1" x14ac:dyDescent="0.2">
      <c r="D21" s="60" t="s">
        <v>155</v>
      </c>
      <c r="F21" s="61" t="s">
        <v>156</v>
      </c>
      <c r="I21" s="61" t="s">
        <v>157</v>
      </c>
      <c r="L21" s="61" t="s">
        <v>159</v>
      </c>
      <c r="P21" s="20"/>
      <c r="R21" s="79" t="s">
        <v>87</v>
      </c>
    </row>
    <row r="22" spans="1:21" ht="18" customHeight="1" thickTop="1" thickBot="1" x14ac:dyDescent="0.2">
      <c r="B22" s="9"/>
      <c r="C22" s="9" t="s">
        <v>122</v>
      </c>
      <c r="D22" s="62">
        <f>R8+IF(R14&gt;R20,R14,R20)</f>
        <v>2932</v>
      </c>
      <c r="E22" s="90" t="s">
        <v>123</v>
      </c>
      <c r="F22" s="63">
        <f>SUM(R9,R15)</f>
        <v>513</v>
      </c>
      <c r="G22" s="3" t="s">
        <v>124</v>
      </c>
      <c r="H22" s="91" t="s">
        <v>123</v>
      </c>
      <c r="I22" s="63">
        <f>SUM(R10,R16)</f>
        <v>127</v>
      </c>
      <c r="J22" s="3" t="s">
        <v>125</v>
      </c>
      <c r="K22" s="91" t="s">
        <v>123</v>
      </c>
      <c r="L22" s="63">
        <f>SUM(R11,R17)</f>
        <v>22</v>
      </c>
      <c r="M22" s="3" t="s">
        <v>158</v>
      </c>
      <c r="N22" s="4" t="s">
        <v>126</v>
      </c>
      <c r="O22" s="4"/>
      <c r="P22" s="105">
        <v>11</v>
      </c>
      <c r="Q22" s="11" t="s">
        <v>41</v>
      </c>
      <c r="R22" s="63">
        <f>ROUNDUP((D23+F23+I23+L23)/11,0)</f>
        <v>308</v>
      </c>
      <c r="S22" s="5" t="s">
        <v>20</v>
      </c>
    </row>
    <row r="23" spans="1:21" ht="18" customHeight="1" thickBot="1" x14ac:dyDescent="0.2">
      <c r="B23" s="9"/>
      <c r="C23" s="9" t="s">
        <v>98</v>
      </c>
      <c r="D23" s="64">
        <f>D22</f>
        <v>2932</v>
      </c>
      <c r="E23" s="90"/>
      <c r="F23" s="65">
        <f>F22*3/4</f>
        <v>384.75</v>
      </c>
      <c r="H23" s="91"/>
      <c r="I23" s="66">
        <f>I22/2</f>
        <v>63.5</v>
      </c>
      <c r="K23" s="91"/>
      <c r="L23" s="93">
        <f>L22/4</f>
        <v>5.5</v>
      </c>
      <c r="N23" s="75"/>
      <c r="O23" s="89"/>
      <c r="P23" s="106"/>
    </row>
    <row r="24" spans="1:21" ht="19.5" customHeight="1" thickBot="1" x14ac:dyDescent="0.2">
      <c r="B24" s="9"/>
      <c r="C24" s="9"/>
      <c r="D24" s="9"/>
      <c r="E24" s="12"/>
      <c r="F24" s="10"/>
      <c r="G24" s="12"/>
      <c r="H24" s="4"/>
      <c r="I24" s="10"/>
      <c r="J24" s="12"/>
      <c r="K24" s="9"/>
      <c r="L24" s="92"/>
      <c r="M24" s="9" t="s">
        <v>99</v>
      </c>
      <c r="N24" s="67">
        <f>(D23+F23+I23+L23)*6/7</f>
        <v>2902.0714285714284</v>
      </c>
      <c r="O24" s="89"/>
      <c r="P24" s="107"/>
      <c r="Q24" s="11" t="s">
        <v>127</v>
      </c>
      <c r="R24" s="63">
        <f>ROUNDUP(N24/11,0)</f>
        <v>264</v>
      </c>
      <c r="S24" s="5" t="s">
        <v>20</v>
      </c>
    </row>
    <row r="25" spans="1:21" ht="9" customHeight="1" thickBot="1" x14ac:dyDescent="0.2">
      <c r="B25" s="9"/>
      <c r="C25" s="9"/>
      <c r="D25" s="9"/>
      <c r="E25" s="12"/>
      <c r="F25" s="10"/>
      <c r="G25" s="12"/>
      <c r="H25" s="4"/>
      <c r="I25" s="10"/>
      <c r="J25" s="12"/>
      <c r="K25" s="4"/>
      <c r="L25" s="11"/>
      <c r="M25" s="13"/>
      <c r="N25" s="11"/>
      <c r="O25" s="4"/>
    </row>
    <row r="26" spans="1:21" ht="18" customHeight="1" thickBot="1" x14ac:dyDescent="0.2">
      <c r="A26" s="68" t="s">
        <v>100</v>
      </c>
      <c r="B26" s="69" t="s">
        <v>101</v>
      </c>
      <c r="C26" s="42"/>
      <c r="D26" s="42"/>
      <c r="E26" s="70">
        <f>R22</f>
        <v>308</v>
      </c>
      <c r="F26" s="71" t="s">
        <v>111</v>
      </c>
      <c r="G26" s="80" t="s">
        <v>21</v>
      </c>
      <c r="H26" s="4"/>
      <c r="I26" s="10"/>
      <c r="J26" s="12"/>
      <c r="K26" s="4"/>
      <c r="L26" s="11"/>
      <c r="M26" s="13"/>
      <c r="N26" s="11"/>
      <c r="O26" s="4"/>
    </row>
    <row r="27" spans="1:21" ht="18" customHeight="1" thickBot="1" x14ac:dyDescent="0.2">
      <c r="B27" s="9"/>
      <c r="C27" s="9"/>
      <c r="D27" s="9"/>
      <c r="E27" s="70">
        <f>R24</f>
        <v>264</v>
      </c>
      <c r="F27" s="71" t="s">
        <v>128</v>
      </c>
      <c r="G27" s="72"/>
      <c r="H27" s="4"/>
      <c r="I27" s="10"/>
      <c r="J27" s="12"/>
      <c r="K27" s="4"/>
      <c r="L27" s="11"/>
      <c r="M27" s="13"/>
      <c r="N27" s="11"/>
      <c r="O27" s="4"/>
    </row>
    <row r="28" spans="1:21" ht="14.25" x14ac:dyDescent="0.15">
      <c r="B28" s="54"/>
      <c r="C28" s="55"/>
      <c r="D28" s="55"/>
      <c r="E28" s="94"/>
      <c r="F28" s="38" t="s">
        <v>131</v>
      </c>
      <c r="G28" s="80" t="s">
        <v>21</v>
      </c>
      <c r="H28" s="4"/>
      <c r="I28" s="10"/>
      <c r="J28" s="12"/>
      <c r="K28" s="4"/>
      <c r="L28" s="11"/>
      <c r="M28" s="13"/>
      <c r="N28" s="11"/>
      <c r="O28" s="4"/>
      <c r="Q28" s="78"/>
      <c r="R28" s="96"/>
      <c r="S28" s="78"/>
    </row>
    <row r="29" spans="1:21" ht="9" customHeight="1" x14ac:dyDescent="0.15">
      <c r="B29" s="36"/>
    </row>
    <row r="30" spans="1:21" x14ac:dyDescent="0.15">
      <c r="B30" s="36" t="s">
        <v>116</v>
      </c>
    </row>
    <row r="31" spans="1:21" x14ac:dyDescent="0.15">
      <c r="B31" s="36" t="s">
        <v>117</v>
      </c>
    </row>
    <row r="32" spans="1:21" x14ac:dyDescent="0.15">
      <c r="B32" s="36"/>
    </row>
    <row r="33" spans="1:14" ht="16.5" customHeight="1" x14ac:dyDescent="0.15">
      <c r="A33" s="21" t="s">
        <v>45</v>
      </c>
      <c r="B33" s="36" t="s">
        <v>82</v>
      </c>
      <c r="C33" s="36"/>
      <c r="D33" s="36"/>
      <c r="E33" s="36"/>
      <c r="F33" s="36"/>
      <c r="G33" s="36"/>
      <c r="H33" s="36"/>
      <c r="I33" s="36"/>
      <c r="J33" s="36"/>
      <c r="K33" s="36"/>
      <c r="L33" s="36"/>
      <c r="M33" s="36"/>
      <c r="N33" s="36"/>
    </row>
    <row r="34" spans="1:14" ht="16.5" customHeight="1" x14ac:dyDescent="0.15">
      <c r="B34" s="36" t="s">
        <v>115</v>
      </c>
      <c r="C34" s="36"/>
      <c r="D34" s="36"/>
      <c r="E34" s="36"/>
      <c r="F34" s="36"/>
      <c r="G34" s="36"/>
      <c r="H34" s="36"/>
      <c r="I34" s="36"/>
      <c r="J34" s="36"/>
      <c r="K34" s="36"/>
      <c r="L34" s="36"/>
      <c r="M34" s="36"/>
      <c r="N34" s="36"/>
    </row>
    <row r="35" spans="1:14" ht="16.5" customHeight="1" x14ac:dyDescent="0.15">
      <c r="B35" s="36" t="s">
        <v>47</v>
      </c>
      <c r="C35" s="36"/>
      <c r="D35" s="36"/>
      <c r="E35" s="36"/>
      <c r="F35" s="36"/>
      <c r="G35" s="36"/>
      <c r="H35" s="36"/>
      <c r="I35" s="36"/>
      <c r="J35" s="36"/>
      <c r="K35" s="36"/>
      <c r="L35" s="36"/>
      <c r="M35" s="36"/>
      <c r="N35" s="36"/>
    </row>
    <row r="36" spans="1:14" ht="9" customHeight="1" thickBot="1" x14ac:dyDescent="0.2">
      <c r="B36" s="17"/>
      <c r="C36" s="36"/>
      <c r="D36" s="36"/>
      <c r="E36" s="36"/>
      <c r="F36" s="36"/>
      <c r="G36" s="36"/>
      <c r="H36" s="36"/>
      <c r="I36" s="36"/>
      <c r="J36" s="36"/>
      <c r="K36" s="36"/>
      <c r="L36" s="36"/>
      <c r="M36" s="36"/>
      <c r="N36" s="36"/>
    </row>
    <row r="37" spans="1:14" s="1" customFormat="1" ht="16.5" customHeight="1" thickBot="1" x14ac:dyDescent="0.2">
      <c r="B37" s="16" t="s">
        <v>9</v>
      </c>
      <c r="C37" s="18">
        <v>20</v>
      </c>
      <c r="D37" s="40" t="s">
        <v>46</v>
      </c>
      <c r="G37" s="41"/>
      <c r="H37" s="18">
        <v>20</v>
      </c>
      <c r="I37" s="1" t="s">
        <v>17</v>
      </c>
      <c r="J37" s="24">
        <f>ROUNDUP(C37*0.9*H37,0)</f>
        <v>360</v>
      </c>
      <c r="K37" s="1" t="s">
        <v>118</v>
      </c>
      <c r="L37" s="88" t="s">
        <v>21</v>
      </c>
    </row>
    <row r="38" spans="1:14" s="1" customFormat="1" ht="9" customHeight="1" x14ac:dyDescent="0.15">
      <c r="B38" s="16"/>
      <c r="C38" s="26"/>
      <c r="D38" s="27"/>
      <c r="G38" s="27"/>
      <c r="H38" s="26"/>
      <c r="J38" s="28"/>
      <c r="L38" s="23"/>
    </row>
    <row r="39" spans="1:14" ht="16.5" customHeight="1" x14ac:dyDescent="0.15">
      <c r="B39" s="36" t="s">
        <v>119</v>
      </c>
      <c r="C39" s="36"/>
      <c r="D39" s="36"/>
      <c r="E39" s="36"/>
      <c r="F39" s="36"/>
      <c r="G39" s="36"/>
      <c r="H39" s="36"/>
      <c r="I39" s="36"/>
      <c r="J39" s="36"/>
      <c r="K39" s="36"/>
      <c r="L39" s="36"/>
      <c r="M39" s="36"/>
      <c r="N39" s="36"/>
    </row>
    <row r="40" spans="1:14" ht="16.5" customHeight="1" x14ac:dyDescent="0.15">
      <c r="B40" s="36" t="s">
        <v>120</v>
      </c>
      <c r="C40" s="36"/>
      <c r="D40" s="36"/>
      <c r="E40" s="36"/>
      <c r="F40" s="36"/>
      <c r="G40" s="36"/>
      <c r="H40" s="36"/>
      <c r="I40" s="36"/>
      <c r="J40" s="36"/>
      <c r="K40" s="36"/>
      <c r="L40" s="36"/>
      <c r="M40" s="36"/>
      <c r="N40" s="36"/>
    </row>
  </sheetData>
  <mergeCells count="16">
    <mergeCell ref="Q7:R7"/>
    <mergeCell ref="B13:D13"/>
    <mergeCell ref="Q13:R13"/>
    <mergeCell ref="P22:P24"/>
    <mergeCell ref="Q19:R19"/>
    <mergeCell ref="B20:D20"/>
    <mergeCell ref="B7:D7"/>
    <mergeCell ref="B15:D15"/>
    <mergeCell ref="B16:D16"/>
    <mergeCell ref="B19:D19"/>
    <mergeCell ref="B14:D14"/>
    <mergeCell ref="B17:D17"/>
    <mergeCell ref="B8:D8"/>
    <mergeCell ref="B9:D9"/>
    <mergeCell ref="B10:D10"/>
    <mergeCell ref="B11:D11"/>
  </mergeCells>
  <phoneticPr fontId="2"/>
  <dataValidations count="1">
    <dataValidation imeMode="halfAlpha" allowBlank="1" showInputMessage="1" showErrorMessage="1" sqref="R20 E14:P17 D22:D23 P22:P24 N24 R24 R22 L22:L24 I22:I23 R8:R11 F22:F23 R14:R17 E11:P11 E20:P20 C1"/>
  </dataValidations>
  <printOptions horizontalCentered="1" verticalCentered="1"/>
  <pageMargins left="0.39370078740157483" right="0" top="0.39370078740157483" bottom="0" header="0" footer="0"/>
  <pageSetup paperSize="9" scale="9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15"/>
  <sheetViews>
    <sheetView showGridLines="0" view="pageBreakPreview" zoomScaleNormal="100" workbookViewId="0">
      <selection sqref="A1:E1"/>
    </sheetView>
  </sheetViews>
  <sheetFormatPr defaultRowHeight="13.5" x14ac:dyDescent="0.15"/>
  <cols>
    <col min="1" max="1" width="1.75" style="1" customWidth="1"/>
    <col min="2" max="2" width="15.625" style="1" customWidth="1"/>
    <col min="3" max="3" width="7.75" style="1" customWidth="1"/>
    <col min="4" max="4" width="34.625" style="1" customWidth="1"/>
    <col min="5" max="5" width="7.625" style="1" customWidth="1"/>
    <col min="6" max="6" width="8.625" style="1" customWidth="1"/>
    <col min="7" max="7" width="10.625" style="1" customWidth="1"/>
    <col min="8" max="8" width="8.625" style="1" customWidth="1"/>
    <col min="9" max="9" width="45.625" style="1" customWidth="1"/>
    <col min="10" max="10" width="6.125" style="1" customWidth="1"/>
    <col min="11" max="16384" width="9" style="1"/>
  </cols>
  <sheetData>
    <row r="1" spans="1:9" s="5" customFormat="1" ht="18" customHeight="1" x14ac:dyDescent="0.15">
      <c r="A1" s="133" t="s">
        <v>51</v>
      </c>
      <c r="B1" s="133"/>
      <c r="C1" s="133"/>
      <c r="D1" s="133"/>
      <c r="E1" s="133"/>
      <c r="F1" s="32"/>
      <c r="G1" s="25"/>
    </row>
    <row r="2" spans="1:9" s="5" customFormat="1" ht="16.5" customHeight="1" x14ac:dyDescent="0.15">
      <c r="B2" s="4"/>
    </row>
    <row r="3" spans="1:9" ht="33" customHeight="1" x14ac:dyDescent="0.15">
      <c r="B3" s="135" t="s">
        <v>74</v>
      </c>
      <c r="C3" s="135"/>
      <c r="D3" s="135"/>
      <c r="E3" s="135"/>
      <c r="F3" s="135"/>
      <c r="G3" s="135"/>
      <c r="H3" s="135"/>
      <c r="I3" s="135"/>
    </row>
    <row r="4" spans="1:9" ht="18" customHeight="1" x14ac:dyDescent="0.15">
      <c r="B4" s="135"/>
      <c r="C4" s="135"/>
      <c r="D4" s="135"/>
      <c r="E4" s="135"/>
      <c r="F4" s="135"/>
      <c r="G4" s="135"/>
      <c r="H4" s="135"/>
      <c r="I4" s="135"/>
    </row>
    <row r="5" spans="1:9" ht="18" customHeight="1" x14ac:dyDescent="0.15">
      <c r="B5" s="135" t="s">
        <v>30</v>
      </c>
      <c r="C5" s="135"/>
      <c r="D5" s="135"/>
      <c r="E5" s="135"/>
      <c r="F5" s="135"/>
      <c r="G5" s="135"/>
      <c r="H5" s="135"/>
      <c r="I5" s="135"/>
    </row>
    <row r="6" spans="1:9" ht="18" customHeight="1" x14ac:dyDescent="0.15">
      <c r="B6" s="136"/>
      <c r="C6" s="136"/>
      <c r="D6" s="136"/>
      <c r="E6" s="136"/>
      <c r="F6" s="136"/>
      <c r="G6" s="136"/>
      <c r="H6" s="136"/>
      <c r="I6" s="136"/>
    </row>
    <row r="7" spans="1:9" ht="18" customHeight="1" x14ac:dyDescent="0.15">
      <c r="B7" s="21" t="s">
        <v>52</v>
      </c>
      <c r="C7" s="138" t="s">
        <v>83</v>
      </c>
      <c r="D7" s="138"/>
      <c r="E7" s="138"/>
      <c r="F7" s="138"/>
      <c r="G7" s="138"/>
      <c r="H7" s="138"/>
      <c r="I7" s="138"/>
    </row>
    <row r="8" spans="1:9" ht="18" customHeight="1" x14ac:dyDescent="0.15">
      <c r="B8" s="21"/>
      <c r="C8" s="137" t="s">
        <v>33</v>
      </c>
      <c r="D8" s="137"/>
      <c r="E8" s="137"/>
      <c r="F8" s="137"/>
      <c r="G8" s="137"/>
      <c r="H8" s="137"/>
      <c r="I8" s="137"/>
    </row>
    <row r="9" spans="1:9" ht="18" customHeight="1" x14ac:dyDescent="0.15">
      <c r="B9" s="21"/>
      <c r="C9" s="137" t="s">
        <v>32</v>
      </c>
      <c r="D9" s="137"/>
      <c r="E9" s="137"/>
      <c r="F9" s="137"/>
      <c r="G9" s="137"/>
      <c r="H9" s="137"/>
      <c r="I9" s="137"/>
    </row>
    <row r="10" spans="1:9" ht="18" customHeight="1" thickBot="1" x14ac:dyDescent="0.2">
      <c r="B10" s="21"/>
    </row>
    <row r="11" spans="1:9" ht="16.5" customHeight="1" thickBot="1" x14ac:dyDescent="0.2">
      <c r="B11" s="16" t="s">
        <v>38</v>
      </c>
      <c r="C11" s="18">
        <v>30</v>
      </c>
      <c r="D11" s="20" t="s">
        <v>28</v>
      </c>
      <c r="E11" s="18">
        <v>30</v>
      </c>
      <c r="F11" s="1" t="s">
        <v>17</v>
      </c>
      <c r="G11" s="24">
        <f>C11*0.9*E11</f>
        <v>810</v>
      </c>
      <c r="H11" s="1" t="s">
        <v>53</v>
      </c>
      <c r="I11" s="30" t="s">
        <v>37</v>
      </c>
    </row>
    <row r="12" spans="1:9" ht="16.5" customHeight="1" x14ac:dyDescent="0.15">
      <c r="B12" s="16"/>
      <c r="C12" s="26"/>
      <c r="D12" s="139" t="s">
        <v>65</v>
      </c>
      <c r="E12" s="139"/>
      <c r="F12" s="139"/>
      <c r="G12" s="139"/>
      <c r="H12" s="139"/>
      <c r="I12" s="139"/>
    </row>
    <row r="13" spans="1:9" ht="16.5" customHeight="1" x14ac:dyDescent="0.15">
      <c r="B13" s="17"/>
      <c r="G13" s="22"/>
      <c r="H13" s="22"/>
    </row>
    <row r="14" spans="1:9" ht="16.5" customHeight="1" x14ac:dyDescent="0.15">
      <c r="B14" s="134" t="s">
        <v>39</v>
      </c>
      <c r="C14" s="134"/>
      <c r="D14" s="134"/>
      <c r="E14" s="134"/>
      <c r="F14" s="134"/>
      <c r="G14" s="134"/>
      <c r="H14" s="1" t="s">
        <v>40</v>
      </c>
      <c r="I14" s="31" t="s">
        <v>37</v>
      </c>
    </row>
    <row r="15" spans="1:9" ht="16.5" customHeight="1" x14ac:dyDescent="0.15"/>
  </sheetData>
  <mergeCells count="10">
    <mergeCell ref="A1:E1"/>
    <mergeCell ref="B14:G14"/>
    <mergeCell ref="B3:I3"/>
    <mergeCell ref="B4:I4"/>
    <mergeCell ref="B5:I5"/>
    <mergeCell ref="B6:I6"/>
    <mergeCell ref="C9:I9"/>
    <mergeCell ref="C7:I7"/>
    <mergeCell ref="C8:I8"/>
    <mergeCell ref="D12:I12"/>
  </mergeCells>
  <phoneticPr fontId="2"/>
  <printOptions horizontalCentered="1"/>
  <pageMargins left="0.39370078740157483" right="0.39370078740157483" top="0.78740157480314965" bottom="0.59055118110236227" header="0.51181102362204722" footer="0.51181102362204722"/>
  <pageSetup paperSize="9" orientation="landscape" r:id="rId1"/>
  <headerFooter alignWithMargins="0"/>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32"/>
  <sheetViews>
    <sheetView showGridLines="0" view="pageBreakPreview" zoomScaleNormal="100" workbookViewId="0">
      <selection sqref="A1:F1"/>
    </sheetView>
  </sheetViews>
  <sheetFormatPr defaultRowHeight="13.5" x14ac:dyDescent="0.15"/>
  <cols>
    <col min="1" max="1" width="1.75" style="1" customWidth="1"/>
    <col min="2" max="2" width="15.625" style="1" customWidth="1"/>
    <col min="3" max="3" width="7.75" style="1" customWidth="1"/>
    <col min="4" max="4" width="34.625" style="1" customWidth="1"/>
    <col min="5" max="5" width="7.625" style="1" customWidth="1"/>
    <col min="6" max="6" width="8.625" style="1" customWidth="1"/>
    <col min="7" max="7" width="10.625" style="1" customWidth="1"/>
    <col min="8" max="8" width="12.625" style="1" customWidth="1"/>
    <col min="9" max="9" width="6.625" style="1" customWidth="1"/>
    <col min="10" max="10" width="24.625" style="1" customWidth="1"/>
    <col min="11" max="11" width="6.125" style="1" customWidth="1"/>
    <col min="12" max="16384" width="9" style="1"/>
  </cols>
  <sheetData>
    <row r="1" spans="1:10" s="5" customFormat="1" ht="18" customHeight="1" x14ac:dyDescent="0.15">
      <c r="A1" s="133" t="s">
        <v>54</v>
      </c>
      <c r="B1" s="133"/>
      <c r="C1" s="133"/>
      <c r="D1" s="133"/>
      <c r="E1" s="133"/>
      <c r="F1" s="133"/>
      <c r="G1" s="25"/>
    </row>
    <row r="2" spans="1:10" s="5" customFormat="1" ht="16.5" customHeight="1" x14ac:dyDescent="0.15">
      <c r="B2" s="4"/>
    </row>
    <row r="3" spans="1:10" ht="33" customHeight="1" x14ac:dyDescent="0.15">
      <c r="B3" s="135" t="s">
        <v>74</v>
      </c>
      <c r="C3" s="135"/>
      <c r="D3" s="135"/>
      <c r="E3" s="135"/>
      <c r="F3" s="135"/>
      <c r="G3" s="135"/>
      <c r="H3" s="135"/>
      <c r="I3" s="135"/>
      <c r="J3" s="135"/>
    </row>
    <row r="4" spans="1:10" ht="18" customHeight="1" x14ac:dyDescent="0.15">
      <c r="B4" s="135"/>
      <c r="C4" s="135"/>
      <c r="D4" s="135"/>
      <c r="E4" s="135"/>
      <c r="F4" s="135"/>
      <c r="G4" s="135"/>
      <c r="H4" s="135"/>
      <c r="I4" s="135"/>
      <c r="J4" s="135"/>
    </row>
    <row r="5" spans="1:10" ht="18" customHeight="1" x14ac:dyDescent="0.15">
      <c r="B5" s="135" t="s">
        <v>30</v>
      </c>
      <c r="C5" s="135"/>
      <c r="D5" s="135"/>
      <c r="E5" s="135"/>
      <c r="F5" s="135"/>
      <c r="G5" s="135"/>
      <c r="H5" s="135"/>
      <c r="I5" s="135"/>
      <c r="J5" s="135"/>
    </row>
    <row r="6" spans="1:10" ht="18" customHeight="1" x14ac:dyDescent="0.15">
      <c r="B6" s="136"/>
      <c r="C6" s="136"/>
      <c r="D6" s="136"/>
      <c r="E6" s="136"/>
      <c r="F6" s="136"/>
      <c r="G6" s="136"/>
      <c r="H6" s="136"/>
      <c r="I6" s="136"/>
      <c r="J6" s="136"/>
    </row>
    <row r="7" spans="1:10" ht="18" customHeight="1" x14ac:dyDescent="0.15">
      <c r="B7" s="21" t="s">
        <v>55</v>
      </c>
      <c r="C7" s="138" t="s">
        <v>83</v>
      </c>
      <c r="D7" s="138"/>
      <c r="E7" s="138"/>
      <c r="F7" s="138"/>
      <c r="G7" s="138"/>
      <c r="H7" s="138"/>
      <c r="I7" s="138"/>
      <c r="J7" s="138"/>
    </row>
    <row r="8" spans="1:10" ht="18" customHeight="1" x14ac:dyDescent="0.15">
      <c r="B8" s="21"/>
      <c r="C8" s="137" t="s">
        <v>33</v>
      </c>
      <c r="D8" s="137"/>
      <c r="E8" s="137"/>
      <c r="F8" s="137"/>
      <c r="G8" s="137"/>
      <c r="H8" s="137"/>
      <c r="I8" s="137"/>
      <c r="J8" s="137"/>
    </row>
    <row r="9" spans="1:10" ht="18" customHeight="1" x14ac:dyDescent="0.15">
      <c r="B9" s="21"/>
      <c r="C9" s="137" t="s">
        <v>32</v>
      </c>
      <c r="D9" s="137"/>
      <c r="E9" s="137"/>
      <c r="F9" s="137"/>
      <c r="G9" s="137"/>
      <c r="H9" s="137"/>
      <c r="I9" s="137"/>
      <c r="J9" s="137"/>
    </row>
    <row r="10" spans="1:10" ht="18" customHeight="1" thickBot="1" x14ac:dyDescent="0.2">
      <c r="B10" s="21"/>
    </row>
    <row r="11" spans="1:10" ht="18" customHeight="1" thickBot="1" x14ac:dyDescent="0.2">
      <c r="B11" s="16" t="s">
        <v>38</v>
      </c>
      <c r="C11" s="18">
        <v>30</v>
      </c>
      <c r="D11" s="20" t="s">
        <v>28</v>
      </c>
      <c r="E11" s="18">
        <v>30</v>
      </c>
      <c r="F11" s="1" t="s">
        <v>17</v>
      </c>
      <c r="G11" s="24">
        <f>C11*0.9*E11</f>
        <v>810</v>
      </c>
      <c r="H11" s="1" t="s">
        <v>53</v>
      </c>
      <c r="J11" s="30" t="s">
        <v>37</v>
      </c>
    </row>
    <row r="12" spans="1:10" ht="18" customHeight="1" x14ac:dyDescent="0.15">
      <c r="B12" s="17"/>
      <c r="D12" s="139" t="s">
        <v>65</v>
      </c>
      <c r="E12" s="139"/>
      <c r="F12" s="139"/>
      <c r="G12" s="139"/>
      <c r="H12" s="139"/>
      <c r="I12" s="139"/>
      <c r="J12" s="139"/>
    </row>
    <row r="13" spans="1:10" ht="18" customHeight="1" x14ac:dyDescent="0.15">
      <c r="B13" s="17"/>
      <c r="D13" s="35"/>
      <c r="E13" s="35"/>
      <c r="F13" s="35"/>
      <c r="G13" s="35"/>
      <c r="H13" s="35"/>
      <c r="I13" s="35"/>
      <c r="J13" s="35"/>
    </row>
    <row r="14" spans="1:10" ht="18" customHeight="1" x14ac:dyDescent="0.15">
      <c r="B14" s="1" t="s">
        <v>84</v>
      </c>
    </row>
    <row r="15" spans="1:10" ht="18" customHeight="1" x14ac:dyDescent="0.15">
      <c r="B15" s="17"/>
      <c r="G15" s="22"/>
      <c r="H15" s="22"/>
      <c r="I15" s="22"/>
    </row>
    <row r="16" spans="1:10" ht="13.5" customHeight="1" x14ac:dyDescent="0.15">
      <c r="B16" s="134" t="s">
        <v>72</v>
      </c>
      <c r="C16" s="134"/>
      <c r="D16" s="134"/>
      <c r="E16" s="134"/>
      <c r="F16" s="134"/>
      <c r="G16" s="134"/>
      <c r="H16" s="134"/>
      <c r="I16" s="134" t="s">
        <v>56</v>
      </c>
      <c r="J16" s="140" t="s">
        <v>37</v>
      </c>
    </row>
    <row r="17" spans="2:10" ht="13.5" customHeight="1" x14ac:dyDescent="0.15">
      <c r="B17" s="134" t="s">
        <v>73</v>
      </c>
      <c r="C17" s="134"/>
      <c r="D17" s="134"/>
      <c r="E17" s="134"/>
      <c r="F17" s="134"/>
      <c r="G17" s="134"/>
      <c r="H17" s="134"/>
      <c r="I17" s="134"/>
      <c r="J17" s="140"/>
    </row>
    <row r="18" spans="2:10" ht="18" customHeight="1" x14ac:dyDescent="0.15">
      <c r="B18" s="29"/>
      <c r="C18" s="29"/>
      <c r="D18" s="29"/>
      <c r="E18" s="29"/>
      <c r="F18" s="29"/>
      <c r="G18" s="29"/>
      <c r="J18" s="31"/>
    </row>
    <row r="19" spans="2:10" ht="18" customHeight="1" x14ac:dyDescent="0.15">
      <c r="B19" s="21" t="s">
        <v>58</v>
      </c>
      <c r="C19" s="138" t="s">
        <v>85</v>
      </c>
      <c r="D19" s="138"/>
      <c r="E19" s="138"/>
      <c r="F19" s="138"/>
      <c r="G19" s="138"/>
      <c r="H19" s="138"/>
      <c r="I19" s="138"/>
      <c r="J19" s="138"/>
    </row>
    <row r="20" spans="2:10" ht="18" customHeight="1" x14ac:dyDescent="0.15">
      <c r="C20" s="137" t="s">
        <v>36</v>
      </c>
      <c r="D20" s="137"/>
      <c r="E20" s="137"/>
      <c r="F20" s="137"/>
      <c r="G20" s="137"/>
      <c r="H20" s="137"/>
      <c r="I20" s="137"/>
      <c r="J20" s="137"/>
    </row>
    <row r="21" spans="2:10" ht="18" customHeight="1" x14ac:dyDescent="0.15">
      <c r="C21" s="137" t="s">
        <v>35</v>
      </c>
      <c r="D21" s="137"/>
      <c r="E21" s="137"/>
      <c r="F21" s="137"/>
      <c r="G21" s="137"/>
      <c r="H21" s="137"/>
      <c r="I21" s="137"/>
      <c r="J21" s="137"/>
    </row>
    <row r="22" spans="2:10" ht="18" customHeight="1" thickBot="1" x14ac:dyDescent="0.2"/>
    <row r="23" spans="2:10" ht="18" customHeight="1" thickBot="1" x14ac:dyDescent="0.2">
      <c r="B23" s="16" t="s">
        <v>38</v>
      </c>
      <c r="C23" s="18">
        <v>20</v>
      </c>
      <c r="D23" s="20" t="s">
        <v>28</v>
      </c>
      <c r="E23" s="18">
        <v>25</v>
      </c>
      <c r="F23" s="1" t="s">
        <v>17</v>
      </c>
      <c r="G23" s="24">
        <f>C23*0.9*E23</f>
        <v>450</v>
      </c>
      <c r="H23" s="1" t="s">
        <v>53</v>
      </c>
      <c r="J23" s="30" t="s">
        <v>21</v>
      </c>
    </row>
    <row r="24" spans="2:10" ht="18" customHeight="1" x14ac:dyDescent="0.15">
      <c r="B24" s="17"/>
      <c r="G24" s="22"/>
      <c r="H24" s="22"/>
      <c r="I24" s="22"/>
    </row>
    <row r="25" spans="2:10" ht="18" customHeight="1" x14ac:dyDescent="0.15">
      <c r="B25" s="17"/>
      <c r="G25" s="22"/>
      <c r="H25" s="22"/>
      <c r="I25" s="22"/>
    </row>
    <row r="26" spans="2:10" ht="18" customHeight="1" x14ac:dyDescent="0.15">
      <c r="B26" s="1" t="s">
        <v>86</v>
      </c>
    </row>
    <row r="27" spans="2:10" ht="18" customHeight="1" x14ac:dyDescent="0.15">
      <c r="B27" s="17"/>
      <c r="G27" s="22"/>
      <c r="H27" s="22"/>
      <c r="I27" s="22"/>
    </row>
    <row r="28" spans="2:10" ht="13.5" customHeight="1" x14ac:dyDescent="0.15">
      <c r="B28" s="134" t="s">
        <v>59</v>
      </c>
      <c r="C28" s="134"/>
      <c r="D28" s="134"/>
      <c r="E28" s="134"/>
      <c r="F28" s="134"/>
      <c r="G28" s="134"/>
      <c r="H28" s="134"/>
      <c r="I28" s="134" t="s">
        <v>56</v>
      </c>
      <c r="J28" s="140" t="s">
        <v>21</v>
      </c>
    </row>
    <row r="29" spans="2:10" ht="13.5" customHeight="1" x14ac:dyDescent="0.15">
      <c r="B29" s="134" t="s">
        <v>57</v>
      </c>
      <c r="C29" s="134"/>
      <c r="D29" s="134"/>
      <c r="E29" s="134"/>
      <c r="F29" s="134"/>
      <c r="G29" s="134"/>
      <c r="H29" s="134"/>
      <c r="I29" s="134"/>
      <c r="J29" s="140"/>
    </row>
    <row r="30" spans="2:10" ht="16.5" customHeight="1" x14ac:dyDescent="0.15"/>
    <row r="31" spans="2:10" ht="16.5" customHeight="1" x14ac:dyDescent="0.15"/>
    <row r="32" spans="2:10" ht="16.5" customHeight="1" x14ac:dyDescent="0.15"/>
  </sheetData>
  <mergeCells count="20">
    <mergeCell ref="B28:H28"/>
    <mergeCell ref="B17:H17"/>
    <mergeCell ref="I28:I29"/>
    <mergeCell ref="J28:J29"/>
    <mergeCell ref="B29:H29"/>
    <mergeCell ref="B6:J6"/>
    <mergeCell ref="C20:J20"/>
    <mergeCell ref="C21:J21"/>
    <mergeCell ref="A1:F1"/>
    <mergeCell ref="B3:J3"/>
    <mergeCell ref="B4:J4"/>
    <mergeCell ref="B5:J5"/>
    <mergeCell ref="C19:J19"/>
    <mergeCell ref="C7:J7"/>
    <mergeCell ref="C8:J8"/>
    <mergeCell ref="C9:J9"/>
    <mergeCell ref="B16:H16"/>
    <mergeCell ref="I16:I17"/>
    <mergeCell ref="J16:J17"/>
    <mergeCell ref="D12:J12"/>
  </mergeCells>
  <phoneticPr fontId="2"/>
  <printOptions horizontalCentered="1"/>
  <pageMargins left="0.39370078740157483" right="0.39370078740157483" top="0.78740157480314965" bottom="0.39370078740157483" header="0.51181102362204722" footer="0.39370078740157483"/>
  <pageSetup paperSize="9" orientation="landscape" r:id="rId1"/>
  <headerFooter alignWithMargins="0"/>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I14"/>
  <sheetViews>
    <sheetView showGridLines="0" view="pageBreakPreview" zoomScaleNormal="100" workbookViewId="0">
      <selection sqref="A1:D1"/>
    </sheetView>
  </sheetViews>
  <sheetFormatPr defaultRowHeight="13.5" x14ac:dyDescent="0.15"/>
  <cols>
    <col min="1" max="1" width="1.75" style="1" customWidth="1"/>
    <col min="2" max="2" width="15.625" style="1" customWidth="1"/>
    <col min="3" max="3" width="7.75" style="1" customWidth="1"/>
    <col min="4" max="4" width="34.625" style="1" customWidth="1"/>
    <col min="5" max="5" width="7.625" style="1" customWidth="1"/>
    <col min="6" max="6" width="8.625" style="1" customWidth="1"/>
    <col min="7" max="7" width="10.625" style="1" customWidth="1"/>
    <col min="8" max="8" width="8.625" style="1" customWidth="1"/>
    <col min="9" max="9" width="45.625" style="1" customWidth="1"/>
    <col min="10" max="10" width="6.125" style="1" customWidth="1"/>
    <col min="11" max="16384" width="9" style="1"/>
  </cols>
  <sheetData>
    <row r="1" spans="1:9" s="5" customFormat="1" ht="18" customHeight="1" x14ac:dyDescent="0.15">
      <c r="A1" s="133" t="s">
        <v>50</v>
      </c>
      <c r="B1" s="133"/>
      <c r="C1" s="133"/>
      <c r="D1" s="133"/>
      <c r="E1" s="25"/>
      <c r="F1" s="25"/>
      <c r="G1" s="25"/>
      <c r="H1" s="25"/>
    </row>
    <row r="2" spans="1:9" s="5" customFormat="1" ht="16.5" customHeight="1" x14ac:dyDescent="0.15">
      <c r="B2" s="4"/>
    </row>
    <row r="3" spans="1:9" ht="33" customHeight="1" x14ac:dyDescent="0.15">
      <c r="B3" s="135" t="s">
        <v>74</v>
      </c>
      <c r="C3" s="135"/>
      <c r="D3" s="135"/>
      <c r="E3" s="135"/>
      <c r="F3" s="135"/>
      <c r="G3" s="135"/>
      <c r="H3" s="135"/>
      <c r="I3" s="135"/>
    </row>
    <row r="4" spans="1:9" ht="18" customHeight="1" x14ac:dyDescent="0.15">
      <c r="B4" s="135"/>
      <c r="C4" s="135"/>
      <c r="D4" s="135"/>
      <c r="E4" s="135"/>
      <c r="F4" s="135"/>
      <c r="G4" s="135"/>
      <c r="H4" s="135"/>
      <c r="I4" s="135"/>
    </row>
    <row r="5" spans="1:9" ht="18" customHeight="1" x14ac:dyDescent="0.15">
      <c r="B5" s="135" t="s">
        <v>30</v>
      </c>
      <c r="C5" s="135"/>
      <c r="D5" s="135"/>
      <c r="E5" s="135"/>
      <c r="F5" s="135"/>
      <c r="G5" s="135"/>
      <c r="H5" s="135"/>
      <c r="I5" s="135"/>
    </row>
    <row r="6" spans="1:9" ht="18" customHeight="1" x14ac:dyDescent="0.15">
      <c r="B6" s="136"/>
      <c r="C6" s="136"/>
      <c r="D6" s="136"/>
      <c r="E6" s="136"/>
      <c r="F6" s="136"/>
      <c r="G6" s="136"/>
      <c r="H6" s="136"/>
      <c r="I6" s="136"/>
    </row>
    <row r="7" spans="1:9" ht="18" customHeight="1" x14ac:dyDescent="0.15">
      <c r="B7" s="21" t="s">
        <v>61</v>
      </c>
      <c r="C7" s="137" t="s">
        <v>34</v>
      </c>
      <c r="D7" s="137"/>
      <c r="E7" s="137"/>
      <c r="F7" s="137"/>
      <c r="G7" s="137"/>
      <c r="H7" s="137"/>
      <c r="I7" s="137"/>
    </row>
    <row r="8" spans="1:9" ht="18" customHeight="1" x14ac:dyDescent="0.15">
      <c r="B8" s="21"/>
      <c r="C8" s="137" t="s">
        <v>31</v>
      </c>
      <c r="D8" s="137"/>
      <c r="E8" s="137"/>
      <c r="F8" s="137"/>
      <c r="G8" s="137"/>
      <c r="H8" s="137"/>
      <c r="I8" s="137"/>
    </row>
    <row r="9" spans="1:9" ht="18" customHeight="1" x14ac:dyDescent="0.15">
      <c r="B9" s="21"/>
      <c r="C9" s="137" t="s">
        <v>49</v>
      </c>
      <c r="D9" s="137"/>
      <c r="E9" s="137"/>
      <c r="F9" s="137"/>
      <c r="G9" s="137"/>
      <c r="H9" s="137"/>
      <c r="I9" s="137"/>
    </row>
    <row r="10" spans="1:9" ht="18" customHeight="1" thickBot="1" x14ac:dyDescent="0.2">
      <c r="B10" s="21"/>
    </row>
    <row r="11" spans="1:9" ht="18" customHeight="1" thickBot="1" x14ac:dyDescent="0.2">
      <c r="B11" s="16" t="s">
        <v>9</v>
      </c>
      <c r="C11" s="18">
        <v>20</v>
      </c>
      <c r="D11" s="20" t="s">
        <v>28</v>
      </c>
      <c r="E11" s="18">
        <v>20</v>
      </c>
      <c r="F11" s="1" t="s">
        <v>17</v>
      </c>
      <c r="G11" s="24">
        <f>ROUNDUP(C11*0.9*E11,0)</f>
        <v>360</v>
      </c>
      <c r="H11" s="1" t="s">
        <v>29</v>
      </c>
      <c r="I11" s="31" t="s">
        <v>21</v>
      </c>
    </row>
    <row r="12" spans="1:9" ht="16.5" customHeight="1" x14ac:dyDescent="0.15"/>
    <row r="13" spans="1:9" ht="16.5" customHeight="1" x14ac:dyDescent="0.15"/>
    <row r="14" spans="1:9" ht="16.5" customHeight="1" x14ac:dyDescent="0.15"/>
  </sheetData>
  <mergeCells count="8">
    <mergeCell ref="A1:D1"/>
    <mergeCell ref="B6:I6"/>
    <mergeCell ref="C7:I7"/>
    <mergeCell ref="C9:I9"/>
    <mergeCell ref="C8:I8"/>
    <mergeCell ref="B3:I3"/>
    <mergeCell ref="B4:I4"/>
    <mergeCell ref="B5:I5"/>
  </mergeCells>
  <phoneticPr fontId="2"/>
  <printOptions horizontalCentered="1"/>
  <pageMargins left="0.39370078740157483" right="0.39370078740157483" top="0.78740157480314965" bottom="0.59055118110236227" header="0.51181102362204722" footer="0.51181102362204722"/>
  <pageSetup paperSize="9" orientation="landscape" r:id="rId1"/>
  <headerFooter alignWithMargins="0"/>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はじめに</vt:lpstr>
      <vt:lpstr>参考様式１</vt:lpstr>
      <vt:lpstr>例）前年度実績6月以上</vt:lpstr>
      <vt:lpstr>例）前年度実績6月以上で定員変更</vt:lpstr>
      <vt:lpstr>例）前年度実績6月未満</vt:lpstr>
      <vt:lpstr>例）前年度実績6月未満で定員変更</vt:lpstr>
      <vt:lpstr>例)新規指定時</vt:lpstr>
      <vt:lpstr>はじめに!Print_Area</vt:lpstr>
      <vt:lpstr>参考様式１!Print_Area</vt:lpstr>
      <vt:lpstr>'例)新規指定時'!Print_Area</vt:lpstr>
      <vt:lpstr>'例）前年度実績6月以上'!Print_Area</vt:lpstr>
      <vt:lpstr>'例）前年度実績6月以上で定員変更'!Print_Area</vt:lpstr>
      <vt:lpstr>'例）前年度実績6月未満'!Print_Area</vt:lpstr>
      <vt:lpstr>'例）前年度実績6月未満で定員変更'!Print_Area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m095127</dc:creator>
  <cp:lastModifiedBy>Amagasaki</cp:lastModifiedBy>
  <cp:lastPrinted>2018-03-02T08:19:47Z</cp:lastPrinted>
  <dcterms:created xsi:type="dcterms:W3CDTF">2008-02-15T00:54:09Z</dcterms:created>
  <dcterms:modified xsi:type="dcterms:W3CDTF">2022-05-09T04:40:53Z</dcterms:modified>
</cp:coreProperties>
</file>