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決算（見込）" sheetId="1" r:id="rId1"/>
    <sheet name="H16当初予算" sheetId="2" r:id="rId2"/>
  </sheets>
  <definedNames>
    <definedName name="_xlnm.Print_Area" localSheetId="1">'H16当初予算'!$A$1:$M$43</definedName>
  </definedNames>
  <calcPr fullCalcOnLoad="1"/>
</workbook>
</file>

<file path=xl/sharedStrings.xml><?xml version="1.0" encoding="utf-8"?>
<sst xmlns="http://schemas.openxmlformats.org/spreadsheetml/2006/main" count="285" uniqueCount="129">
  <si>
    <t>（歳入）</t>
  </si>
  <si>
    <t>（歳出）</t>
  </si>
  <si>
    <t>款</t>
  </si>
  <si>
    <t>項</t>
  </si>
  <si>
    <t>目</t>
  </si>
  <si>
    <t>金額</t>
  </si>
  <si>
    <t>介護保険料</t>
  </si>
  <si>
    <t>０５</t>
  </si>
  <si>
    <t>総務費</t>
  </si>
  <si>
    <t>総務管理費</t>
  </si>
  <si>
    <t>第１号被保険者保険料</t>
  </si>
  <si>
    <t>一般管理費</t>
  </si>
  <si>
    <t>使用料及び手数料</t>
  </si>
  <si>
    <t>連合会負担金</t>
  </si>
  <si>
    <t>手数料</t>
  </si>
  <si>
    <t>賦課徴収費</t>
  </si>
  <si>
    <t>介護認定費</t>
  </si>
  <si>
    <t>国庫支出金</t>
  </si>
  <si>
    <t>保険給付費</t>
  </si>
  <si>
    <t>０５</t>
  </si>
  <si>
    <t>国庫負担金</t>
  </si>
  <si>
    <t>０５</t>
  </si>
  <si>
    <t>介護サービス等諸費</t>
  </si>
  <si>
    <t>介護給付費負担金</t>
  </si>
  <si>
    <t>介護サービス等給付費</t>
  </si>
  <si>
    <t>国庫補助金</t>
  </si>
  <si>
    <t>１０</t>
  </si>
  <si>
    <t>審査支払手数料</t>
  </si>
  <si>
    <t>調整交付金</t>
  </si>
  <si>
    <t>高額介護サービス費</t>
  </si>
  <si>
    <t>事務費交付金</t>
  </si>
  <si>
    <t>高額介護サービス費</t>
  </si>
  <si>
    <t>支払基金交付金</t>
  </si>
  <si>
    <t>財政安定化基金拠出金</t>
  </si>
  <si>
    <t>介護給付費交付金</t>
  </si>
  <si>
    <t>県支出金</t>
  </si>
  <si>
    <t>保健福祉事業費</t>
  </si>
  <si>
    <t>０５</t>
  </si>
  <si>
    <t>県負担金</t>
  </si>
  <si>
    <t>財産収入</t>
  </si>
  <si>
    <t>基金積立金</t>
  </si>
  <si>
    <t>財産運用収入</t>
  </si>
  <si>
    <t>０５</t>
  </si>
  <si>
    <t>利子及び配当金</t>
  </si>
  <si>
    <t>介護給付準備基金積立金</t>
  </si>
  <si>
    <t>繰入金</t>
  </si>
  <si>
    <t>予備費</t>
  </si>
  <si>
    <t>他会計繰入金</t>
  </si>
  <si>
    <t>基金繰入金</t>
  </si>
  <si>
    <t>合　　　　　　計</t>
  </si>
  <si>
    <t>諸収入</t>
  </si>
  <si>
    <t>延滞金、及び過料</t>
  </si>
  <si>
    <t>第１号被保険者延滞金</t>
  </si>
  <si>
    <t>雑入</t>
  </si>
  <si>
    <t>滞納処分費</t>
  </si>
  <si>
    <t>第三者納付金</t>
  </si>
  <si>
    <t>返納金</t>
  </si>
  <si>
    <t>雑入</t>
  </si>
  <si>
    <t>1　財政</t>
  </si>
  <si>
    <t>諸支出金</t>
  </si>
  <si>
    <t>諸費</t>
  </si>
  <si>
    <t>第1号被保険者償還金及び還付加算金</t>
  </si>
  <si>
    <t>繰越金</t>
  </si>
  <si>
    <t>０４</t>
  </si>
  <si>
    <t>０５</t>
  </si>
  <si>
    <t>０５</t>
  </si>
  <si>
    <t>０５</t>
  </si>
  <si>
    <t>３５</t>
  </si>
  <si>
    <t>１０</t>
  </si>
  <si>
    <t>１０</t>
  </si>
  <si>
    <t>１５</t>
  </si>
  <si>
    <t>２０</t>
  </si>
  <si>
    <t>４０</t>
  </si>
  <si>
    <t>１０</t>
  </si>
  <si>
    <t>０５</t>
  </si>
  <si>
    <t>０５</t>
  </si>
  <si>
    <t>１０</t>
  </si>
  <si>
    <t>１０</t>
  </si>
  <si>
    <t>１５</t>
  </si>
  <si>
    <t>４１</t>
  </si>
  <si>
    <t>１５</t>
  </si>
  <si>
    <t>０５</t>
  </si>
  <si>
    <t>０５</t>
  </si>
  <si>
    <t>４５</t>
  </si>
  <si>
    <t>２０</t>
  </si>
  <si>
    <t>０５</t>
  </si>
  <si>
    <t>　</t>
  </si>
  <si>
    <t>５０</t>
  </si>
  <si>
    <t>２５</t>
  </si>
  <si>
    <t>６０</t>
  </si>
  <si>
    <t>60</t>
  </si>
  <si>
    <t>１０</t>
  </si>
  <si>
    <t>６５</t>
  </si>
  <si>
    <t>６５</t>
  </si>
  <si>
    <t>０５</t>
  </si>
  <si>
    <t>１５</t>
  </si>
  <si>
    <t>２０</t>
  </si>
  <si>
    <t>予算額</t>
  </si>
  <si>
    <t>第1号被保険者延滞金</t>
  </si>
  <si>
    <t>（単位：円）</t>
  </si>
  <si>
    <t>(単位：円)</t>
  </si>
  <si>
    <t>（単位：千円）</t>
  </si>
  <si>
    <t>介護給付費準備基金繰入金</t>
  </si>
  <si>
    <t>(繰越）</t>
  </si>
  <si>
    <t>翌年度繰越（実質収支）</t>
  </si>
  <si>
    <t>０４</t>
  </si>
  <si>
    <t>６０</t>
  </si>
  <si>
    <t>０５</t>
  </si>
  <si>
    <t>１０</t>
  </si>
  <si>
    <t xml:space="preserve"> </t>
  </si>
  <si>
    <t>０５</t>
  </si>
  <si>
    <t>７０</t>
  </si>
  <si>
    <t>３０</t>
  </si>
  <si>
    <t xml:space="preserve"> </t>
  </si>
  <si>
    <t>６５</t>
  </si>
  <si>
    <t>６５</t>
  </si>
  <si>
    <t>７０</t>
  </si>
  <si>
    <t>　</t>
  </si>
  <si>
    <t>０５</t>
  </si>
  <si>
    <t>　</t>
  </si>
  <si>
    <t>（1）　平成15年度介護保険事業費歳入歳出決算（見込）</t>
  </si>
  <si>
    <t>20</t>
  </si>
  <si>
    <t>保険者機能強化特別対策給付金</t>
  </si>
  <si>
    <t>(２）　平成16年度当初介護保険事業費歳入歳出予算</t>
  </si>
  <si>
    <t>７５</t>
  </si>
  <si>
    <t>市債</t>
  </si>
  <si>
    <t>10</t>
  </si>
  <si>
    <t>財政安定化基金貸付金</t>
  </si>
  <si>
    <t>05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</si>
</sst>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;&quot;▲ &quot;#,##0"/>
  </numFmts>
  <fonts count="13">
    <font>
      <sz val="11"/>
      <name val="ＭＳ Ｐゴシック"/>
      <family val="0"/>
    </font>
    <font>
      <sz val="1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38" fontId="1" fillId="0" borderId="0" xfId="17" applyFont="1" applyFill="1" applyAlignment="1">
      <alignment horizontal="left" vertical="center"/>
    </xf>
    <xf numFmtId="38" fontId="3" fillId="0" borderId="0" xfId="17" applyFont="1" applyFill="1" applyAlignment="1">
      <alignment vertical="center"/>
    </xf>
    <xf numFmtId="49" fontId="3" fillId="0" borderId="1" xfId="17" applyNumberFormat="1" applyFont="1" applyFill="1" applyBorder="1" applyAlignment="1">
      <alignment horizontal="center" vertical="center"/>
    </xf>
    <xf numFmtId="49" fontId="3" fillId="0" borderId="2" xfId="17" applyNumberFormat="1" applyFont="1" applyFill="1" applyBorder="1" applyAlignment="1">
      <alignment horizontal="center" vertical="center"/>
    </xf>
    <xf numFmtId="49" fontId="3" fillId="0" borderId="3" xfId="17" applyNumberFormat="1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left" vertical="center"/>
    </xf>
    <xf numFmtId="38" fontId="3" fillId="0" borderId="4" xfId="17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vertical="center" wrapText="1"/>
    </xf>
    <xf numFmtId="38" fontId="3" fillId="0" borderId="6" xfId="17" applyFont="1" applyFill="1" applyBorder="1" applyAlignment="1">
      <alignment horizontal="center" vertical="center"/>
    </xf>
    <xf numFmtId="38" fontId="4" fillId="0" borderId="0" xfId="17" applyFont="1" applyFill="1" applyAlignment="1">
      <alignment vertical="center" wrapText="1"/>
    </xf>
    <xf numFmtId="49" fontId="3" fillId="0" borderId="5" xfId="17" applyNumberFormat="1" applyFont="1" applyFill="1" applyBorder="1" applyAlignment="1">
      <alignment horizontal="center" vertical="center"/>
    </xf>
    <xf numFmtId="49" fontId="3" fillId="0" borderId="5" xfId="17" applyNumberFormat="1" applyFont="1" applyFill="1" applyBorder="1" applyAlignment="1">
      <alignment vertical="center"/>
    </xf>
    <xf numFmtId="49" fontId="3" fillId="0" borderId="7" xfId="17" applyNumberFormat="1" applyFont="1" applyFill="1" applyBorder="1" applyAlignment="1">
      <alignment horizontal="center" vertical="center"/>
    </xf>
    <xf numFmtId="49" fontId="3" fillId="0" borderId="8" xfId="17" applyNumberFormat="1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49" fontId="3" fillId="0" borderId="7" xfId="17" applyNumberFormat="1" applyFont="1" applyFill="1" applyBorder="1" applyAlignment="1">
      <alignment vertical="center"/>
    </xf>
    <xf numFmtId="49" fontId="3" fillId="0" borderId="10" xfId="17" applyNumberFormat="1" applyFont="1" applyFill="1" applyBorder="1" applyAlignment="1">
      <alignment horizontal="center" vertical="center"/>
    </xf>
    <xf numFmtId="49" fontId="3" fillId="0" borderId="11" xfId="17" applyNumberFormat="1" applyFont="1" applyFill="1" applyBorder="1" applyAlignment="1">
      <alignment vertical="center"/>
    </xf>
    <xf numFmtId="49" fontId="3" fillId="0" borderId="12" xfId="17" applyNumberFormat="1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vertical="center"/>
    </xf>
    <xf numFmtId="49" fontId="3" fillId="0" borderId="13" xfId="17" applyNumberFormat="1" applyFont="1" applyFill="1" applyBorder="1" applyAlignment="1">
      <alignment vertical="center"/>
    </xf>
    <xf numFmtId="49" fontId="3" fillId="0" borderId="14" xfId="17" applyNumberFormat="1" applyFont="1" applyFill="1" applyBorder="1" applyAlignment="1">
      <alignment vertical="center"/>
    </xf>
    <xf numFmtId="49" fontId="3" fillId="0" borderId="9" xfId="17" applyNumberFormat="1" applyFont="1" applyFill="1" applyBorder="1" applyAlignment="1">
      <alignment horizontal="center" vertical="center"/>
    </xf>
    <xf numFmtId="49" fontId="3" fillId="0" borderId="15" xfId="17" applyNumberFormat="1" applyFont="1" applyFill="1" applyBorder="1" applyAlignment="1">
      <alignment vertical="center"/>
    </xf>
    <xf numFmtId="49" fontId="3" fillId="0" borderId="16" xfId="17" applyNumberFormat="1" applyFont="1" applyFill="1" applyBorder="1" applyAlignment="1">
      <alignment vertical="center"/>
    </xf>
    <xf numFmtId="38" fontId="3" fillId="0" borderId="16" xfId="17" applyFont="1" applyFill="1" applyBorder="1" applyAlignment="1">
      <alignment horizontal="left" vertical="center"/>
    </xf>
    <xf numFmtId="49" fontId="3" fillId="0" borderId="0" xfId="17" applyNumberFormat="1" applyFont="1" applyFill="1" applyAlignment="1">
      <alignment vertical="center"/>
    </xf>
    <xf numFmtId="38" fontId="5" fillId="0" borderId="0" xfId="17" applyFont="1" applyFill="1" applyAlignment="1">
      <alignment vertical="center"/>
    </xf>
    <xf numFmtId="49" fontId="3" fillId="0" borderId="17" xfId="17" applyNumberFormat="1" applyFont="1" applyFill="1" applyBorder="1" applyAlignment="1">
      <alignment vertical="center"/>
    </xf>
    <xf numFmtId="49" fontId="3" fillId="0" borderId="17" xfId="17" applyNumberFormat="1" applyFont="1" applyFill="1" applyBorder="1" applyAlignment="1">
      <alignment horizontal="center" vertical="center"/>
    </xf>
    <xf numFmtId="38" fontId="3" fillId="0" borderId="18" xfId="17" applyFont="1" applyFill="1" applyBorder="1" applyAlignment="1">
      <alignment horizontal="left" vertical="center"/>
    </xf>
    <xf numFmtId="38" fontId="3" fillId="0" borderId="19" xfId="17" applyFont="1" applyFill="1" applyBorder="1" applyAlignment="1">
      <alignment horizontal="left" vertical="center"/>
    </xf>
    <xf numFmtId="49" fontId="3" fillId="0" borderId="8" xfId="17" applyNumberFormat="1" applyFont="1" applyFill="1" applyBorder="1" applyAlignment="1">
      <alignment horizontal="center" vertical="center"/>
    </xf>
    <xf numFmtId="38" fontId="3" fillId="0" borderId="18" xfId="17" applyFont="1" applyFill="1" applyBorder="1" applyAlignment="1">
      <alignment vertical="center"/>
    </xf>
    <xf numFmtId="38" fontId="3" fillId="0" borderId="17" xfId="17" applyFont="1" applyFill="1" applyBorder="1" applyAlignment="1">
      <alignment horizontal="left" vertical="center"/>
    </xf>
    <xf numFmtId="49" fontId="3" fillId="0" borderId="16" xfId="17" applyNumberFormat="1" applyFont="1" applyFill="1" applyBorder="1" applyAlignment="1">
      <alignment horizontal="center" vertical="center"/>
    </xf>
    <xf numFmtId="49" fontId="3" fillId="0" borderId="0" xfId="17" applyNumberFormat="1" applyFont="1" applyFill="1" applyBorder="1" applyAlignment="1">
      <alignment vertical="center"/>
    </xf>
    <xf numFmtId="49" fontId="3" fillId="0" borderId="0" xfId="17" applyNumberFormat="1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left" vertical="center"/>
    </xf>
    <xf numFmtId="38" fontId="3" fillId="0" borderId="0" xfId="17" applyFont="1" applyFill="1" applyBorder="1" applyAlignment="1">
      <alignment vertical="center"/>
    </xf>
    <xf numFmtId="38" fontId="8" fillId="0" borderId="0" xfId="17" applyFont="1" applyFill="1" applyAlignment="1">
      <alignment horizontal="left" vertical="center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5" fillId="0" borderId="0" xfId="17" applyFont="1" applyFill="1" applyAlignment="1">
      <alignment/>
    </xf>
    <xf numFmtId="49" fontId="3" fillId="0" borderId="0" xfId="17" applyNumberFormat="1" applyFont="1" applyFill="1" applyAlignment="1">
      <alignment/>
    </xf>
    <xf numFmtId="49" fontId="3" fillId="0" borderId="0" xfId="17" applyNumberFormat="1" applyFont="1" applyFill="1" applyAlignment="1">
      <alignment horizontal="center"/>
    </xf>
    <xf numFmtId="38" fontId="3" fillId="0" borderId="0" xfId="17" applyFont="1" applyFill="1" applyAlignment="1">
      <alignment horizontal="left"/>
    </xf>
    <xf numFmtId="38" fontId="10" fillId="0" borderId="0" xfId="17" applyFont="1" applyFill="1" applyAlignment="1">
      <alignment horizontal="left" vertical="center"/>
    </xf>
    <xf numFmtId="38" fontId="10" fillId="0" borderId="0" xfId="17" applyFont="1" applyFill="1" applyAlignment="1">
      <alignment/>
    </xf>
    <xf numFmtId="49" fontId="10" fillId="0" borderId="1" xfId="17" applyNumberFormat="1" applyFont="1" applyFill="1" applyBorder="1" applyAlignment="1">
      <alignment horizontal="center" vertical="center"/>
    </xf>
    <xf numFmtId="49" fontId="10" fillId="0" borderId="3" xfId="17" applyNumberFormat="1" applyFont="1" applyFill="1" applyBorder="1" applyAlignment="1">
      <alignment horizontal="center" vertical="center"/>
    </xf>
    <xf numFmtId="38" fontId="10" fillId="0" borderId="3" xfId="17" applyFont="1" applyFill="1" applyBorder="1" applyAlignment="1">
      <alignment horizontal="left" vertical="center"/>
    </xf>
    <xf numFmtId="38" fontId="10" fillId="0" borderId="20" xfId="17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center" vertical="center"/>
    </xf>
    <xf numFmtId="38" fontId="10" fillId="0" borderId="6" xfId="17" applyFont="1" applyFill="1" applyBorder="1" applyAlignment="1">
      <alignment horizontal="center" vertical="center"/>
    </xf>
    <xf numFmtId="49" fontId="10" fillId="0" borderId="5" xfId="17" applyNumberFormat="1" applyFont="1" applyFill="1" applyBorder="1" applyAlignment="1">
      <alignment horizontal="center" vertical="center"/>
    </xf>
    <xf numFmtId="49" fontId="10" fillId="0" borderId="21" xfId="17" applyNumberFormat="1" applyFont="1" applyFill="1" applyBorder="1" applyAlignment="1">
      <alignment vertical="center"/>
    </xf>
    <xf numFmtId="38" fontId="10" fillId="0" borderId="22" xfId="17" applyFont="1" applyFill="1" applyBorder="1" applyAlignment="1">
      <alignment horizontal="left" vertical="center"/>
    </xf>
    <xf numFmtId="38" fontId="10" fillId="0" borderId="0" xfId="17" applyFont="1" applyFill="1" applyBorder="1" applyAlignment="1">
      <alignment vertical="center"/>
    </xf>
    <xf numFmtId="49" fontId="10" fillId="0" borderId="17" xfId="17" applyNumberFormat="1" applyFont="1" applyFill="1" applyBorder="1" applyAlignment="1">
      <alignment vertical="center"/>
    </xf>
    <xf numFmtId="49" fontId="10" fillId="0" borderId="17" xfId="17" applyNumberFormat="1" applyFont="1" applyFill="1" applyBorder="1" applyAlignment="1">
      <alignment horizontal="center" vertical="center"/>
    </xf>
    <xf numFmtId="38" fontId="10" fillId="0" borderId="18" xfId="17" applyFont="1" applyFill="1" applyBorder="1" applyAlignment="1">
      <alignment horizontal="left" vertical="center"/>
    </xf>
    <xf numFmtId="38" fontId="10" fillId="0" borderId="0" xfId="17" applyFont="1" applyFill="1" applyAlignment="1">
      <alignment vertical="center"/>
    </xf>
    <xf numFmtId="49" fontId="10" fillId="0" borderId="5" xfId="17" applyNumberFormat="1" applyFont="1" applyFill="1" applyBorder="1" applyAlignment="1">
      <alignment vertical="center"/>
    </xf>
    <xf numFmtId="49" fontId="10" fillId="0" borderId="7" xfId="17" applyNumberFormat="1" applyFont="1" applyFill="1" applyBorder="1" applyAlignment="1">
      <alignment horizontal="center" vertical="center"/>
    </xf>
    <xf numFmtId="49" fontId="10" fillId="0" borderId="8" xfId="17" applyNumberFormat="1" applyFont="1" applyFill="1" applyBorder="1" applyAlignment="1">
      <alignment vertical="center"/>
    </xf>
    <xf numFmtId="38" fontId="10" fillId="0" borderId="19" xfId="17" applyFont="1" applyFill="1" applyBorder="1" applyAlignment="1">
      <alignment horizontal="left" vertical="center"/>
    </xf>
    <xf numFmtId="38" fontId="10" fillId="0" borderId="23" xfId="17" applyFont="1" applyFill="1" applyBorder="1" applyAlignment="1">
      <alignment vertical="center"/>
    </xf>
    <xf numFmtId="49" fontId="10" fillId="0" borderId="7" xfId="17" applyNumberFormat="1" applyFont="1" applyFill="1" applyBorder="1" applyAlignment="1">
      <alignment vertical="center"/>
    </xf>
    <xf numFmtId="49" fontId="10" fillId="0" borderId="10" xfId="17" applyNumberFormat="1" applyFont="1" applyFill="1" applyBorder="1" applyAlignment="1">
      <alignment horizontal="center" vertical="center"/>
    </xf>
    <xf numFmtId="49" fontId="10" fillId="0" borderId="9" xfId="17" applyNumberFormat="1" applyFont="1" applyFill="1" applyBorder="1" applyAlignment="1">
      <alignment horizontal="center" vertical="center"/>
    </xf>
    <xf numFmtId="49" fontId="10" fillId="0" borderId="12" xfId="17" applyNumberFormat="1" applyFont="1" applyFill="1" applyBorder="1" applyAlignment="1">
      <alignment horizontal="center" vertical="center"/>
    </xf>
    <xf numFmtId="49" fontId="10" fillId="0" borderId="8" xfId="17" applyNumberFormat="1" applyFont="1" applyFill="1" applyBorder="1" applyAlignment="1">
      <alignment horizontal="center" vertical="center"/>
    </xf>
    <xf numFmtId="49" fontId="10" fillId="0" borderId="14" xfId="17" applyNumberFormat="1" applyFont="1" applyFill="1" applyBorder="1" applyAlignment="1">
      <alignment vertical="center"/>
    </xf>
    <xf numFmtId="38" fontId="10" fillId="0" borderId="18" xfId="17" applyFont="1" applyFill="1" applyBorder="1" applyAlignment="1">
      <alignment vertical="center"/>
    </xf>
    <xf numFmtId="49" fontId="10" fillId="0" borderId="0" xfId="17" applyNumberFormat="1" applyFont="1" applyFill="1" applyBorder="1" applyAlignment="1">
      <alignment horizontal="right" vertical="center"/>
    </xf>
    <xf numFmtId="38" fontId="10" fillId="0" borderId="17" xfId="17" applyFont="1" applyFill="1" applyBorder="1" applyAlignment="1">
      <alignment horizontal="left" vertical="center"/>
    </xf>
    <xf numFmtId="49" fontId="10" fillId="0" borderId="0" xfId="17" applyNumberFormat="1" applyFont="1" applyFill="1" applyBorder="1" applyAlignment="1">
      <alignment vertical="center"/>
    </xf>
    <xf numFmtId="38" fontId="10" fillId="0" borderId="24" xfId="17" applyFont="1" applyFill="1" applyBorder="1" applyAlignment="1">
      <alignment horizontal="left" vertical="center"/>
    </xf>
    <xf numFmtId="49" fontId="10" fillId="0" borderId="15" xfId="17" applyNumberFormat="1" applyFont="1" applyFill="1" applyBorder="1" applyAlignment="1">
      <alignment vertical="center"/>
    </xf>
    <xf numFmtId="49" fontId="10" fillId="0" borderId="16" xfId="17" applyNumberFormat="1" applyFont="1" applyFill="1" applyBorder="1" applyAlignment="1">
      <alignment vertical="center"/>
    </xf>
    <xf numFmtId="49" fontId="10" fillId="0" borderId="16" xfId="17" applyNumberFormat="1" applyFont="1" applyFill="1" applyBorder="1" applyAlignment="1">
      <alignment horizontal="center" vertical="center"/>
    </xf>
    <xf numFmtId="38" fontId="10" fillId="0" borderId="16" xfId="17" applyFont="1" applyFill="1" applyBorder="1" applyAlignment="1">
      <alignment horizontal="left" vertical="center"/>
    </xf>
    <xf numFmtId="49" fontId="10" fillId="0" borderId="0" xfId="17" applyNumberFormat="1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left" vertical="center"/>
    </xf>
    <xf numFmtId="49" fontId="10" fillId="0" borderId="0" xfId="17" applyNumberFormat="1" applyFont="1" applyFill="1" applyAlignment="1">
      <alignment vertical="center"/>
    </xf>
    <xf numFmtId="49" fontId="10" fillId="0" borderId="0" xfId="17" applyNumberFormat="1" applyFont="1" applyFill="1" applyAlignment="1">
      <alignment horizontal="center" vertical="center"/>
    </xf>
    <xf numFmtId="49" fontId="10" fillId="0" borderId="13" xfId="17" applyNumberFormat="1" applyFont="1" applyFill="1" applyBorder="1" applyAlignment="1">
      <alignment horizontal="center" vertical="center"/>
    </xf>
    <xf numFmtId="38" fontId="9" fillId="0" borderId="0" xfId="17" applyFont="1" applyFill="1" applyAlignment="1">
      <alignment vertical="center"/>
    </xf>
    <xf numFmtId="49" fontId="10" fillId="0" borderId="2" xfId="17" applyNumberFormat="1" applyFont="1" applyFill="1" applyBorder="1" applyAlignment="1">
      <alignment horizontal="center" vertical="center"/>
    </xf>
    <xf numFmtId="38" fontId="3" fillId="0" borderId="0" xfId="17" applyFont="1" applyFill="1" applyAlignment="1">
      <alignment horizontal="right" vertical="center"/>
    </xf>
    <xf numFmtId="38" fontId="11" fillId="0" borderId="0" xfId="17" applyFont="1" applyFill="1" applyAlignment="1">
      <alignment horizontal="left" vertical="center"/>
    </xf>
    <xf numFmtId="38" fontId="8" fillId="0" borderId="0" xfId="17" applyFont="1" applyFill="1" applyAlignment="1">
      <alignment vertical="center"/>
    </xf>
    <xf numFmtId="38" fontId="4" fillId="0" borderId="0" xfId="17" applyFont="1" applyFill="1" applyBorder="1" applyAlignment="1">
      <alignment vertical="center" wrapText="1"/>
    </xf>
    <xf numFmtId="38" fontId="3" fillId="0" borderId="20" xfId="17" applyFont="1" applyFill="1" applyBorder="1" applyAlignment="1">
      <alignment horizontal="center" vertical="center"/>
    </xf>
    <xf numFmtId="38" fontId="3" fillId="0" borderId="23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3" fillId="0" borderId="25" xfId="17" applyFont="1" applyFill="1" applyBorder="1" applyAlignment="1">
      <alignment vertical="center"/>
    </xf>
    <xf numFmtId="38" fontId="3" fillId="0" borderId="7" xfId="17" applyFont="1" applyFill="1" applyBorder="1" applyAlignment="1">
      <alignment vertical="center"/>
    </xf>
    <xf numFmtId="38" fontId="3" fillId="0" borderId="26" xfId="17" applyFont="1" applyFill="1" applyBorder="1" applyAlignment="1">
      <alignment vertical="center"/>
    </xf>
    <xf numFmtId="38" fontId="3" fillId="0" borderId="20" xfId="17" applyFont="1" applyFill="1" applyBorder="1" applyAlignment="1">
      <alignment vertical="center"/>
    </xf>
    <xf numFmtId="38" fontId="10" fillId="0" borderId="25" xfId="17" applyFont="1" applyFill="1" applyBorder="1" applyAlignment="1">
      <alignment vertical="center"/>
    </xf>
    <xf numFmtId="38" fontId="10" fillId="0" borderId="27" xfId="17" applyFont="1" applyFill="1" applyBorder="1" applyAlignment="1">
      <alignment vertical="center"/>
    </xf>
    <xf numFmtId="38" fontId="10" fillId="0" borderId="26" xfId="17" applyFont="1" applyFill="1" applyBorder="1" applyAlignment="1">
      <alignment vertical="center"/>
    </xf>
    <xf numFmtId="49" fontId="3" fillId="0" borderId="28" xfId="17" applyNumberFormat="1" applyFont="1" applyFill="1" applyBorder="1" applyAlignment="1">
      <alignment vertical="center"/>
    </xf>
    <xf numFmtId="49" fontId="3" fillId="0" borderId="29" xfId="17" applyNumberFormat="1" applyFont="1" applyFill="1" applyBorder="1" applyAlignment="1">
      <alignment vertical="center"/>
    </xf>
    <xf numFmtId="38" fontId="3" fillId="0" borderId="30" xfId="17" applyFont="1" applyFill="1" applyBorder="1" applyAlignment="1">
      <alignment vertical="center"/>
    </xf>
    <xf numFmtId="49" fontId="10" fillId="0" borderId="31" xfId="17" applyNumberFormat="1" applyFont="1" applyFill="1" applyBorder="1" applyAlignment="1">
      <alignment vertical="center"/>
    </xf>
    <xf numFmtId="38" fontId="10" fillId="0" borderId="32" xfId="17" applyFont="1" applyFill="1" applyBorder="1" applyAlignment="1">
      <alignment horizontal="left" vertical="center"/>
    </xf>
    <xf numFmtId="49" fontId="3" fillId="0" borderId="8" xfId="17" applyNumberFormat="1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9" fontId="3" fillId="0" borderId="8" xfId="17" applyNumberFormat="1" applyFont="1" applyFill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49" fontId="3" fillId="0" borderId="21" xfId="17" applyNumberFormat="1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3" fillId="0" borderId="8" xfId="17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49" fontId="3" fillId="0" borderId="33" xfId="17" applyNumberFormat="1" applyFont="1" applyFill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49" fontId="3" fillId="0" borderId="17" xfId="17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38" fontId="12" fillId="0" borderId="0" xfId="17" applyFont="1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70597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70597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SheetLayoutView="100" workbookViewId="0" topLeftCell="A1">
      <selection activeCell="A1" sqref="A1"/>
    </sheetView>
  </sheetViews>
  <sheetFormatPr defaultColWidth="9.00390625" defaultRowHeight="22.5" customHeight="1"/>
  <cols>
    <col min="1" max="3" width="4.125" style="2" customWidth="1"/>
    <col min="4" max="5" width="13.00390625" style="2" customWidth="1"/>
    <col min="6" max="6" width="12.25390625" style="99" customWidth="1"/>
    <col min="7" max="7" width="3.375" style="2" customWidth="1"/>
    <col min="8" max="10" width="4.125" style="2" customWidth="1"/>
    <col min="11" max="12" width="13.00390625" style="2" customWidth="1"/>
    <col min="13" max="13" width="12.25390625" style="2" customWidth="1"/>
    <col min="14" max="14" width="1.00390625" style="2" customWidth="1"/>
    <col min="15" max="16384" width="9.00390625" style="2" customWidth="1"/>
  </cols>
  <sheetData>
    <row r="1" ht="22.5" customHeight="1">
      <c r="A1" s="89" t="s">
        <v>58</v>
      </c>
    </row>
    <row r="3" spans="1:6" ht="22.5" customHeight="1">
      <c r="A3" s="92" t="s">
        <v>120</v>
      </c>
      <c r="B3" s="1"/>
      <c r="C3" s="1"/>
      <c r="D3" s="1"/>
      <c r="E3" s="1"/>
      <c r="F3" s="2"/>
    </row>
    <row r="4" spans="1:13" ht="22.5" customHeight="1" thickBot="1">
      <c r="A4" s="41" t="s">
        <v>0</v>
      </c>
      <c r="B4" s="1"/>
      <c r="C4" s="1"/>
      <c r="D4" s="1"/>
      <c r="E4" s="1"/>
      <c r="F4" s="91" t="s">
        <v>100</v>
      </c>
      <c r="H4" s="41" t="s">
        <v>1</v>
      </c>
      <c r="I4" s="1"/>
      <c r="J4" s="1"/>
      <c r="K4" s="1"/>
      <c r="L4" s="1"/>
      <c r="M4" s="91" t="s">
        <v>99</v>
      </c>
    </row>
    <row r="5" spans="1:14" s="10" customFormat="1" ht="22.5" customHeight="1" thickBot="1">
      <c r="A5" s="3" t="s">
        <v>2</v>
      </c>
      <c r="B5" s="4" t="s">
        <v>3</v>
      </c>
      <c r="C5" s="5" t="s">
        <v>4</v>
      </c>
      <c r="D5" s="5"/>
      <c r="E5" s="6"/>
      <c r="F5" s="95" t="s">
        <v>5</v>
      </c>
      <c r="G5" s="94"/>
      <c r="H5" s="3" t="s">
        <v>2</v>
      </c>
      <c r="I5" s="4" t="s">
        <v>3</v>
      </c>
      <c r="J5" s="5" t="s">
        <v>4</v>
      </c>
      <c r="K5" s="5"/>
      <c r="L5" s="9"/>
      <c r="M5" s="7" t="s">
        <v>5</v>
      </c>
      <c r="N5" s="8"/>
    </row>
    <row r="6" spans="1:14" s="10" customFormat="1" ht="22.5" customHeight="1">
      <c r="A6" s="11" t="s">
        <v>105</v>
      </c>
      <c r="B6" s="116" t="s">
        <v>6</v>
      </c>
      <c r="C6" s="117"/>
      <c r="D6" s="117"/>
      <c r="E6" s="118"/>
      <c r="F6" s="100">
        <f>F7</f>
        <v>3488955344</v>
      </c>
      <c r="G6" s="94"/>
      <c r="H6" s="11" t="s">
        <v>64</v>
      </c>
      <c r="I6" s="29" t="s">
        <v>8</v>
      </c>
      <c r="J6" s="30"/>
      <c r="K6" s="29"/>
      <c r="L6" s="31"/>
      <c r="M6" s="101">
        <f>M7</f>
        <v>550141552</v>
      </c>
      <c r="N6" s="8"/>
    </row>
    <row r="7" spans="1:14" s="10" customFormat="1" ht="22.5" customHeight="1">
      <c r="A7" s="12"/>
      <c r="B7" s="13" t="s">
        <v>65</v>
      </c>
      <c r="C7" s="119" t="s">
        <v>6</v>
      </c>
      <c r="D7" s="120"/>
      <c r="E7" s="121"/>
      <c r="F7" s="96">
        <f>F8</f>
        <v>3488955344</v>
      </c>
      <c r="G7" s="94"/>
      <c r="H7" s="12"/>
      <c r="I7" s="13" t="s">
        <v>64</v>
      </c>
      <c r="J7" s="14" t="s">
        <v>9</v>
      </c>
      <c r="K7" s="14"/>
      <c r="L7" s="32"/>
      <c r="M7" s="15">
        <f>SUM(M8:M11)</f>
        <v>550141552</v>
      </c>
      <c r="N7" s="8"/>
    </row>
    <row r="8" spans="1:14" s="10" customFormat="1" ht="22.5" customHeight="1">
      <c r="A8" s="12"/>
      <c r="B8" s="16"/>
      <c r="C8" s="13" t="s">
        <v>65</v>
      </c>
      <c r="D8" s="119" t="s">
        <v>10</v>
      </c>
      <c r="E8" s="121"/>
      <c r="F8" s="96">
        <v>3488955344</v>
      </c>
      <c r="G8" s="94"/>
      <c r="H8" s="12"/>
      <c r="I8" s="16"/>
      <c r="J8" s="13" t="s">
        <v>66</v>
      </c>
      <c r="K8" s="14" t="s">
        <v>11</v>
      </c>
      <c r="L8" s="32"/>
      <c r="M8" s="15">
        <v>313360833</v>
      </c>
      <c r="N8" s="8"/>
    </row>
    <row r="9" spans="1:14" s="10" customFormat="1" ht="22.5" customHeight="1">
      <c r="A9" s="17" t="s">
        <v>67</v>
      </c>
      <c r="B9" s="119" t="s">
        <v>12</v>
      </c>
      <c r="C9" s="120"/>
      <c r="D9" s="120"/>
      <c r="E9" s="121"/>
      <c r="F9" s="96">
        <f>F10</f>
        <v>1110720</v>
      </c>
      <c r="G9" s="94"/>
      <c r="H9" s="12"/>
      <c r="I9" s="16"/>
      <c r="J9" s="23" t="s">
        <v>68</v>
      </c>
      <c r="K9" s="14" t="s">
        <v>13</v>
      </c>
      <c r="L9" s="32"/>
      <c r="M9" s="15">
        <v>1595916</v>
      </c>
      <c r="N9" s="8"/>
    </row>
    <row r="10" spans="1:14" s="10" customFormat="1" ht="22.5" customHeight="1">
      <c r="A10" s="12"/>
      <c r="B10" s="13" t="s">
        <v>69</v>
      </c>
      <c r="C10" s="112" t="s">
        <v>14</v>
      </c>
      <c r="D10" s="112"/>
      <c r="E10" s="113"/>
      <c r="F10" s="96">
        <f>F11</f>
        <v>1110720</v>
      </c>
      <c r="G10" s="94"/>
      <c r="H10" s="12"/>
      <c r="I10" s="16"/>
      <c r="J10" s="13" t="s">
        <v>70</v>
      </c>
      <c r="K10" s="14" t="s">
        <v>15</v>
      </c>
      <c r="L10" s="32"/>
      <c r="M10" s="15">
        <v>23103857</v>
      </c>
      <c r="N10" s="8"/>
    </row>
    <row r="11" spans="1:14" s="10" customFormat="1" ht="22.5" customHeight="1">
      <c r="A11" s="18"/>
      <c r="B11" s="16"/>
      <c r="C11" s="16" t="s">
        <v>19</v>
      </c>
      <c r="D11" s="112" t="s">
        <v>14</v>
      </c>
      <c r="E11" s="113"/>
      <c r="F11" s="96">
        <v>1110720</v>
      </c>
      <c r="G11" s="94"/>
      <c r="H11" s="12"/>
      <c r="I11" s="16"/>
      <c r="J11" s="19" t="s">
        <v>71</v>
      </c>
      <c r="K11" s="14" t="s">
        <v>16</v>
      </c>
      <c r="L11" s="32"/>
      <c r="M11" s="15">
        <v>212080946</v>
      </c>
      <c r="N11" s="8"/>
    </row>
    <row r="12" spans="1:14" s="10" customFormat="1" ht="22.5" customHeight="1">
      <c r="A12" s="11" t="s">
        <v>72</v>
      </c>
      <c r="B12" s="112" t="s">
        <v>17</v>
      </c>
      <c r="C12" s="122"/>
      <c r="D12" s="122"/>
      <c r="E12" s="113"/>
      <c r="F12" s="96">
        <f>SUM(F13,F15)</f>
        <v>4993980947</v>
      </c>
      <c r="G12" s="94"/>
      <c r="H12" s="17" t="s">
        <v>73</v>
      </c>
      <c r="I12" s="14" t="s">
        <v>18</v>
      </c>
      <c r="J12" s="33"/>
      <c r="K12" s="14"/>
      <c r="L12" s="32"/>
      <c r="M12" s="15">
        <f>SUM(M13,M16)</f>
        <v>19486496614</v>
      </c>
      <c r="N12" s="8"/>
    </row>
    <row r="13" spans="1:14" s="10" customFormat="1" ht="22.5" customHeight="1">
      <c r="A13" s="12"/>
      <c r="B13" s="13" t="s">
        <v>74</v>
      </c>
      <c r="C13" s="112" t="s">
        <v>20</v>
      </c>
      <c r="D13" s="122"/>
      <c r="E13" s="113"/>
      <c r="F13" s="96">
        <f>F14</f>
        <v>3996431747</v>
      </c>
      <c r="G13" s="94"/>
      <c r="H13" s="12"/>
      <c r="I13" s="13" t="s">
        <v>75</v>
      </c>
      <c r="J13" s="29" t="s">
        <v>22</v>
      </c>
      <c r="K13" s="29"/>
      <c r="L13" s="31"/>
      <c r="M13" s="15">
        <f>SUM(M14:M15)</f>
        <v>19334227673</v>
      </c>
      <c r="N13" s="8"/>
    </row>
    <row r="14" spans="1:14" s="10" customFormat="1" ht="22.5" customHeight="1">
      <c r="A14" s="12"/>
      <c r="B14" s="16"/>
      <c r="C14" s="13" t="s">
        <v>76</v>
      </c>
      <c r="D14" s="112" t="s">
        <v>23</v>
      </c>
      <c r="E14" s="113"/>
      <c r="F14" s="96">
        <v>3996431747</v>
      </c>
      <c r="G14" s="94"/>
      <c r="H14" s="12"/>
      <c r="I14" s="16"/>
      <c r="J14" s="13" t="s">
        <v>64</v>
      </c>
      <c r="K14" s="29" t="s">
        <v>24</v>
      </c>
      <c r="L14" s="31"/>
      <c r="M14" s="15">
        <v>19302255423</v>
      </c>
      <c r="N14" s="8"/>
    </row>
    <row r="15" spans="1:14" s="10" customFormat="1" ht="22.5" customHeight="1">
      <c r="A15" s="12"/>
      <c r="B15" s="19" t="s">
        <v>76</v>
      </c>
      <c r="C15" s="112" t="s">
        <v>25</v>
      </c>
      <c r="D15" s="122"/>
      <c r="E15" s="113"/>
      <c r="F15" s="96">
        <f>SUM(F16:F18)</f>
        <v>997549200</v>
      </c>
      <c r="G15" s="94"/>
      <c r="H15" s="12"/>
      <c r="I15" s="22"/>
      <c r="J15" s="23" t="s">
        <v>73</v>
      </c>
      <c r="K15" s="29" t="s">
        <v>27</v>
      </c>
      <c r="L15" s="31"/>
      <c r="M15" s="15">
        <v>31972250</v>
      </c>
      <c r="N15" s="8"/>
    </row>
    <row r="16" spans="1:14" s="10" customFormat="1" ht="22.5" customHeight="1">
      <c r="A16" s="12"/>
      <c r="B16" s="16"/>
      <c r="C16" s="13" t="s">
        <v>68</v>
      </c>
      <c r="D16" s="112" t="s">
        <v>28</v>
      </c>
      <c r="E16" s="113"/>
      <c r="F16" s="96">
        <v>868581000</v>
      </c>
      <c r="G16" s="94"/>
      <c r="H16" s="12"/>
      <c r="I16" s="13" t="s">
        <v>77</v>
      </c>
      <c r="J16" s="29" t="s">
        <v>29</v>
      </c>
      <c r="K16" s="29"/>
      <c r="L16" s="34"/>
      <c r="M16" s="15">
        <f>M17</f>
        <v>152268941</v>
      </c>
      <c r="N16" s="8"/>
    </row>
    <row r="17" spans="1:14" s="10" customFormat="1" ht="22.5" customHeight="1">
      <c r="A17" s="107"/>
      <c r="B17" s="16"/>
      <c r="C17" s="19" t="s">
        <v>78</v>
      </c>
      <c r="D17" s="112" t="s">
        <v>30</v>
      </c>
      <c r="E17" s="113"/>
      <c r="F17" s="96">
        <v>126720200</v>
      </c>
      <c r="G17" s="94"/>
      <c r="H17" s="12"/>
      <c r="I17" s="16"/>
      <c r="J17" s="19" t="s">
        <v>37</v>
      </c>
      <c r="K17" s="29" t="s">
        <v>31</v>
      </c>
      <c r="L17" s="34"/>
      <c r="M17" s="15">
        <v>152268941</v>
      </c>
      <c r="N17" s="8"/>
    </row>
    <row r="18" spans="1:14" s="10" customFormat="1" ht="22.5" customHeight="1">
      <c r="A18" s="108"/>
      <c r="B18" s="21"/>
      <c r="C18" s="19" t="s">
        <v>121</v>
      </c>
      <c r="D18" s="112" t="s">
        <v>122</v>
      </c>
      <c r="E18" s="113"/>
      <c r="F18" s="96">
        <v>2248000</v>
      </c>
      <c r="G18" s="94"/>
      <c r="H18" s="17" t="s">
        <v>80</v>
      </c>
      <c r="I18" s="14" t="s">
        <v>33</v>
      </c>
      <c r="J18" s="33"/>
      <c r="K18" s="14"/>
      <c r="L18" s="32"/>
      <c r="M18" s="15">
        <f>M19</f>
        <v>18254502</v>
      </c>
      <c r="N18" s="8"/>
    </row>
    <row r="19" spans="1:14" s="10" customFormat="1" ht="22.5" customHeight="1">
      <c r="A19" s="11" t="s">
        <v>79</v>
      </c>
      <c r="B19" s="112" t="s">
        <v>32</v>
      </c>
      <c r="C19" s="122"/>
      <c r="D19" s="122"/>
      <c r="E19" s="113"/>
      <c r="F19" s="96">
        <f>F20</f>
        <v>6265169083</v>
      </c>
      <c r="G19" s="94"/>
      <c r="H19" s="12"/>
      <c r="I19" s="13" t="s">
        <v>82</v>
      </c>
      <c r="J19" s="14" t="s">
        <v>33</v>
      </c>
      <c r="K19" s="14"/>
      <c r="L19" s="32"/>
      <c r="M19" s="15">
        <f>M20</f>
        <v>18254502</v>
      </c>
      <c r="N19" s="8"/>
    </row>
    <row r="20" spans="1:14" s="10" customFormat="1" ht="22.5" customHeight="1">
      <c r="A20" s="12"/>
      <c r="B20" s="13" t="s">
        <v>81</v>
      </c>
      <c r="C20" s="112" t="s">
        <v>32</v>
      </c>
      <c r="D20" s="122"/>
      <c r="E20" s="113"/>
      <c r="F20" s="96">
        <f>F21</f>
        <v>6265169083</v>
      </c>
      <c r="G20" s="94"/>
      <c r="H20" s="18"/>
      <c r="I20" s="16"/>
      <c r="J20" s="13" t="s">
        <v>64</v>
      </c>
      <c r="K20" s="29" t="s">
        <v>33</v>
      </c>
      <c r="L20" s="31"/>
      <c r="M20" s="15">
        <v>18254502</v>
      </c>
      <c r="N20" s="8"/>
    </row>
    <row r="21" spans="1:14" s="10" customFormat="1" ht="22.5" customHeight="1">
      <c r="A21" s="12"/>
      <c r="B21" s="16"/>
      <c r="C21" s="13" t="s">
        <v>81</v>
      </c>
      <c r="D21" s="112" t="s">
        <v>34</v>
      </c>
      <c r="E21" s="113"/>
      <c r="F21" s="96">
        <v>6265169083</v>
      </c>
      <c r="G21" s="94"/>
      <c r="H21" s="11" t="s">
        <v>84</v>
      </c>
      <c r="I21" s="14" t="s">
        <v>36</v>
      </c>
      <c r="J21" s="33"/>
      <c r="K21" s="14"/>
      <c r="L21" s="32"/>
      <c r="M21" s="15">
        <f>M22</f>
        <v>37956380</v>
      </c>
      <c r="N21" s="8"/>
    </row>
    <row r="22" spans="1:14" s="10" customFormat="1" ht="22.5" customHeight="1">
      <c r="A22" s="17" t="s">
        <v>83</v>
      </c>
      <c r="B22" s="112" t="s">
        <v>35</v>
      </c>
      <c r="C22" s="122"/>
      <c r="D22" s="122"/>
      <c r="E22" s="113"/>
      <c r="F22" s="96">
        <f>F23</f>
        <v>2455615000</v>
      </c>
      <c r="G22" s="94"/>
      <c r="H22" s="12"/>
      <c r="I22" s="13" t="s">
        <v>85</v>
      </c>
      <c r="J22" s="29" t="s">
        <v>36</v>
      </c>
      <c r="K22" s="29"/>
      <c r="L22" s="35"/>
      <c r="M22" s="15">
        <f>M23</f>
        <v>37956380</v>
      </c>
      <c r="N22" s="8"/>
    </row>
    <row r="23" spans="1:14" s="10" customFormat="1" ht="22.5" customHeight="1">
      <c r="A23" s="12"/>
      <c r="B23" s="13" t="s">
        <v>74</v>
      </c>
      <c r="C23" s="112" t="s">
        <v>38</v>
      </c>
      <c r="D23" s="122"/>
      <c r="E23" s="113"/>
      <c r="F23" s="96">
        <f>F24</f>
        <v>2455615000</v>
      </c>
      <c r="G23" s="94"/>
      <c r="H23" s="18"/>
      <c r="I23" s="16" t="s">
        <v>86</v>
      </c>
      <c r="J23" s="19" t="s">
        <v>64</v>
      </c>
      <c r="K23" s="29" t="s">
        <v>36</v>
      </c>
      <c r="L23" s="35"/>
      <c r="M23" s="15">
        <v>37956380</v>
      </c>
      <c r="N23" s="8"/>
    </row>
    <row r="24" spans="1:14" s="10" customFormat="1" ht="22.5" customHeight="1">
      <c r="A24" s="18"/>
      <c r="B24" s="16"/>
      <c r="C24" s="13" t="s">
        <v>74</v>
      </c>
      <c r="D24" s="112" t="s">
        <v>23</v>
      </c>
      <c r="E24" s="113"/>
      <c r="F24" s="96">
        <v>2455615000</v>
      </c>
      <c r="G24" s="94"/>
      <c r="H24" s="11" t="s">
        <v>88</v>
      </c>
      <c r="I24" s="14" t="s">
        <v>40</v>
      </c>
      <c r="J24" s="33"/>
      <c r="K24" s="14"/>
      <c r="L24" s="32"/>
      <c r="M24" s="15">
        <f>M25</f>
        <v>176794344</v>
      </c>
      <c r="N24" s="8"/>
    </row>
    <row r="25" spans="1:14" s="10" customFormat="1" ht="22.5" customHeight="1">
      <c r="A25" s="11" t="s">
        <v>87</v>
      </c>
      <c r="B25" s="112" t="s">
        <v>39</v>
      </c>
      <c r="C25" s="122"/>
      <c r="D25" s="122"/>
      <c r="E25" s="113"/>
      <c r="F25" s="96">
        <f>F26</f>
        <v>32514</v>
      </c>
      <c r="G25" s="94"/>
      <c r="H25" s="12"/>
      <c r="I25" s="13" t="s">
        <v>81</v>
      </c>
      <c r="J25" s="29" t="s">
        <v>40</v>
      </c>
      <c r="K25" s="29"/>
      <c r="L25" s="35"/>
      <c r="M25" s="15">
        <f>M26</f>
        <v>176794344</v>
      </c>
      <c r="N25" s="8"/>
    </row>
    <row r="26" spans="1:14" s="10" customFormat="1" ht="22.5" customHeight="1">
      <c r="A26" s="12"/>
      <c r="B26" s="13" t="s">
        <v>21</v>
      </c>
      <c r="C26" s="112" t="s">
        <v>41</v>
      </c>
      <c r="D26" s="122"/>
      <c r="E26" s="113"/>
      <c r="F26" s="96">
        <f>F27</f>
        <v>32514</v>
      </c>
      <c r="G26" s="94"/>
      <c r="H26" s="12"/>
      <c r="I26" s="16"/>
      <c r="J26" s="19" t="s">
        <v>7</v>
      </c>
      <c r="K26" s="29" t="s">
        <v>44</v>
      </c>
      <c r="L26" s="35"/>
      <c r="M26" s="15">
        <v>176794344</v>
      </c>
      <c r="N26" s="8"/>
    </row>
    <row r="27" spans="1:14" s="10" customFormat="1" ht="22.5" customHeight="1">
      <c r="A27" s="12"/>
      <c r="B27" s="16"/>
      <c r="C27" s="13" t="s">
        <v>26</v>
      </c>
      <c r="D27" s="112" t="s">
        <v>43</v>
      </c>
      <c r="E27" s="113"/>
      <c r="F27" s="96">
        <v>32514</v>
      </c>
      <c r="G27" s="94"/>
      <c r="H27" s="17" t="s">
        <v>106</v>
      </c>
      <c r="I27" s="14" t="s">
        <v>59</v>
      </c>
      <c r="J27" s="33"/>
      <c r="K27" s="14"/>
      <c r="L27" s="32"/>
      <c r="M27" s="15">
        <f>M28</f>
        <v>51540264</v>
      </c>
      <c r="N27" s="8"/>
    </row>
    <row r="28" spans="1:14" ht="22.5" customHeight="1">
      <c r="A28" s="17" t="s">
        <v>89</v>
      </c>
      <c r="B28" s="112" t="s">
        <v>45</v>
      </c>
      <c r="C28" s="122"/>
      <c r="D28" s="122"/>
      <c r="E28" s="113"/>
      <c r="F28" s="96">
        <f>SUM(F29,F31)</f>
        <v>3127332048</v>
      </c>
      <c r="G28" s="40"/>
      <c r="H28" s="12"/>
      <c r="I28" s="13" t="s">
        <v>91</v>
      </c>
      <c r="J28" s="29" t="s">
        <v>60</v>
      </c>
      <c r="K28" s="29"/>
      <c r="L28" s="35"/>
      <c r="M28" s="15">
        <f>M29</f>
        <v>51540264</v>
      </c>
      <c r="N28" s="20"/>
    </row>
    <row r="29" spans="1:14" ht="22.5" customHeight="1">
      <c r="A29" s="12"/>
      <c r="B29" s="13" t="s">
        <v>82</v>
      </c>
      <c r="C29" s="112" t="s">
        <v>47</v>
      </c>
      <c r="D29" s="122"/>
      <c r="E29" s="113"/>
      <c r="F29" s="96">
        <f>F30</f>
        <v>2947632770</v>
      </c>
      <c r="G29" s="40"/>
      <c r="H29" s="12"/>
      <c r="I29" s="16"/>
      <c r="J29" s="19" t="s">
        <v>107</v>
      </c>
      <c r="K29" s="114" t="s">
        <v>61</v>
      </c>
      <c r="L29" s="115"/>
      <c r="M29" s="15">
        <v>51540264</v>
      </c>
      <c r="N29" s="20"/>
    </row>
    <row r="30" spans="1:14" ht="22.5" customHeight="1">
      <c r="A30" s="12"/>
      <c r="B30" s="21"/>
      <c r="C30" s="13" t="s">
        <v>82</v>
      </c>
      <c r="D30" s="112" t="s">
        <v>47</v>
      </c>
      <c r="E30" s="113"/>
      <c r="F30" s="96">
        <v>2947632770</v>
      </c>
      <c r="G30" s="40"/>
      <c r="H30" s="17" t="s">
        <v>92</v>
      </c>
      <c r="I30" s="14" t="s">
        <v>46</v>
      </c>
      <c r="J30" s="33"/>
      <c r="K30" s="14"/>
      <c r="L30" s="32"/>
      <c r="M30" s="96">
        <f>M31</f>
        <v>0</v>
      </c>
      <c r="N30" s="20"/>
    </row>
    <row r="31" spans="1:14" ht="22.5" customHeight="1">
      <c r="A31" s="12"/>
      <c r="B31" s="13" t="s">
        <v>108</v>
      </c>
      <c r="C31" s="112" t="s">
        <v>48</v>
      </c>
      <c r="D31" s="122"/>
      <c r="E31" s="113"/>
      <c r="F31" s="96">
        <f>F32</f>
        <v>179699278</v>
      </c>
      <c r="G31" s="40"/>
      <c r="H31" s="12"/>
      <c r="I31" s="13" t="s">
        <v>64</v>
      </c>
      <c r="J31" s="29" t="s">
        <v>46</v>
      </c>
      <c r="K31" s="29"/>
      <c r="L31" s="31"/>
      <c r="M31" s="96">
        <f>M32</f>
        <v>0</v>
      </c>
      <c r="N31" s="40"/>
    </row>
    <row r="32" spans="1:13" ht="22.5" customHeight="1" thickBot="1">
      <c r="A32" s="18"/>
      <c r="B32" s="16"/>
      <c r="C32" s="13" t="s">
        <v>42</v>
      </c>
      <c r="D32" s="112" t="s">
        <v>102</v>
      </c>
      <c r="E32" s="113"/>
      <c r="F32" s="96">
        <v>179699278</v>
      </c>
      <c r="G32" s="40"/>
      <c r="H32" s="12"/>
      <c r="I32" s="16"/>
      <c r="J32" s="13" t="s">
        <v>94</v>
      </c>
      <c r="K32" s="29" t="s">
        <v>46</v>
      </c>
      <c r="L32" s="34"/>
      <c r="M32" s="96">
        <v>0</v>
      </c>
    </row>
    <row r="33" spans="1:13" ht="22.5" customHeight="1" thickBot="1" thickTop="1">
      <c r="A33" s="11" t="s">
        <v>93</v>
      </c>
      <c r="B33" s="112" t="s">
        <v>62</v>
      </c>
      <c r="C33" s="122"/>
      <c r="D33" s="122"/>
      <c r="E33" s="113"/>
      <c r="F33" s="96">
        <f>SUM(F34)</f>
        <v>109727440</v>
      </c>
      <c r="G33" s="40"/>
      <c r="H33" s="24"/>
      <c r="I33" s="25" t="s">
        <v>109</v>
      </c>
      <c r="J33" s="36"/>
      <c r="K33" s="25" t="s">
        <v>49</v>
      </c>
      <c r="L33" s="26"/>
      <c r="M33" s="102">
        <f>SUM(M6,M12,M18,M21,M24,M30,M27)</f>
        <v>20321183656</v>
      </c>
    </row>
    <row r="34" spans="1:13" ht="22.5" customHeight="1">
      <c r="A34" s="12"/>
      <c r="B34" s="13" t="s">
        <v>42</v>
      </c>
      <c r="C34" s="112" t="s">
        <v>62</v>
      </c>
      <c r="D34" s="122"/>
      <c r="E34" s="113"/>
      <c r="F34" s="96">
        <f>F35</f>
        <v>109727440</v>
      </c>
      <c r="G34" s="40"/>
      <c r="H34" s="37"/>
      <c r="I34" s="37"/>
      <c r="J34" s="38"/>
      <c r="K34" s="37"/>
      <c r="L34" s="39"/>
      <c r="M34" s="40"/>
    </row>
    <row r="35" spans="1:8" ht="22.5" customHeight="1" thickBot="1">
      <c r="A35" s="12"/>
      <c r="B35" s="22"/>
      <c r="C35" s="23" t="s">
        <v>110</v>
      </c>
      <c r="D35" s="112" t="s">
        <v>62</v>
      </c>
      <c r="E35" s="113"/>
      <c r="F35" s="96">
        <v>109727440</v>
      </c>
      <c r="G35" s="40"/>
      <c r="H35" s="93" t="s">
        <v>103</v>
      </c>
    </row>
    <row r="36" spans="1:13" ht="22.5" customHeight="1" thickBot="1">
      <c r="A36" s="17" t="s">
        <v>111</v>
      </c>
      <c r="B36" s="112" t="s">
        <v>50</v>
      </c>
      <c r="C36" s="122"/>
      <c r="D36" s="122"/>
      <c r="E36" s="113"/>
      <c r="F36" s="96">
        <f>SUM(F37,F39)</f>
        <v>327390</v>
      </c>
      <c r="G36" s="40"/>
      <c r="H36" s="97" t="s">
        <v>104</v>
      </c>
      <c r="I36" s="98"/>
      <c r="J36" s="98"/>
      <c r="K36" s="98"/>
      <c r="L36" s="98"/>
      <c r="M36" s="103">
        <f>F44-M33</f>
        <v>121066830</v>
      </c>
    </row>
    <row r="37" spans="1:13" ht="22.5" customHeight="1">
      <c r="A37" s="12"/>
      <c r="B37" s="13" t="s">
        <v>94</v>
      </c>
      <c r="C37" s="112" t="s">
        <v>51</v>
      </c>
      <c r="D37" s="122"/>
      <c r="E37" s="113"/>
      <c r="F37" s="96">
        <f>F38</f>
        <v>110500</v>
      </c>
      <c r="G37" s="40"/>
      <c r="H37" s="109"/>
      <c r="I37" s="109"/>
      <c r="J37" s="109"/>
      <c r="K37" s="109"/>
      <c r="L37" s="109"/>
      <c r="M37" s="109"/>
    </row>
    <row r="38" spans="1:13" ht="22.5" customHeight="1">
      <c r="A38" s="12"/>
      <c r="B38" s="22"/>
      <c r="C38" s="23" t="s">
        <v>42</v>
      </c>
      <c r="D38" s="112" t="s">
        <v>52</v>
      </c>
      <c r="E38" s="113"/>
      <c r="F38" s="96">
        <v>110500</v>
      </c>
      <c r="G38" s="40"/>
      <c r="H38" s="40"/>
      <c r="I38" s="40"/>
      <c r="J38" s="40"/>
      <c r="K38" s="40"/>
      <c r="L38" s="40"/>
      <c r="M38" s="40"/>
    </row>
    <row r="39" spans="1:13" ht="22.5" customHeight="1">
      <c r="A39" s="12"/>
      <c r="B39" s="13" t="s">
        <v>112</v>
      </c>
      <c r="C39" s="125" t="s">
        <v>53</v>
      </c>
      <c r="D39" s="126"/>
      <c r="E39" s="127"/>
      <c r="F39" s="96">
        <f>SUM(F40:F43)</f>
        <v>216890</v>
      </c>
      <c r="G39" s="40"/>
      <c r="H39" s="40"/>
      <c r="I39" s="37"/>
      <c r="J39" s="40"/>
      <c r="K39" s="40"/>
      <c r="L39" s="40"/>
      <c r="M39" s="40"/>
    </row>
    <row r="40" spans="1:7" ht="22.5" customHeight="1">
      <c r="A40" s="12"/>
      <c r="B40" s="16"/>
      <c r="C40" s="13" t="s">
        <v>81</v>
      </c>
      <c r="D40" s="112" t="s">
        <v>54</v>
      </c>
      <c r="E40" s="113"/>
      <c r="F40" s="96">
        <v>0</v>
      </c>
      <c r="G40" s="40"/>
    </row>
    <row r="41" spans="1:7" ht="22.5" customHeight="1">
      <c r="A41" s="12"/>
      <c r="B41" s="16"/>
      <c r="C41" s="23" t="s">
        <v>91</v>
      </c>
      <c r="D41" s="112" t="s">
        <v>55</v>
      </c>
      <c r="E41" s="113"/>
      <c r="F41" s="96">
        <v>0</v>
      </c>
      <c r="G41" s="40"/>
    </row>
    <row r="42" spans="1:6" ht="20.25" customHeight="1">
      <c r="A42" s="12"/>
      <c r="B42" s="16"/>
      <c r="C42" s="23" t="s">
        <v>95</v>
      </c>
      <c r="D42" s="112" t="s">
        <v>56</v>
      </c>
      <c r="E42" s="113"/>
      <c r="F42" s="96">
        <v>0</v>
      </c>
    </row>
    <row r="43" spans="1:6" ht="20.25" customHeight="1" thickBot="1">
      <c r="A43" s="12"/>
      <c r="B43" s="16"/>
      <c r="C43" s="13" t="s">
        <v>96</v>
      </c>
      <c r="D43" s="123" t="s">
        <v>57</v>
      </c>
      <c r="E43" s="124"/>
      <c r="F43" s="96">
        <v>216890</v>
      </c>
    </row>
    <row r="44" spans="1:6" ht="20.25" customHeight="1" thickBot="1" thickTop="1">
      <c r="A44" s="24"/>
      <c r="B44" s="25" t="s">
        <v>113</v>
      </c>
      <c r="C44" s="25"/>
      <c r="D44" s="25" t="s">
        <v>49</v>
      </c>
      <c r="E44" s="26"/>
      <c r="F44" s="102">
        <f>SUM(F36,F28,F25,F22,F19,F12,F9,F6,F33)</f>
        <v>20442250486</v>
      </c>
    </row>
    <row r="45" ht="20.25" customHeight="1">
      <c r="F45" s="2"/>
    </row>
    <row r="46" ht="20.25" customHeight="1">
      <c r="F46" s="2"/>
    </row>
    <row r="47" ht="22.5" customHeight="1">
      <c r="F47" s="2"/>
    </row>
    <row r="48" spans="3:6" ht="22.5" customHeight="1">
      <c r="C48" s="27"/>
      <c r="F48" s="2"/>
    </row>
    <row r="49" ht="22.5" customHeight="1">
      <c r="F49" s="2"/>
    </row>
    <row r="50" spans="2:6" ht="22.5" customHeight="1">
      <c r="B50" s="28"/>
      <c r="C50" s="28"/>
      <c r="D50" s="28"/>
      <c r="E50" s="28"/>
      <c r="F50" s="2"/>
    </row>
    <row r="51" ht="22.5" customHeight="1">
      <c r="F51" s="2"/>
    </row>
  </sheetData>
  <mergeCells count="39">
    <mergeCell ref="C31:E31"/>
    <mergeCell ref="D32:E32"/>
    <mergeCell ref="B36:E36"/>
    <mergeCell ref="D42:E42"/>
    <mergeCell ref="C37:E37"/>
    <mergeCell ref="B33:E33"/>
    <mergeCell ref="C34:E34"/>
    <mergeCell ref="D35:E35"/>
    <mergeCell ref="D43:E43"/>
    <mergeCell ref="D38:E38"/>
    <mergeCell ref="C39:E39"/>
    <mergeCell ref="D40:E40"/>
    <mergeCell ref="D41:E41"/>
    <mergeCell ref="D27:E27"/>
    <mergeCell ref="B28:E28"/>
    <mergeCell ref="C29:E29"/>
    <mergeCell ref="D30:E30"/>
    <mergeCell ref="C23:E23"/>
    <mergeCell ref="D24:E24"/>
    <mergeCell ref="B25:E25"/>
    <mergeCell ref="C26:E26"/>
    <mergeCell ref="B19:E19"/>
    <mergeCell ref="C20:E20"/>
    <mergeCell ref="D21:E21"/>
    <mergeCell ref="B22:E22"/>
    <mergeCell ref="D14:E14"/>
    <mergeCell ref="C15:E15"/>
    <mergeCell ref="D16:E16"/>
    <mergeCell ref="D17:E17"/>
    <mergeCell ref="D18:E18"/>
    <mergeCell ref="K29:L29"/>
    <mergeCell ref="B6:E6"/>
    <mergeCell ref="C7:E7"/>
    <mergeCell ref="D8:E8"/>
    <mergeCell ref="B9:E9"/>
    <mergeCell ref="C10:E10"/>
    <mergeCell ref="D11:E11"/>
    <mergeCell ref="B12:E12"/>
    <mergeCell ref="C13:E13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76" r:id="rId1"/>
  <headerFooter alignWithMargins="0">
    <oddFooter>&amp;C&amp;16 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="80" zoomScaleNormal="80" zoomScaleSheetLayoutView="50" workbookViewId="0" topLeftCell="A1">
      <selection activeCell="A1" sqref="A1:M1"/>
    </sheetView>
  </sheetViews>
  <sheetFormatPr defaultColWidth="9.00390625" defaultRowHeight="13.5" customHeight="1"/>
  <cols>
    <col min="1" max="3" width="5.625" style="42" customWidth="1"/>
    <col min="4" max="4" width="5.375" style="42" customWidth="1"/>
    <col min="5" max="5" width="24.375" style="42" customWidth="1"/>
    <col min="6" max="6" width="13.75390625" style="42" bestFit="1" customWidth="1"/>
    <col min="7" max="7" width="5.375" style="43" customWidth="1"/>
    <col min="8" max="8" width="5.625" style="45" customWidth="1"/>
    <col min="9" max="9" width="5.375" style="45" customWidth="1"/>
    <col min="10" max="10" width="5.625" style="46" customWidth="1"/>
    <col min="11" max="11" width="5.375" style="45" customWidth="1"/>
    <col min="12" max="12" width="25.875" style="47" customWidth="1"/>
    <col min="13" max="13" width="13.75390625" style="42" bestFit="1" customWidth="1"/>
    <col min="14" max="14" width="7.50390625" style="42" customWidth="1"/>
    <col min="15" max="16384" width="9.00390625" style="42" customWidth="1"/>
  </cols>
  <sheetData>
    <row r="1" spans="1:13" ht="32.25" customHeight="1">
      <c r="A1" s="128" t="s">
        <v>123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s="49" customFormat="1" ht="26.25" customHeight="1" thickBot="1">
      <c r="A2" s="48" t="s">
        <v>0</v>
      </c>
      <c r="B2" s="48"/>
      <c r="C2" s="48"/>
      <c r="D2" s="48"/>
      <c r="E2" s="48"/>
      <c r="F2" s="48" t="s">
        <v>101</v>
      </c>
      <c r="G2" s="48"/>
      <c r="H2" s="48" t="s">
        <v>1</v>
      </c>
      <c r="I2" s="48"/>
      <c r="J2" s="48"/>
      <c r="K2" s="48"/>
      <c r="L2" s="48"/>
      <c r="M2" s="48" t="s">
        <v>101</v>
      </c>
    </row>
    <row r="3" spans="1:13" s="49" customFormat="1" ht="26.25" customHeight="1" thickBot="1">
      <c r="A3" s="50" t="s">
        <v>2</v>
      </c>
      <c r="B3" s="90" t="s">
        <v>3</v>
      </c>
      <c r="C3" s="51" t="s">
        <v>4</v>
      </c>
      <c r="D3" s="51"/>
      <c r="E3" s="52"/>
      <c r="F3" s="53" t="s">
        <v>97</v>
      </c>
      <c r="G3" s="54"/>
      <c r="H3" s="50" t="s">
        <v>2</v>
      </c>
      <c r="I3" s="90" t="s">
        <v>3</v>
      </c>
      <c r="J3" s="51" t="s">
        <v>4</v>
      </c>
      <c r="K3" s="51"/>
      <c r="L3" s="55"/>
      <c r="M3" s="53" t="s">
        <v>97</v>
      </c>
    </row>
    <row r="4" spans="1:13" s="63" customFormat="1" ht="26.25" customHeight="1">
      <c r="A4" s="56" t="s">
        <v>63</v>
      </c>
      <c r="B4" s="57" t="s">
        <v>6</v>
      </c>
      <c r="C4" s="57"/>
      <c r="D4" s="57"/>
      <c r="E4" s="58"/>
      <c r="F4" s="104">
        <f>SUM(F5)</f>
        <v>3543606</v>
      </c>
      <c r="G4" s="59"/>
      <c r="H4" s="56" t="s">
        <v>64</v>
      </c>
      <c r="I4" s="60" t="s">
        <v>8</v>
      </c>
      <c r="J4" s="61"/>
      <c r="K4" s="60"/>
      <c r="L4" s="62"/>
      <c r="M4" s="104">
        <f>SUM(M5)</f>
        <v>626821</v>
      </c>
    </row>
    <row r="5" spans="1:13" s="63" customFormat="1" ht="26.25" customHeight="1">
      <c r="A5" s="64"/>
      <c r="B5" s="65" t="s">
        <v>65</v>
      </c>
      <c r="C5" s="66" t="s">
        <v>6</v>
      </c>
      <c r="D5" s="66"/>
      <c r="E5" s="67"/>
      <c r="F5" s="68">
        <f>SUM(F6)</f>
        <v>3543606</v>
      </c>
      <c r="G5" s="59"/>
      <c r="H5" s="64"/>
      <c r="I5" s="65" t="s">
        <v>64</v>
      </c>
      <c r="J5" s="66" t="s">
        <v>9</v>
      </c>
      <c r="K5" s="66"/>
      <c r="L5" s="67"/>
      <c r="M5" s="68">
        <f>SUM(M6,M7,M8,M9)</f>
        <v>626821</v>
      </c>
    </row>
    <row r="6" spans="1:13" s="63" customFormat="1" ht="26.25" customHeight="1">
      <c r="A6" s="64"/>
      <c r="B6" s="69"/>
      <c r="C6" s="65" t="s">
        <v>65</v>
      </c>
      <c r="D6" s="66" t="s">
        <v>10</v>
      </c>
      <c r="E6" s="67"/>
      <c r="F6" s="68">
        <v>3543606</v>
      </c>
      <c r="G6" s="59"/>
      <c r="H6" s="64"/>
      <c r="I6" s="69"/>
      <c r="J6" s="65" t="s">
        <v>66</v>
      </c>
      <c r="K6" s="66" t="s">
        <v>11</v>
      </c>
      <c r="L6" s="67"/>
      <c r="M6" s="68">
        <v>340470</v>
      </c>
    </row>
    <row r="7" spans="1:13" s="63" customFormat="1" ht="26.25" customHeight="1">
      <c r="A7" s="70" t="s">
        <v>67</v>
      </c>
      <c r="B7" s="66" t="s">
        <v>12</v>
      </c>
      <c r="C7" s="66"/>
      <c r="D7" s="66"/>
      <c r="E7" s="67"/>
      <c r="F7" s="68">
        <f>SUM(F8)</f>
        <v>1</v>
      </c>
      <c r="G7" s="59"/>
      <c r="H7" s="64"/>
      <c r="I7" s="69"/>
      <c r="J7" s="71" t="s">
        <v>68</v>
      </c>
      <c r="K7" s="66" t="s">
        <v>13</v>
      </c>
      <c r="L7" s="67"/>
      <c r="M7" s="68">
        <v>1660</v>
      </c>
    </row>
    <row r="8" spans="1:13" s="63" customFormat="1" ht="26.25" customHeight="1">
      <c r="A8" s="64"/>
      <c r="B8" s="65" t="s">
        <v>69</v>
      </c>
      <c r="C8" s="66" t="s">
        <v>14</v>
      </c>
      <c r="D8" s="66"/>
      <c r="E8" s="67"/>
      <c r="F8" s="68">
        <f>SUM(F9)</f>
        <v>1</v>
      </c>
      <c r="G8" s="59"/>
      <c r="H8" s="64"/>
      <c r="I8" s="69"/>
      <c r="J8" s="65" t="s">
        <v>70</v>
      </c>
      <c r="K8" s="66" t="s">
        <v>15</v>
      </c>
      <c r="L8" s="67"/>
      <c r="M8" s="68">
        <v>31356</v>
      </c>
    </row>
    <row r="9" spans="1:13" s="63" customFormat="1" ht="26.25" customHeight="1">
      <c r="A9" s="64"/>
      <c r="B9" s="69"/>
      <c r="C9" s="65" t="s">
        <v>19</v>
      </c>
      <c r="D9" s="66" t="s">
        <v>14</v>
      </c>
      <c r="E9" s="67"/>
      <c r="F9" s="68">
        <v>1</v>
      </c>
      <c r="G9" s="59"/>
      <c r="H9" s="64"/>
      <c r="I9" s="69"/>
      <c r="J9" s="72" t="s">
        <v>71</v>
      </c>
      <c r="K9" s="66" t="s">
        <v>16</v>
      </c>
      <c r="L9" s="67"/>
      <c r="M9" s="68">
        <v>253335</v>
      </c>
    </row>
    <row r="10" spans="1:13" s="63" customFormat="1" ht="26.25" customHeight="1">
      <c r="A10" s="70" t="s">
        <v>72</v>
      </c>
      <c r="B10" s="66" t="s">
        <v>17</v>
      </c>
      <c r="C10" s="66"/>
      <c r="D10" s="66"/>
      <c r="E10" s="67"/>
      <c r="F10" s="68">
        <f>SUM(F11,F13)</f>
        <v>5220469</v>
      </c>
      <c r="G10" s="59"/>
      <c r="H10" s="70" t="s">
        <v>73</v>
      </c>
      <c r="I10" s="66" t="s">
        <v>18</v>
      </c>
      <c r="J10" s="73"/>
      <c r="K10" s="66"/>
      <c r="L10" s="67"/>
      <c r="M10" s="68">
        <f>SUM(M11,M14)</f>
        <v>20952892</v>
      </c>
    </row>
    <row r="11" spans="1:13" s="63" customFormat="1" ht="26.25" customHeight="1">
      <c r="A11" s="64"/>
      <c r="B11" s="65" t="s">
        <v>74</v>
      </c>
      <c r="C11" s="66" t="s">
        <v>20</v>
      </c>
      <c r="D11" s="66"/>
      <c r="E11" s="67"/>
      <c r="F11" s="68">
        <f>SUM(F12)</f>
        <v>4280429</v>
      </c>
      <c r="G11" s="59"/>
      <c r="H11" s="64"/>
      <c r="I11" s="65" t="s">
        <v>75</v>
      </c>
      <c r="J11" s="60" t="s">
        <v>22</v>
      </c>
      <c r="K11" s="60"/>
      <c r="L11" s="62"/>
      <c r="M11" s="68">
        <f>SUM(M12,M13)</f>
        <v>20790335</v>
      </c>
    </row>
    <row r="12" spans="1:13" s="63" customFormat="1" ht="26.25" customHeight="1">
      <c r="A12" s="64"/>
      <c r="B12" s="69"/>
      <c r="C12" s="65" t="s">
        <v>76</v>
      </c>
      <c r="D12" s="60" t="s">
        <v>23</v>
      </c>
      <c r="E12" s="62"/>
      <c r="F12" s="68">
        <v>4280429</v>
      </c>
      <c r="G12" s="59"/>
      <c r="H12" s="64"/>
      <c r="I12" s="69"/>
      <c r="J12" s="65" t="s">
        <v>64</v>
      </c>
      <c r="K12" s="60" t="s">
        <v>24</v>
      </c>
      <c r="L12" s="62"/>
      <c r="M12" s="68">
        <v>20754822</v>
      </c>
    </row>
    <row r="13" spans="1:13" s="63" customFormat="1" ht="26.25" customHeight="1">
      <c r="A13" s="64"/>
      <c r="B13" s="72" t="s">
        <v>76</v>
      </c>
      <c r="C13" s="66" t="s">
        <v>25</v>
      </c>
      <c r="D13" s="66"/>
      <c r="E13" s="67"/>
      <c r="F13" s="68">
        <f>F14</f>
        <v>940040</v>
      </c>
      <c r="G13" s="59"/>
      <c r="H13" s="64"/>
      <c r="I13" s="74"/>
      <c r="J13" s="71" t="s">
        <v>73</v>
      </c>
      <c r="K13" s="60" t="s">
        <v>27</v>
      </c>
      <c r="L13" s="62"/>
      <c r="M13" s="68">
        <v>35513</v>
      </c>
    </row>
    <row r="14" spans="1:13" s="63" customFormat="1" ht="26.25" customHeight="1">
      <c r="A14" s="64"/>
      <c r="B14" s="69"/>
      <c r="C14" s="65" t="s">
        <v>68</v>
      </c>
      <c r="D14" s="66" t="s">
        <v>28</v>
      </c>
      <c r="E14" s="62"/>
      <c r="F14" s="68">
        <v>940040</v>
      </c>
      <c r="G14" s="59"/>
      <c r="H14" s="64"/>
      <c r="I14" s="65" t="s">
        <v>77</v>
      </c>
      <c r="J14" s="60" t="s">
        <v>29</v>
      </c>
      <c r="K14" s="60"/>
      <c r="L14" s="75"/>
      <c r="M14" s="68">
        <f>SUM(M15)</f>
        <v>162557</v>
      </c>
    </row>
    <row r="15" spans="1:13" s="63" customFormat="1" ht="26.25" customHeight="1">
      <c r="A15" s="70" t="s">
        <v>79</v>
      </c>
      <c r="B15" s="66" t="s">
        <v>32</v>
      </c>
      <c r="C15" s="66"/>
      <c r="D15" s="66"/>
      <c r="E15" s="67"/>
      <c r="F15" s="68">
        <f>SUM(F16)</f>
        <v>6737096</v>
      </c>
      <c r="G15" s="59"/>
      <c r="H15" s="64"/>
      <c r="I15" s="69"/>
      <c r="J15" s="72" t="s">
        <v>37</v>
      </c>
      <c r="K15" s="60" t="s">
        <v>31</v>
      </c>
      <c r="L15" s="75"/>
      <c r="M15" s="68">
        <v>162557</v>
      </c>
    </row>
    <row r="16" spans="1:13" s="63" customFormat="1" ht="26.25" customHeight="1">
      <c r="A16" s="64"/>
      <c r="B16" s="65" t="s">
        <v>81</v>
      </c>
      <c r="C16" s="60" t="s">
        <v>32</v>
      </c>
      <c r="D16" s="60"/>
      <c r="E16" s="62"/>
      <c r="F16" s="68">
        <f>SUM(F17)</f>
        <v>6737096</v>
      </c>
      <c r="G16" s="59"/>
      <c r="H16" s="70" t="s">
        <v>80</v>
      </c>
      <c r="I16" s="66" t="s">
        <v>33</v>
      </c>
      <c r="J16" s="73"/>
      <c r="K16" s="66"/>
      <c r="L16" s="67"/>
      <c r="M16" s="68">
        <f>SUM(M17)</f>
        <v>18255</v>
      </c>
    </row>
    <row r="17" spans="1:13" s="63" customFormat="1" ht="26.25" customHeight="1">
      <c r="A17" s="64"/>
      <c r="B17" s="69"/>
      <c r="C17" s="65" t="s">
        <v>81</v>
      </c>
      <c r="D17" s="60" t="s">
        <v>34</v>
      </c>
      <c r="E17" s="62"/>
      <c r="F17" s="68">
        <v>6737096</v>
      </c>
      <c r="G17" s="76"/>
      <c r="H17" s="64"/>
      <c r="I17" s="65" t="s">
        <v>82</v>
      </c>
      <c r="J17" s="66" t="s">
        <v>33</v>
      </c>
      <c r="K17" s="66"/>
      <c r="L17" s="67"/>
      <c r="M17" s="68">
        <f>SUM(M18)</f>
        <v>18255</v>
      </c>
    </row>
    <row r="18" spans="1:13" s="63" customFormat="1" ht="26.25" customHeight="1">
      <c r="A18" s="70" t="s">
        <v>83</v>
      </c>
      <c r="B18" s="66" t="s">
        <v>35</v>
      </c>
      <c r="C18" s="66"/>
      <c r="D18" s="60"/>
      <c r="E18" s="62"/>
      <c r="F18" s="68">
        <f>SUM(F19)</f>
        <v>2619112</v>
      </c>
      <c r="G18" s="59"/>
      <c r="H18" s="64"/>
      <c r="I18" s="69"/>
      <c r="J18" s="65" t="s">
        <v>64</v>
      </c>
      <c r="K18" s="60" t="s">
        <v>33</v>
      </c>
      <c r="L18" s="62"/>
      <c r="M18" s="68">
        <v>18255</v>
      </c>
    </row>
    <row r="19" spans="1:13" s="63" customFormat="1" ht="26.25" customHeight="1">
      <c r="A19" s="64"/>
      <c r="B19" s="65" t="s">
        <v>74</v>
      </c>
      <c r="C19" s="60" t="s">
        <v>38</v>
      </c>
      <c r="D19" s="60"/>
      <c r="E19" s="62"/>
      <c r="F19" s="68">
        <f>SUM(F20)</f>
        <v>2619112</v>
      </c>
      <c r="G19" s="59"/>
      <c r="H19" s="70" t="s">
        <v>84</v>
      </c>
      <c r="I19" s="66" t="s">
        <v>36</v>
      </c>
      <c r="J19" s="73"/>
      <c r="K19" s="66"/>
      <c r="L19" s="67"/>
      <c r="M19" s="68">
        <f>SUM(M20)</f>
        <v>16000</v>
      </c>
    </row>
    <row r="20" spans="1:13" s="63" customFormat="1" ht="26.25" customHeight="1">
      <c r="A20" s="64"/>
      <c r="B20" s="69"/>
      <c r="C20" s="65" t="s">
        <v>74</v>
      </c>
      <c r="D20" s="60" t="s">
        <v>23</v>
      </c>
      <c r="E20" s="62"/>
      <c r="F20" s="68">
        <v>2619112</v>
      </c>
      <c r="G20" s="59"/>
      <c r="H20" s="64"/>
      <c r="I20" s="65" t="s">
        <v>85</v>
      </c>
      <c r="J20" s="60" t="s">
        <v>36</v>
      </c>
      <c r="K20" s="60"/>
      <c r="L20" s="77"/>
      <c r="M20" s="68">
        <f>SUM(M21)</f>
        <v>16000</v>
      </c>
    </row>
    <row r="21" spans="1:13" s="63" customFormat="1" ht="26.25" customHeight="1">
      <c r="A21" s="70" t="s">
        <v>89</v>
      </c>
      <c r="B21" s="66" t="s">
        <v>45</v>
      </c>
      <c r="C21" s="66"/>
      <c r="D21" s="66"/>
      <c r="E21" s="67"/>
      <c r="F21" s="68">
        <f>SUM(F22)</f>
        <v>3154746</v>
      </c>
      <c r="G21" s="59"/>
      <c r="H21" s="64"/>
      <c r="I21" s="69" t="s">
        <v>86</v>
      </c>
      <c r="J21" s="72" t="s">
        <v>64</v>
      </c>
      <c r="K21" s="60" t="s">
        <v>36</v>
      </c>
      <c r="L21" s="77"/>
      <c r="M21" s="68">
        <v>16000</v>
      </c>
    </row>
    <row r="22" spans="1:13" s="63" customFormat="1" ht="26.25" customHeight="1">
      <c r="A22" s="64"/>
      <c r="B22" s="65" t="s">
        <v>82</v>
      </c>
      <c r="C22" s="66" t="s">
        <v>47</v>
      </c>
      <c r="D22" s="66"/>
      <c r="E22" s="67"/>
      <c r="F22" s="68">
        <f>SUM(F23)</f>
        <v>3154746</v>
      </c>
      <c r="G22" s="59"/>
      <c r="H22" s="70" t="s">
        <v>90</v>
      </c>
      <c r="I22" s="66" t="s">
        <v>59</v>
      </c>
      <c r="J22" s="73"/>
      <c r="K22" s="66"/>
      <c r="L22" s="67"/>
      <c r="M22" s="68">
        <f>SUM(M23)</f>
        <v>13368</v>
      </c>
    </row>
    <row r="23" spans="1:13" s="63" customFormat="1" ht="26.25" customHeight="1">
      <c r="A23" s="64"/>
      <c r="B23" s="69"/>
      <c r="C23" s="65" t="s">
        <v>82</v>
      </c>
      <c r="D23" s="78" t="s">
        <v>47</v>
      </c>
      <c r="E23" s="79"/>
      <c r="F23" s="105">
        <v>3154746</v>
      </c>
      <c r="G23" s="59"/>
      <c r="H23" s="64"/>
      <c r="I23" s="65" t="s">
        <v>91</v>
      </c>
      <c r="J23" s="60" t="s">
        <v>60</v>
      </c>
      <c r="K23" s="60"/>
      <c r="L23" s="62"/>
      <c r="M23" s="68">
        <f>SUM(M24)</f>
        <v>13368</v>
      </c>
    </row>
    <row r="24" spans="1:13" s="63" customFormat="1" ht="26.25" customHeight="1">
      <c r="A24" s="70" t="s">
        <v>114</v>
      </c>
      <c r="B24" s="66" t="s">
        <v>62</v>
      </c>
      <c r="C24" s="66"/>
      <c r="D24" s="66"/>
      <c r="E24" s="67"/>
      <c r="F24" s="68">
        <f>SUM(F25)</f>
        <v>1</v>
      </c>
      <c r="G24" s="59"/>
      <c r="H24" s="64"/>
      <c r="I24" s="69"/>
      <c r="J24" s="65" t="s">
        <v>91</v>
      </c>
      <c r="K24" s="29" t="s">
        <v>61</v>
      </c>
      <c r="L24" s="75"/>
      <c r="M24" s="68">
        <v>13368</v>
      </c>
    </row>
    <row r="25" spans="1:13" s="63" customFormat="1" ht="26.25" customHeight="1">
      <c r="A25" s="64"/>
      <c r="B25" s="65" t="s">
        <v>42</v>
      </c>
      <c r="C25" s="66" t="s">
        <v>62</v>
      </c>
      <c r="D25" s="66"/>
      <c r="E25" s="67"/>
      <c r="F25" s="68">
        <f>F26</f>
        <v>1</v>
      </c>
      <c r="G25" s="59"/>
      <c r="H25" s="70" t="s">
        <v>115</v>
      </c>
      <c r="I25" s="66" t="s">
        <v>46</v>
      </c>
      <c r="J25" s="73"/>
      <c r="K25" s="66"/>
      <c r="L25" s="67"/>
      <c r="M25" s="68">
        <f>SUM(M26)</f>
        <v>1000</v>
      </c>
    </row>
    <row r="26" spans="1:13" s="63" customFormat="1" ht="26.25" customHeight="1">
      <c r="A26" s="64"/>
      <c r="B26" s="88"/>
      <c r="C26" s="73" t="s">
        <v>42</v>
      </c>
      <c r="D26" s="66" t="s">
        <v>62</v>
      </c>
      <c r="E26" s="67"/>
      <c r="F26" s="68">
        <v>1</v>
      </c>
      <c r="G26" s="59"/>
      <c r="H26" s="64"/>
      <c r="I26" s="65" t="s">
        <v>94</v>
      </c>
      <c r="J26" s="60" t="s">
        <v>46</v>
      </c>
      <c r="K26" s="60"/>
      <c r="L26" s="62"/>
      <c r="M26" s="68">
        <f>SUM(M27)</f>
        <v>1000</v>
      </c>
    </row>
    <row r="27" spans="1:13" s="63" customFormat="1" ht="26.25" customHeight="1" thickBot="1">
      <c r="A27" s="70" t="s">
        <v>116</v>
      </c>
      <c r="B27" s="66" t="s">
        <v>50</v>
      </c>
      <c r="C27" s="66"/>
      <c r="D27" s="66"/>
      <c r="E27" s="67"/>
      <c r="F27" s="68">
        <f>SUM(F28,F30)</f>
        <v>205</v>
      </c>
      <c r="G27" s="59"/>
      <c r="H27" s="64"/>
      <c r="I27" s="69"/>
      <c r="J27" s="65" t="s">
        <v>94</v>
      </c>
      <c r="K27" s="60" t="s">
        <v>46</v>
      </c>
      <c r="L27" s="75"/>
      <c r="M27" s="68">
        <v>1000</v>
      </c>
    </row>
    <row r="28" spans="1:13" s="63" customFormat="1" ht="26.25" customHeight="1" thickBot="1" thickTop="1">
      <c r="A28" s="64"/>
      <c r="B28" s="65" t="s">
        <v>110</v>
      </c>
      <c r="C28" s="60" t="s">
        <v>51</v>
      </c>
      <c r="D28" s="60"/>
      <c r="E28" s="77"/>
      <c r="F28" s="68">
        <f>SUM(F29)</f>
        <v>1</v>
      </c>
      <c r="G28" s="59"/>
      <c r="H28" s="80"/>
      <c r="I28" s="81" t="s">
        <v>117</v>
      </c>
      <c r="J28" s="82"/>
      <c r="K28" s="81" t="s">
        <v>49</v>
      </c>
      <c r="L28" s="83"/>
      <c r="M28" s="106">
        <f>SUM(M4,M10,M16,M19,M22,M25)</f>
        <v>21628336</v>
      </c>
    </row>
    <row r="29" spans="1:7" s="63" customFormat="1" ht="26.25" customHeight="1">
      <c r="A29" s="64"/>
      <c r="B29" s="88"/>
      <c r="C29" s="73" t="s">
        <v>118</v>
      </c>
      <c r="D29" s="66" t="s">
        <v>98</v>
      </c>
      <c r="E29" s="67"/>
      <c r="F29" s="68">
        <v>1</v>
      </c>
      <c r="G29" s="59"/>
    </row>
    <row r="30" spans="1:7" s="63" customFormat="1" ht="26.25" customHeight="1">
      <c r="A30" s="64"/>
      <c r="B30" s="65" t="s">
        <v>112</v>
      </c>
      <c r="C30" s="60" t="s">
        <v>53</v>
      </c>
      <c r="D30" s="60"/>
      <c r="E30" s="62"/>
      <c r="F30" s="68">
        <f>SUM(F31,F32,F33,F34)</f>
        <v>204</v>
      </c>
      <c r="G30" s="76"/>
    </row>
    <row r="31" spans="1:7" s="63" customFormat="1" ht="26.25" customHeight="1">
      <c r="A31" s="64"/>
      <c r="B31" s="69"/>
      <c r="C31" s="65" t="s">
        <v>81</v>
      </c>
      <c r="D31" s="60" t="s">
        <v>54</v>
      </c>
      <c r="E31" s="62"/>
      <c r="F31" s="68">
        <v>1</v>
      </c>
      <c r="G31" s="76"/>
    </row>
    <row r="32" spans="1:13" s="63" customFormat="1" ht="26.25" customHeight="1">
      <c r="A32" s="64"/>
      <c r="B32" s="69"/>
      <c r="C32" s="71" t="s">
        <v>91</v>
      </c>
      <c r="D32" s="66" t="s">
        <v>55</v>
      </c>
      <c r="E32" s="67"/>
      <c r="F32" s="68">
        <v>1</v>
      </c>
      <c r="G32" s="76"/>
      <c r="H32" s="78"/>
      <c r="I32" s="78"/>
      <c r="J32" s="84"/>
      <c r="K32" s="78"/>
      <c r="L32" s="85"/>
      <c r="M32" s="59"/>
    </row>
    <row r="33" spans="1:13" s="63" customFormat="1" ht="26.25" customHeight="1">
      <c r="A33" s="64"/>
      <c r="B33" s="69"/>
      <c r="C33" s="71" t="s">
        <v>95</v>
      </c>
      <c r="D33" s="66" t="s">
        <v>56</v>
      </c>
      <c r="E33" s="67"/>
      <c r="F33" s="68">
        <v>1</v>
      </c>
      <c r="G33" s="76"/>
      <c r="H33" s="78"/>
      <c r="I33" s="78"/>
      <c r="J33" s="84"/>
      <c r="K33" s="78"/>
      <c r="L33" s="85"/>
      <c r="M33" s="59"/>
    </row>
    <row r="34" spans="1:12" s="63" customFormat="1" ht="26.25" customHeight="1">
      <c r="A34" s="64"/>
      <c r="B34" s="69"/>
      <c r="C34" s="72" t="s">
        <v>96</v>
      </c>
      <c r="D34" s="110" t="s">
        <v>57</v>
      </c>
      <c r="E34" s="111"/>
      <c r="F34" s="68">
        <v>201</v>
      </c>
      <c r="G34" s="76"/>
      <c r="H34" s="86"/>
      <c r="I34" s="86"/>
      <c r="J34" s="87"/>
      <c r="K34" s="86"/>
      <c r="L34" s="48"/>
    </row>
    <row r="35" spans="1:12" s="63" customFormat="1" ht="26.25" customHeight="1">
      <c r="A35" s="70" t="s">
        <v>124</v>
      </c>
      <c r="B35" s="66" t="s">
        <v>125</v>
      </c>
      <c r="C35" s="66"/>
      <c r="D35" s="66"/>
      <c r="E35" s="67"/>
      <c r="F35" s="68">
        <f>SUM(F36)</f>
        <v>353100</v>
      </c>
      <c r="G35" s="76"/>
      <c r="H35" s="86"/>
      <c r="I35" s="86"/>
      <c r="J35" s="87"/>
      <c r="K35" s="86"/>
      <c r="L35" s="48"/>
    </row>
    <row r="36" spans="1:12" s="63" customFormat="1" ht="26.25" customHeight="1">
      <c r="A36" s="64"/>
      <c r="B36" s="65" t="s">
        <v>126</v>
      </c>
      <c r="C36" s="60" t="s">
        <v>127</v>
      </c>
      <c r="D36" s="60"/>
      <c r="E36" s="77"/>
      <c r="F36" s="68">
        <f>SUM(F37)</f>
        <v>353100</v>
      </c>
      <c r="G36" s="76"/>
      <c r="H36" s="86"/>
      <c r="I36" s="86"/>
      <c r="J36" s="87"/>
      <c r="K36" s="86"/>
      <c r="L36" s="48"/>
    </row>
    <row r="37" spans="1:12" s="63" customFormat="1" ht="26.25" customHeight="1" thickBot="1">
      <c r="A37" s="64"/>
      <c r="B37" s="88"/>
      <c r="C37" s="73" t="s">
        <v>128</v>
      </c>
      <c r="D37" s="66" t="s">
        <v>127</v>
      </c>
      <c r="E37" s="67"/>
      <c r="F37" s="68">
        <v>353100</v>
      </c>
      <c r="G37" s="76"/>
      <c r="H37" s="86"/>
      <c r="I37" s="86"/>
      <c r="J37" s="87"/>
      <c r="K37" s="86"/>
      <c r="L37" s="48"/>
    </row>
    <row r="38" spans="1:13" s="63" customFormat="1" ht="26.25" customHeight="1" thickBot="1" thickTop="1">
      <c r="A38" s="80"/>
      <c r="B38" s="81" t="s">
        <v>119</v>
      </c>
      <c r="C38" s="81"/>
      <c r="D38" s="81" t="s">
        <v>49</v>
      </c>
      <c r="E38" s="83"/>
      <c r="F38" s="106">
        <f>SUM(F35,F27,F24,F21,F18,F15,F10,F7,F4)</f>
        <v>21628336</v>
      </c>
      <c r="G38" s="76"/>
      <c r="H38" s="78"/>
      <c r="I38" s="78"/>
      <c r="J38" s="84"/>
      <c r="K38" s="78"/>
      <c r="L38" s="85"/>
      <c r="M38" s="59"/>
    </row>
    <row r="39" spans="7:12" s="63" customFormat="1" ht="26.25" customHeight="1">
      <c r="G39" s="76"/>
      <c r="H39" s="86"/>
      <c r="I39" s="86"/>
      <c r="J39" s="87"/>
      <c r="K39" s="86"/>
      <c r="L39" s="48"/>
    </row>
    <row r="40" spans="7:12" s="63" customFormat="1" ht="26.25" customHeight="1">
      <c r="G40" s="59"/>
      <c r="H40" s="86"/>
      <c r="I40" s="86"/>
      <c r="J40" s="87"/>
      <c r="K40" s="86"/>
      <c r="L40" s="48"/>
    </row>
    <row r="41" spans="7:12" s="63" customFormat="1" ht="26.25" customHeight="1">
      <c r="G41" s="59"/>
      <c r="H41" s="86"/>
      <c r="I41" s="86"/>
      <c r="J41" s="87"/>
      <c r="K41" s="86"/>
      <c r="L41" s="48"/>
    </row>
    <row r="42" spans="7:12" s="63" customFormat="1" ht="26.25" customHeight="1">
      <c r="G42" s="59"/>
      <c r="H42" s="86"/>
      <c r="I42" s="86"/>
      <c r="J42" s="87"/>
      <c r="K42" s="86"/>
      <c r="L42" s="48"/>
    </row>
    <row r="43" spans="1:12" s="63" customFormat="1" ht="26.25" customHeight="1">
      <c r="A43" s="42"/>
      <c r="B43" s="42"/>
      <c r="C43" s="42"/>
      <c r="D43" s="42"/>
      <c r="E43" s="42"/>
      <c r="F43" s="42"/>
      <c r="G43" s="76"/>
      <c r="H43" s="86"/>
      <c r="I43" s="86"/>
      <c r="J43" s="87"/>
      <c r="K43" s="86"/>
      <c r="L43" s="48"/>
    </row>
    <row r="44" spans="1:12" s="63" customFormat="1" ht="26.25" customHeight="1">
      <c r="A44" s="42"/>
      <c r="B44" s="42"/>
      <c r="C44" s="42"/>
      <c r="D44" s="42"/>
      <c r="E44" s="42"/>
      <c r="F44" s="42"/>
      <c r="G44" s="59"/>
      <c r="H44" s="86"/>
      <c r="I44" s="86"/>
      <c r="J44" s="87"/>
      <c r="K44" s="86"/>
      <c r="L44" s="48"/>
    </row>
    <row r="45" ht="20.25" customHeight="1"/>
    <row r="46" ht="20.25" customHeight="1"/>
    <row r="47" spans="2:5" ht="20.25" customHeight="1">
      <c r="B47" s="44"/>
      <c r="C47" s="44"/>
      <c r="D47" s="44"/>
      <c r="E47" s="44"/>
    </row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</sheetData>
  <mergeCells count="1">
    <mergeCell ref="A1:M1"/>
  </mergeCells>
  <printOptions/>
  <pageMargins left="0.984251968503937" right="0.984251968503937" top="0.7874015748031497" bottom="0.5905511811023623" header="0.31496062992125984" footer="0.31496062992125984"/>
  <pageSetup orientation="portrait" paperSize="9" scale="60" r:id="rId2"/>
  <headerFooter alignWithMargins="0">
    <oddFooter>&amp;C&amp;14 &amp;16 &amp;18 36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2004-10-12T06:05:32Z</cp:lastPrinted>
  <dcterms:created xsi:type="dcterms:W3CDTF">2001-02-16T01:39:36Z</dcterms:created>
  <dcterms:modified xsi:type="dcterms:W3CDTF">2006-12-18T01:16:51Z</dcterms:modified>
  <cp:category/>
  <cp:version/>
  <cp:contentType/>
  <cp:contentStatus/>
</cp:coreProperties>
</file>