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2300" windowHeight="9240" activeTab="0"/>
  </bookViews>
  <sheets>
    <sheet name="17年度" sheetId="1" r:id="rId1"/>
  </sheets>
  <definedNames>
    <definedName name="_xlnm.Print_Area" localSheetId="0">'17年度'!$A$1:$AJ$297</definedName>
  </definedNames>
  <calcPr fullCalcOnLoad="1"/>
</workbook>
</file>

<file path=xl/sharedStrings.xml><?xml version="1.0" encoding="utf-8"?>
<sst xmlns="http://schemas.openxmlformats.org/spreadsheetml/2006/main" count="280" uniqueCount="113">
  <si>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</si>
  <si>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</si>
  <si>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</si>
  <si>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</si>
  <si>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</si>
  <si>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</si>
  <si>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</si>
  <si>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</si>
  <si>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</si>
  <si>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</si>
  <si>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</si>
  <si>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</si>
  <si>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</si>
  <si>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</si>
  <si>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</si>
  <si>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</si>
  <si>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</si>
  <si>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</si>
  <si>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</si>
  <si>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</si>
  <si>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介護認定審査会</t>
  </si>
  <si>
    <t>項　　　　目</t>
  </si>
  <si>
    <t>内　　　容</t>
  </si>
  <si>
    <t>合　議　体　数</t>
  </si>
  <si>
    <t>　18合議体</t>
  </si>
  <si>
    <t>委員数及び内訳</t>
  </si>
  <si>
    <t>1回の審査件数</t>
  </si>
  <si>
    <t>　原則1回　50件</t>
  </si>
  <si>
    <t>開　催　日　時</t>
  </si>
  <si>
    <t>　月曜 1開催・火曜～金曜 2開催　　毎日午後1時～</t>
  </si>
  <si>
    <t>２　年度・月別要支援・要介護認定申請状況</t>
  </si>
  <si>
    <t>（単位：件）</t>
  </si>
  <si>
    <t>申請件数　　合計</t>
  </si>
  <si>
    <t>申請区分</t>
  </si>
  <si>
    <t>新規</t>
  </si>
  <si>
    <t>更新　　・　　特例更新</t>
  </si>
  <si>
    <t>区分変更</t>
  </si>
  <si>
    <t>サービス　　種類変更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</si>
  <si>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</si>
  <si>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</si>
  <si>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</si>
  <si>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</si>
  <si>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</si>
  <si>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</si>
  <si>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</si>
  <si>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</si>
  <si>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３　年度末・月別要介護度別認定者状況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</si>
  <si>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</si>
  <si>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</si>
  <si>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</si>
  <si>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</si>
  <si>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</si>
  <si>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</si>
  <si>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</si>
  <si>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</si>
  <si>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</si>
  <si>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被保険者数</t>
  </si>
  <si>
    <t>月　別</t>
  </si>
  <si>
    <t>認定者率</t>
  </si>
  <si>
    <t>１２年度末</t>
  </si>
  <si>
    <t>第1号</t>
  </si>
  <si>
    <t>　　65歳～74歳</t>
  </si>
  <si>
    <t>　　75歳以上</t>
  </si>
  <si>
    <t>第2号</t>
  </si>
  <si>
    <t>小   計</t>
  </si>
  <si>
    <t>１３年度末</t>
  </si>
  <si>
    <t>１４年度末</t>
  </si>
  <si>
    <t>各月末時点における認定者数</t>
  </si>
  <si>
    <t>４　年度末・月別認定率</t>
  </si>
  <si>
    <t>第1号     　　　　被保険者数A</t>
  </si>
  <si>
    <t>第1号　　    　　認定者数</t>
  </si>
  <si>
    <t>第２号
認定者数</t>
  </si>
  <si>
    <t>認定者数計B</t>
  </si>
  <si>
    <t>認定率
B/A（％）</t>
  </si>
  <si>
    <t>12年度末</t>
  </si>
  <si>
    <t>13年度末</t>
  </si>
  <si>
    <t>14年度末</t>
  </si>
  <si>
    <t>15年度末</t>
  </si>
  <si>
    <t>各月末時点の数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</si>
  <si>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</si>
  <si>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</si>
  <si>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</si>
  <si>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</si>
  <si>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</si>
  <si>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</si>
  <si>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</si>
  <si>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</si>
  <si>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</si>
  <si>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>　</t>
  </si>
  <si>
    <t xml:space="preserve"> ５月</t>
  </si>
  <si>
    <t xml:space="preserve"> ９月</t>
  </si>
  <si>
    <t xml:space="preserve"> </t>
  </si>
  <si>
    <t>B</t>
  </si>
  <si>
    <t>※</t>
  </si>
  <si>
    <t>※</t>
  </si>
  <si>
    <t>総  数</t>
  </si>
  <si>
    <t>　129人　　（医療　89人　・ 保健　19人　・ 福祉　21人）</t>
  </si>
  <si>
    <t>（平成18年3月31日現在）</t>
  </si>
  <si>
    <t>　計　403回</t>
  </si>
  <si>
    <t>Ｈ１7年度審査会開催数</t>
  </si>
  <si>
    <t>Ｈ１7年度審査件数</t>
  </si>
  <si>
    <t>（H１6年度23,242件）</t>
  </si>
  <si>
    <t>(H16年度432回）</t>
  </si>
  <si>
    <t>１７年度</t>
  </si>
  <si>
    <t>１5年度末</t>
  </si>
  <si>
    <t>A      16年度末</t>
  </si>
  <si>
    <t>B/A      16年度末比</t>
  </si>
  <si>
    <t>16年度末</t>
  </si>
  <si>
    <t>　計 19,029件　（介護扶助にかかる審査判定件数220件を除く）</t>
  </si>
  <si>
    <t>５　行政区別　要介護度別認定者状況（平成１8年３月３１日現在）</t>
  </si>
  <si>
    <t>17年度</t>
  </si>
  <si>
    <t>4月</t>
  </si>
  <si>
    <t>17年度
4月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</si>
</sst>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6.25"/>
      <name val="ＭＳ Ｐゴシック"/>
      <family val="3"/>
    </font>
    <font>
      <sz val="17.75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15.5"/>
      <name val="ＭＳ Ｐゴシック"/>
      <family val="3"/>
    </font>
    <font>
      <sz val="18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55" fontId="5" fillId="0" borderId="17" xfId="0" applyNumberFormat="1" applyFont="1" applyFill="1" applyBorder="1" applyAlignment="1">
      <alignment horizontal="right" vertical="center" textRotation="255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textRotation="255"/>
    </xf>
    <xf numFmtId="0" fontId="5" fillId="0" borderId="22" xfId="0" applyFont="1" applyFill="1" applyBorder="1" applyAlignment="1">
      <alignment horizontal="right" vertical="center" textRotation="255"/>
    </xf>
    <xf numFmtId="0" fontId="5" fillId="0" borderId="7" xfId="0" applyFont="1" applyFill="1" applyBorder="1" applyAlignment="1">
      <alignment horizontal="right" vertical="center"/>
    </xf>
    <xf numFmtId="55" fontId="5" fillId="0" borderId="5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38" fontId="5" fillId="0" borderId="0" xfId="17" applyFont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5" fillId="0" borderId="25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0" fillId="0" borderId="1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2" xfId="17" applyFont="1" applyBorder="1" applyAlignment="1">
      <alignment vertical="center"/>
    </xf>
    <xf numFmtId="38" fontId="0" fillId="0" borderId="28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10" fontId="0" fillId="0" borderId="17" xfId="17" applyNumberFormat="1" applyFont="1" applyFill="1" applyBorder="1" applyAlignment="1">
      <alignment horizontal="right" vertical="center"/>
    </xf>
    <xf numFmtId="10" fontId="0" fillId="0" borderId="18" xfId="17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8" xfId="0" applyNumberFormat="1" applyFont="1" applyFill="1" applyBorder="1" applyAlignment="1">
      <alignment horizontal="right" vertical="center"/>
    </xf>
    <xf numFmtId="55" fontId="5" fillId="0" borderId="17" xfId="0" applyNumberFormat="1" applyFont="1" applyFill="1" applyBorder="1" applyAlignment="1">
      <alignment horizontal="center" vertical="center" textRotation="255"/>
    </xf>
    <xf numFmtId="0" fontId="5" fillId="0" borderId="17" xfId="0" applyNumberFormat="1" applyFont="1" applyFill="1" applyBorder="1" applyAlignment="1">
      <alignment horizontal="center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38" fontId="5" fillId="0" borderId="36" xfId="17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37" xfId="0" applyNumberFormat="1" applyFont="1" applyBorder="1" applyAlignment="1">
      <alignment horizontal="right"/>
    </xf>
    <xf numFmtId="178" fontId="5" fillId="0" borderId="38" xfId="0" applyNumberFormat="1" applyFont="1" applyBorder="1" applyAlignment="1">
      <alignment horizontal="right"/>
    </xf>
    <xf numFmtId="181" fontId="5" fillId="0" borderId="37" xfId="15" applyNumberFormat="1" applyFont="1" applyBorder="1" applyAlignment="1">
      <alignment horizontal="right"/>
    </xf>
    <xf numFmtId="181" fontId="5" fillId="0" borderId="38" xfId="15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8" fontId="5" fillId="0" borderId="39" xfId="17" applyFont="1" applyBorder="1" applyAlignment="1">
      <alignment horizontal="center" vertical="center"/>
    </xf>
    <xf numFmtId="38" fontId="5" fillId="0" borderId="40" xfId="17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right"/>
    </xf>
    <xf numFmtId="178" fontId="5" fillId="0" borderId="40" xfId="0" applyNumberFormat="1" applyFont="1" applyBorder="1" applyAlignment="1">
      <alignment horizontal="right"/>
    </xf>
    <xf numFmtId="181" fontId="5" fillId="0" borderId="39" xfId="15" applyNumberFormat="1" applyFont="1" applyBorder="1" applyAlignment="1">
      <alignment horizontal="right"/>
    </xf>
    <xf numFmtId="181" fontId="5" fillId="0" borderId="40" xfId="15" applyNumberFormat="1" applyFont="1" applyBorder="1" applyAlignment="1">
      <alignment horizontal="right"/>
    </xf>
    <xf numFmtId="176" fontId="5" fillId="0" borderId="41" xfId="15" applyNumberFormat="1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38" fontId="5" fillId="0" borderId="44" xfId="17" applyFont="1" applyBorder="1" applyAlignment="1">
      <alignment horizontal="center" vertical="center"/>
    </xf>
    <xf numFmtId="38" fontId="5" fillId="0" borderId="45" xfId="17" applyFont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46" xfId="17" applyFont="1" applyFill="1" applyBorder="1" applyAlignment="1">
      <alignment horizontal="right" vertical="center"/>
    </xf>
    <xf numFmtId="38" fontId="5" fillId="0" borderId="47" xfId="17" applyFont="1" applyFill="1" applyBorder="1" applyAlignment="1">
      <alignment horizontal="right" vertical="center"/>
    </xf>
    <xf numFmtId="38" fontId="5" fillId="0" borderId="48" xfId="17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38" fontId="5" fillId="0" borderId="51" xfId="17" applyFont="1" applyBorder="1" applyAlignment="1">
      <alignment horizontal="right"/>
    </xf>
    <xf numFmtId="38" fontId="5" fillId="0" borderId="52" xfId="17" applyFont="1" applyBorder="1" applyAlignment="1">
      <alignment horizontal="right"/>
    </xf>
    <xf numFmtId="182" fontId="5" fillId="0" borderId="51" xfId="15" applyNumberFormat="1" applyFont="1" applyBorder="1" applyAlignment="1">
      <alignment horizontal="right"/>
    </xf>
    <xf numFmtId="182" fontId="5" fillId="0" borderId="52" xfId="15" applyNumberFormat="1" applyFont="1" applyBorder="1" applyAlignment="1">
      <alignment horizontal="right"/>
    </xf>
    <xf numFmtId="38" fontId="5" fillId="0" borderId="5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right"/>
    </xf>
    <xf numFmtId="178" fontId="5" fillId="0" borderId="52" xfId="0" applyNumberFormat="1" applyFont="1" applyBorder="1" applyAlignment="1">
      <alignment horizontal="right"/>
    </xf>
    <xf numFmtId="181" fontId="5" fillId="0" borderId="51" xfId="15" applyNumberFormat="1" applyFont="1" applyBorder="1" applyAlignment="1">
      <alignment horizontal="right"/>
    </xf>
    <xf numFmtId="181" fontId="5" fillId="0" borderId="52" xfId="15" applyNumberFormat="1" applyFont="1" applyBorder="1" applyAlignment="1">
      <alignment horizontal="right"/>
    </xf>
    <xf numFmtId="38" fontId="5" fillId="0" borderId="53" xfId="17" applyFont="1" applyBorder="1" applyAlignment="1">
      <alignment horizontal="right"/>
    </xf>
    <xf numFmtId="182" fontId="5" fillId="0" borderId="53" xfId="15" applyNumberFormat="1" applyFont="1" applyBorder="1" applyAlignment="1">
      <alignment horizontal="right"/>
    </xf>
    <xf numFmtId="181" fontId="5" fillId="0" borderId="53" xfId="15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8" fontId="5" fillId="0" borderId="39" xfId="17" applyFont="1" applyBorder="1" applyAlignment="1">
      <alignment horizontal="right"/>
    </xf>
    <xf numFmtId="38" fontId="5" fillId="0" borderId="40" xfId="17" applyFont="1" applyBorder="1" applyAlignment="1">
      <alignment horizontal="right"/>
    </xf>
    <xf numFmtId="182" fontId="5" fillId="0" borderId="39" xfId="15" applyNumberFormat="1" applyFont="1" applyBorder="1" applyAlignment="1">
      <alignment horizontal="right"/>
    </xf>
    <xf numFmtId="182" fontId="5" fillId="0" borderId="40" xfId="15" applyNumberFormat="1" applyFont="1" applyBorder="1" applyAlignment="1">
      <alignment horizontal="right"/>
    </xf>
    <xf numFmtId="38" fontId="5" fillId="0" borderId="54" xfId="17" applyFont="1" applyBorder="1" applyAlignment="1">
      <alignment horizontal="right"/>
    </xf>
    <xf numFmtId="38" fontId="5" fillId="0" borderId="55" xfId="17" applyFont="1" applyBorder="1" applyAlignment="1">
      <alignment horizontal="right"/>
    </xf>
    <xf numFmtId="38" fontId="5" fillId="0" borderId="56" xfId="17" applyFont="1" applyBorder="1" applyAlignment="1">
      <alignment horizontal="right"/>
    </xf>
    <xf numFmtId="38" fontId="5" fillId="0" borderId="49" xfId="17" applyFont="1" applyBorder="1" applyAlignment="1">
      <alignment horizontal="right"/>
    </xf>
    <xf numFmtId="38" fontId="5" fillId="0" borderId="57" xfId="17" applyFont="1" applyBorder="1" applyAlignment="1">
      <alignment horizontal="right"/>
    </xf>
    <xf numFmtId="38" fontId="5" fillId="0" borderId="50" xfId="17" applyFont="1" applyBorder="1" applyAlignment="1">
      <alignment horizontal="right"/>
    </xf>
    <xf numFmtId="182" fontId="5" fillId="0" borderId="37" xfId="15" applyNumberFormat="1" applyFont="1" applyBorder="1" applyAlignment="1">
      <alignment horizontal="right"/>
    </xf>
    <xf numFmtId="182" fontId="5" fillId="0" borderId="38" xfId="15" applyNumberFormat="1" applyFont="1" applyBorder="1" applyAlignment="1">
      <alignment horizontal="right"/>
    </xf>
    <xf numFmtId="38" fontId="5" fillId="0" borderId="19" xfId="17" applyFont="1" applyBorder="1" applyAlignment="1">
      <alignment horizontal="center" vertical="center" wrapText="1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53" xfId="0" applyNumberFormat="1" applyFont="1" applyBorder="1" applyAlignment="1">
      <alignment horizontal="right"/>
    </xf>
    <xf numFmtId="176" fontId="5" fillId="0" borderId="58" xfId="15" applyNumberFormat="1" applyFont="1" applyFill="1" applyBorder="1" applyAlignment="1">
      <alignment horizontal="right" vertical="center"/>
    </xf>
    <xf numFmtId="38" fontId="5" fillId="0" borderId="58" xfId="17" applyFont="1" applyBorder="1" applyAlignment="1">
      <alignment horizontal="center" vertical="center"/>
    </xf>
    <xf numFmtId="38" fontId="5" fillId="0" borderId="58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38" fontId="5" fillId="0" borderId="40" xfId="17" applyFont="1" applyBorder="1" applyAlignment="1">
      <alignment horizontal="center" vertical="center" wrapText="1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0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42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176" fontId="5" fillId="0" borderId="43" xfId="15" applyNumberFormat="1" applyFont="1" applyFill="1" applyBorder="1" applyAlignment="1">
      <alignment horizontal="right" vertical="center"/>
    </xf>
    <xf numFmtId="176" fontId="5" fillId="0" borderId="51" xfId="15" applyNumberFormat="1" applyFont="1" applyFill="1" applyBorder="1" applyAlignment="1">
      <alignment horizontal="right" vertical="center"/>
    </xf>
    <xf numFmtId="176" fontId="5" fillId="0" borderId="11" xfId="15" applyNumberFormat="1" applyFont="1" applyFill="1" applyBorder="1" applyAlignment="1">
      <alignment horizontal="right" vertical="center"/>
    </xf>
    <xf numFmtId="176" fontId="5" fillId="0" borderId="12" xfId="15" applyNumberFormat="1" applyFont="1" applyFill="1" applyBorder="1" applyAlignment="1">
      <alignment horizontal="right" vertical="center"/>
    </xf>
    <xf numFmtId="176" fontId="5" fillId="0" borderId="13" xfId="15" applyNumberFormat="1" applyFont="1" applyFill="1" applyBorder="1" applyAlignment="1">
      <alignment horizontal="right" vertical="center"/>
    </xf>
    <xf numFmtId="176" fontId="5" fillId="0" borderId="53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0" fontId="0" fillId="0" borderId="2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5" fillId="0" borderId="59" xfId="15" applyNumberFormat="1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10" fontId="0" fillId="0" borderId="46" xfId="17" applyNumberFormat="1" applyFont="1" applyFill="1" applyBorder="1" applyAlignment="1">
      <alignment horizontal="right" vertical="center"/>
    </xf>
    <xf numFmtId="10" fontId="0" fillId="0" borderId="47" xfId="17" applyNumberFormat="1" applyFont="1" applyFill="1" applyBorder="1" applyAlignment="1">
      <alignment horizontal="right" vertical="center"/>
    </xf>
    <xf numFmtId="10" fontId="0" fillId="0" borderId="48" xfId="17" applyNumberFormat="1" applyFont="1" applyFill="1" applyBorder="1" applyAlignment="1">
      <alignment horizontal="right" vertical="center"/>
    </xf>
    <xf numFmtId="38" fontId="5" fillId="0" borderId="60" xfId="17" applyFont="1" applyFill="1" applyBorder="1" applyAlignment="1">
      <alignment horizontal="right" vertical="center"/>
    </xf>
    <xf numFmtId="38" fontId="5" fillId="0" borderId="61" xfId="17" applyFont="1" applyFill="1" applyBorder="1" applyAlignment="1">
      <alignment horizontal="right" vertical="center"/>
    </xf>
    <xf numFmtId="38" fontId="5" fillId="0" borderId="62" xfId="17" applyFont="1" applyFill="1" applyBorder="1" applyAlignment="1">
      <alignment horizontal="right" vertical="center"/>
    </xf>
    <xf numFmtId="38" fontId="0" fillId="0" borderId="54" xfId="17" applyFont="1" applyFill="1" applyBorder="1" applyAlignment="1">
      <alignment horizontal="right" vertical="center"/>
    </xf>
    <xf numFmtId="38" fontId="0" fillId="0" borderId="55" xfId="17" applyFont="1" applyFill="1" applyBorder="1" applyAlignment="1">
      <alignment horizontal="right" vertical="center"/>
    </xf>
    <xf numFmtId="38" fontId="0" fillId="0" borderId="56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8" xfId="0" applyFont="1" applyBorder="1" applyAlignment="1">
      <alignment vertical="top" textRotation="255"/>
    </xf>
    <xf numFmtId="0" fontId="5" fillId="0" borderId="49" xfId="0" applyFont="1" applyBorder="1" applyAlignment="1">
      <alignment vertical="top" textRotation="255"/>
    </xf>
    <xf numFmtId="0" fontId="5" fillId="0" borderId="50" xfId="0" applyFont="1" applyBorder="1" applyAlignment="1">
      <alignment vertical="top" textRotation="255"/>
    </xf>
    <xf numFmtId="38" fontId="0" fillId="0" borderId="4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5" fillId="0" borderId="63" xfId="17" applyFont="1" applyBorder="1" applyAlignment="1">
      <alignment horizontal="right" vertical="center"/>
    </xf>
    <xf numFmtId="38" fontId="5" fillId="0" borderId="64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66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67" xfId="17" applyFont="1" applyBorder="1" applyAlignment="1">
      <alignment horizontal="right" vertical="center"/>
    </xf>
    <xf numFmtId="38" fontId="0" fillId="0" borderId="68" xfId="17" applyFont="1" applyBorder="1" applyAlignment="1">
      <alignment horizontal="center" vertical="center" textRotation="255"/>
    </xf>
    <xf numFmtId="38" fontId="0" fillId="0" borderId="69" xfId="17" applyFont="1" applyBorder="1" applyAlignment="1">
      <alignment horizontal="center" vertical="center" textRotation="255"/>
    </xf>
    <xf numFmtId="38" fontId="5" fillId="0" borderId="70" xfId="17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38" fontId="5" fillId="0" borderId="32" xfId="17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38" fontId="5" fillId="0" borderId="71" xfId="17" applyFont="1" applyBorder="1" applyAlignment="1">
      <alignment horizontal="center" vertical="center" wrapText="1"/>
    </xf>
    <xf numFmtId="38" fontId="5" fillId="0" borderId="33" xfId="17" applyFont="1" applyBorder="1" applyAlignment="1">
      <alignment horizontal="center" vertical="center" wrapText="1"/>
    </xf>
    <xf numFmtId="38" fontId="5" fillId="0" borderId="72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73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74" xfId="17" applyFont="1" applyBorder="1" applyAlignment="1">
      <alignment horizontal="center" vertical="center" wrapText="1"/>
    </xf>
    <xf numFmtId="38" fontId="5" fillId="0" borderId="75" xfId="17" applyFont="1" applyBorder="1" applyAlignment="1">
      <alignment horizontal="center" vertical="center" wrapText="1"/>
    </xf>
    <xf numFmtId="38" fontId="6" fillId="0" borderId="76" xfId="17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8" fontId="6" fillId="0" borderId="77" xfId="17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5" fillId="0" borderId="33" xfId="17" applyFont="1" applyBorder="1" applyAlignment="1">
      <alignment horizontal="center" vertical="center"/>
    </xf>
    <xf numFmtId="38" fontId="5" fillId="0" borderId="72" xfId="17" applyFont="1" applyBorder="1" applyAlignment="1">
      <alignment horizontal="center" vertical="center"/>
    </xf>
    <xf numFmtId="38" fontId="5" fillId="0" borderId="57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38" fontId="4" fillId="0" borderId="79" xfId="17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 textRotation="255" wrapText="1"/>
    </xf>
    <xf numFmtId="0" fontId="4" fillId="0" borderId="56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49" xfId="0" applyNumberFormat="1" applyFont="1" applyFill="1" applyBorder="1" applyAlignment="1">
      <alignment horizontal="center" vertical="center" textRotation="255" wrapText="1"/>
    </xf>
    <xf numFmtId="0" fontId="4" fillId="0" borderId="50" xfId="0" applyNumberFormat="1" applyFont="1" applyFill="1" applyBorder="1" applyAlignment="1">
      <alignment horizontal="center" vertical="center" textRotation="255" wrapText="1"/>
    </xf>
    <xf numFmtId="182" fontId="0" fillId="0" borderId="54" xfId="17" applyNumberFormat="1" applyFont="1" applyFill="1" applyBorder="1" applyAlignment="1">
      <alignment horizontal="right" vertical="center"/>
    </xf>
    <xf numFmtId="182" fontId="0" fillId="0" borderId="55" xfId="17" applyNumberFormat="1" applyFont="1" applyFill="1" applyBorder="1" applyAlignment="1">
      <alignment horizontal="right" vertical="center"/>
    </xf>
    <xf numFmtId="182" fontId="0" fillId="0" borderId="56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>
        <c:manualLayout>
          <c:xMode val="factor"/>
          <c:yMode val="factor"/>
          <c:x val="0.04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9"/>
          <c:w val="0.95675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'17年度'!$K$24:$K$35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'17年度'!$O$24:$O$35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v>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'17年度'!$S$24:$S$35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20"/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58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07225"/>
          <c:w val="0.68775"/>
          <c:h val="0.0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>
        <c:manualLayout>
          <c:xMode val="factor"/>
          <c:yMode val="factor"/>
          <c:x val="0.0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757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'17年度'!$K$18:$K$23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'17年度'!$L$18:$L$23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'17年度'!$M$18:$M$23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'17年度'!$N$18:$N$23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'17年度'!$O$18:$O$23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'17年度'!$P$18:$P$23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'17年度'!$Q$18:$Q$23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'17年度'!$R$18:$R$23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'17年度'!$S$18:$S$23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'17年度'!$T$18:$T$23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'17年度'!$U$18:$U$23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'17年度'!$V$18:$V$23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3649007"/>
        <c:axId val="11514472"/>
      </c:bar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47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64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6"/>
          <c:w val="0.89925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('17年度'!$I$96,'17年度'!$I$101,'17年度'!$I$106,'17年度'!$I$111,'17年度'!$I$116,'17年度'!$I$121,'17年度'!$I$128,'17年度'!$I$133,'17年度'!$I$138,'17年度'!$I$143,'17年度'!$I$148,'17年度'!$I$153)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('17年度'!$L$96,'17年度'!$L$101,'17年度'!$L$106,'17年度'!$L$111,'17年度'!$L$116,'17年度'!$L$121,'17年度'!$L$128,'17年度'!$L$133,'17年度'!$L$138,'17年度'!$L$143,'17年度'!$L$148,'17年度'!$L$153)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('17年度'!$O$96,'17年度'!$O$101,'17年度'!$O$106,'17年度'!$O$111,'17年度'!$O$116,'17年度'!$O$121,'17年度'!$O$128,'17年度'!$O$133,'17年度'!$O$138,'17年度'!$O$143,'17年度'!$O$148,'17年度'!$O$153)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('17年度'!$R$96,'17年度'!$R$101,'17年度'!$R$106,'17年度'!$R$111,'17年度'!$R$116,'17年度'!$R$121,'17年度'!$R$128,'17年度'!$R$133,'17年度'!$R$138,'17年度'!$R$143,'17年度'!$R$148,'17年度'!$R$153)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('17年度'!$U$96,'17年度'!$U$101,'17年度'!$U$106,'17年度'!$U$111,'17年度'!$U$116,'17年度'!$U$121,'17年度'!$U$128,'17年度'!$U$133,'17年度'!$U$138,'17年度'!$U$143,'17年度'!$U$148,'17年度'!$U$153)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('17年度'!$X$96,'17年度'!$X$101,'17年度'!$X$106,'17年度'!$X$111,'17年度'!$X$116,'17年度'!$X$121,'17年度'!$X$128,'17年度'!$X$133,'17年度'!$X$138,'17年度'!$X$143,'17年度'!$X$148,'17年度'!$X$153)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00"/>
        <c:axId val="36521385"/>
        <c:axId val="60257010"/>
      </c:bar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52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78775"/>
          <c:w val="0.699"/>
          <c:h val="0.1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>
        <c:manualLayout>
          <c:xMode val="factor"/>
          <c:yMode val="factor"/>
          <c:x val="0.09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5"/>
          <c:w val="0.9782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('17年度'!$I$71,'17年度'!$I$76,'17年度'!$I$81,'17年度'!$I$86,'17年度'!$I$91,'17年度'!$I$153)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('17年度'!$L$71,'17年度'!$L$76,'17年度'!$L$81,'17年度'!$L$86,'17年度'!$L$91,'17年度'!$L$153)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('17年度'!$O$71,'17年度'!$O$76,'17年度'!$O$81,'17年度'!$O$86,'17年度'!$O$91,'17年度'!$O$153)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('17年度'!$R$71,'17年度'!$R$76,'17年度'!$R$81,'17年度'!$R$86,'17年度'!$R$91,'17年度'!$R$153)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('17年度'!$U$71,'17年度'!$U$76,'17年度'!$U$81,'17年度'!$U$86,'17年度'!$U$91,'17年度'!$U$153)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('17年度'!$X$71,'17年度'!$X$76,'17年度'!$X$81,'17年度'!$X$86,'17年度'!$X$91,'17年度'!$X$153)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4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9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('17年度'!$Y$191:$Y$200,'17年度'!$Y$223:$Y$224)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('17年度'!$Z$191:$Z$200,'17年度'!$Z$223:$Z$224)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('17年度'!$AA$191:$AA$200,'17年度'!$AA$223:$AA$224)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('17年度'!$AB$191:$AB$200,'17年度'!$AB$223:$AB$224)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('17年度'!$AC$191:$AC$200,'17年度'!$AC$223:$AC$224)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>
            <c:manualLayout>
              <c:xMode val="factor"/>
              <c:yMode val="factor"/>
              <c:x val="0.06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3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'17年度'!$Y$189:$Y$190</c:f>
              <c:strCache>
                <c:ptCount val="1"/>
                <c:pt idx="0">
                  <c:v>認定率
B/A（％）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'17年度'!$Y$199:$Y$224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'17年度'!$Z$189:$Z$190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'17年度'!$Z$199:$Z$224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'17年度'!$AA$189:$AA$190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'17年度'!$AA$199:$AA$224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'17年度'!$AB$189:$AB$190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'17年度'!$AB$199:$AB$224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'17年度'!$AC$189:$AC$190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'17年度'!$AC$199:$AC$224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4221591"/>
        <c:axId val="37994320"/>
      </c:barChart>
      <c:catAx>
        <c:axId val="422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255</xdr:row>
      <xdr:rowOff>9525</xdr:rowOff>
    </xdr:from>
    <xdr:to>
      <xdr:col>8</xdr:col>
      <xdr:colOff>0</xdr:colOff>
      <xdr:row>257</xdr:row>
      <xdr:rowOff>9525</xdr:rowOff>
    </xdr:to>
    <xdr:sp>
      <xdr:nvSpPr>
        <xdr:cNvPr id="5" name="Line 6"/>
        <xdr:cNvSpPr>
          <a:spLocks/>
        </xdr:cNvSpPr>
      </xdr:nvSpPr>
      <xdr:spPr>
        <a:xfrm>
          <a:off x="276225" y="43795950"/>
          <a:ext cx="1543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8</xdr:col>
      <xdr:colOff>0</xdr:colOff>
      <xdr:row>66</xdr:row>
      <xdr:rowOff>0</xdr:rowOff>
    </xdr:to>
    <xdr:sp>
      <xdr:nvSpPr>
        <xdr:cNvPr id="6" name="Line 7"/>
        <xdr:cNvSpPr>
          <a:spLocks/>
        </xdr:cNvSpPr>
      </xdr:nvSpPr>
      <xdr:spPr>
        <a:xfrm>
          <a:off x="276225" y="112966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18</xdr:col>
      <xdr:colOff>47625</xdr:colOff>
      <xdr:row>61</xdr:row>
      <xdr:rowOff>133350</xdr:rowOff>
    </xdr:to>
    <xdr:graphicFrame>
      <xdr:nvGraphicFramePr>
        <xdr:cNvPr id="7" name="Chart 9"/>
        <xdr:cNvGraphicFramePr/>
      </xdr:nvGraphicFramePr>
      <xdr:xfrm>
        <a:off x="0" y="6600825"/>
        <a:ext cx="38671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36</xdr:row>
      <xdr:rowOff>85725</xdr:rowOff>
    </xdr:from>
    <xdr:to>
      <xdr:col>35</xdr:col>
      <xdr:colOff>0</xdr:colOff>
      <xdr:row>61</xdr:row>
      <xdr:rowOff>104775</xdr:rowOff>
    </xdr:to>
    <xdr:graphicFrame>
      <xdr:nvGraphicFramePr>
        <xdr:cNvPr id="8" name="Chart 10"/>
        <xdr:cNvGraphicFramePr/>
      </xdr:nvGraphicFramePr>
      <xdr:xfrm>
        <a:off x="3867150" y="6572250"/>
        <a:ext cx="33528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159</xdr:row>
      <xdr:rowOff>142875</xdr:rowOff>
    </xdr:from>
    <xdr:to>
      <xdr:col>20</xdr:col>
      <xdr:colOff>104775</xdr:colOff>
      <xdr:row>185</xdr:row>
      <xdr:rowOff>123825</xdr:rowOff>
    </xdr:to>
    <xdr:graphicFrame>
      <xdr:nvGraphicFramePr>
        <xdr:cNvPr id="9" name="Chart 11"/>
        <xdr:cNvGraphicFramePr/>
      </xdr:nvGraphicFramePr>
      <xdr:xfrm>
        <a:off x="0" y="27813000"/>
        <a:ext cx="43243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190500</xdr:colOff>
      <xdr:row>159</xdr:row>
      <xdr:rowOff>142875</xdr:rowOff>
    </xdr:from>
    <xdr:to>
      <xdr:col>35</xdr:col>
      <xdr:colOff>171450</xdr:colOff>
      <xdr:row>185</xdr:row>
      <xdr:rowOff>76200</xdr:rowOff>
    </xdr:to>
    <xdr:graphicFrame>
      <xdr:nvGraphicFramePr>
        <xdr:cNvPr id="10" name="Chart 12"/>
        <xdr:cNvGraphicFramePr/>
      </xdr:nvGraphicFramePr>
      <xdr:xfrm>
        <a:off x="4010025" y="27813000"/>
        <a:ext cx="33813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95250</xdr:colOff>
      <xdr:row>225</xdr:row>
      <xdr:rowOff>95250</xdr:rowOff>
    </xdr:from>
    <xdr:to>
      <xdr:col>35</xdr:col>
      <xdr:colOff>171450</xdr:colOff>
      <xdr:row>250</xdr:row>
      <xdr:rowOff>104775</xdr:rowOff>
    </xdr:to>
    <xdr:graphicFrame>
      <xdr:nvGraphicFramePr>
        <xdr:cNvPr id="11" name="Chart 13"/>
        <xdr:cNvGraphicFramePr/>
      </xdr:nvGraphicFramePr>
      <xdr:xfrm>
        <a:off x="4714875" y="38738175"/>
        <a:ext cx="26765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225</xdr:row>
      <xdr:rowOff>95250</xdr:rowOff>
    </xdr:from>
    <xdr:to>
      <xdr:col>22</xdr:col>
      <xdr:colOff>123825</xdr:colOff>
      <xdr:row>250</xdr:row>
      <xdr:rowOff>123825</xdr:rowOff>
    </xdr:to>
    <xdr:graphicFrame>
      <xdr:nvGraphicFramePr>
        <xdr:cNvPr id="12" name="Chart 14"/>
        <xdr:cNvGraphicFramePr/>
      </xdr:nvGraphicFramePr>
      <xdr:xfrm>
        <a:off x="66675" y="38738175"/>
        <a:ext cx="467677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128</xdr:row>
      <xdr:rowOff>0</xdr:rowOff>
    </xdr:from>
    <xdr:to>
      <xdr:col>8</xdr:col>
      <xdr:colOff>0</xdr:colOff>
      <xdr:row>128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22355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8</xdr:col>
      <xdr:colOff>0</xdr:colOff>
      <xdr:row>123</xdr:row>
      <xdr:rowOff>0</xdr:rowOff>
    </xdr:to>
    <xdr:sp>
      <xdr:nvSpPr>
        <xdr:cNvPr id="14" name="Line 16"/>
        <xdr:cNvSpPr>
          <a:spLocks/>
        </xdr:cNvSpPr>
      </xdr:nvSpPr>
      <xdr:spPr>
        <a:xfrm>
          <a:off x="276225" y="211645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" width="3.625" style="57" customWidth="1"/>
    <col min="4" max="36" width="2.625" style="57" customWidth="1"/>
    <col min="37" max="37" width="9.00390625" style="57" customWidth="1"/>
    <col min="38" max="41" width="3.625" style="57" customWidth="1"/>
    <col min="42" max="16384" width="9.00390625" style="57" customWidth="1"/>
  </cols>
  <sheetData>
    <row r="1" spans="1:35" s="12" customFormat="1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301" t="s">
        <v>21</v>
      </c>
      <c r="B3" s="302"/>
      <c r="C3" s="302"/>
      <c r="D3" s="302"/>
      <c r="E3" s="302"/>
      <c r="F3" s="303"/>
      <c r="G3" s="2"/>
      <c r="H3" s="3"/>
      <c r="I3" s="3"/>
      <c r="J3" s="3"/>
      <c r="K3" s="3"/>
      <c r="L3" s="3"/>
      <c r="M3" s="3"/>
      <c r="N3" s="3"/>
      <c r="O3" s="4" t="s">
        <v>22</v>
      </c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55"/>
      <c r="AB3" s="55"/>
      <c r="AC3" s="55"/>
      <c r="AD3" s="55"/>
      <c r="AE3" s="55"/>
      <c r="AF3" s="55"/>
      <c r="AG3" s="55"/>
      <c r="AH3" s="55"/>
      <c r="AI3" s="56"/>
    </row>
    <row r="4" spans="1:35" ht="15" customHeight="1">
      <c r="A4" s="291" t="s">
        <v>23</v>
      </c>
      <c r="B4" s="292"/>
      <c r="C4" s="292"/>
      <c r="D4" s="292"/>
      <c r="E4" s="292"/>
      <c r="F4" s="293"/>
      <c r="G4" s="5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58"/>
      <c r="AC4" s="58"/>
      <c r="AD4" s="58"/>
      <c r="AE4" s="58"/>
      <c r="AF4" s="58"/>
      <c r="AG4" s="58"/>
      <c r="AH4" s="58"/>
      <c r="AI4" s="59"/>
    </row>
    <row r="5" spans="1:35" ht="15" customHeight="1">
      <c r="A5" s="291" t="s">
        <v>25</v>
      </c>
      <c r="B5" s="292"/>
      <c r="C5" s="292"/>
      <c r="D5" s="292"/>
      <c r="E5" s="292"/>
      <c r="F5" s="293"/>
      <c r="G5" s="5" t="s">
        <v>96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/>
      <c r="X5" s="6" t="s">
        <v>97</v>
      </c>
      <c r="Y5" s="6"/>
      <c r="Z5" s="6"/>
      <c r="AA5" s="58"/>
      <c r="AB5" s="58"/>
      <c r="AC5" s="58"/>
      <c r="AD5" s="58"/>
      <c r="AE5" s="58"/>
      <c r="AF5" s="58"/>
      <c r="AG5" s="58"/>
      <c r="AH5" s="58"/>
      <c r="AI5" s="59"/>
    </row>
    <row r="6" spans="1:35" ht="15" customHeight="1">
      <c r="A6" s="291" t="s">
        <v>26</v>
      </c>
      <c r="B6" s="292"/>
      <c r="C6" s="292"/>
      <c r="D6" s="292"/>
      <c r="E6" s="292"/>
      <c r="F6" s="293"/>
      <c r="G6" s="5" t="s">
        <v>27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8"/>
      <c r="AB6" s="58"/>
      <c r="AC6" s="58"/>
      <c r="AD6" s="58"/>
      <c r="AE6" s="58"/>
      <c r="AF6" s="58"/>
      <c r="AG6" s="58"/>
      <c r="AH6" s="58"/>
      <c r="AI6" s="59"/>
    </row>
    <row r="7" spans="1:35" ht="15" customHeight="1">
      <c r="A7" s="291" t="s">
        <v>28</v>
      </c>
      <c r="B7" s="292"/>
      <c r="C7" s="292"/>
      <c r="D7" s="292"/>
      <c r="E7" s="292"/>
      <c r="F7" s="293"/>
      <c r="G7" s="5" t="s">
        <v>29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8"/>
      <c r="AB7" s="58"/>
      <c r="AC7" s="58"/>
      <c r="AD7" s="58"/>
      <c r="AE7" s="58"/>
      <c r="AF7" s="58"/>
      <c r="AG7" s="58"/>
      <c r="AH7" s="58"/>
      <c r="AI7" s="59"/>
    </row>
    <row r="8" spans="1:35" ht="15" customHeight="1">
      <c r="A8" s="291" t="s">
        <v>99</v>
      </c>
      <c r="B8" s="292"/>
      <c r="C8" s="292"/>
      <c r="D8" s="292"/>
      <c r="E8" s="292"/>
      <c r="F8" s="293"/>
      <c r="G8" s="5" t="s">
        <v>98</v>
      </c>
      <c r="H8" s="6"/>
      <c r="I8" s="6"/>
      <c r="J8" s="6"/>
      <c r="K8" s="6"/>
      <c r="L8" s="7" t="s">
        <v>102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8"/>
      <c r="AB8" s="58"/>
      <c r="AC8" s="58"/>
      <c r="AD8" s="58"/>
      <c r="AE8" s="58"/>
      <c r="AF8" s="58"/>
      <c r="AG8" s="58"/>
      <c r="AH8" s="58"/>
      <c r="AI8" s="59"/>
    </row>
    <row r="9" spans="1:35" ht="15" customHeight="1" thickBot="1">
      <c r="A9" s="294" t="s">
        <v>100</v>
      </c>
      <c r="B9" s="295"/>
      <c r="C9" s="295"/>
      <c r="D9" s="295"/>
      <c r="E9" s="295"/>
      <c r="F9" s="296"/>
      <c r="G9" s="60" t="s">
        <v>108</v>
      </c>
      <c r="H9" s="8"/>
      <c r="I9" s="8"/>
      <c r="J9" s="8"/>
      <c r="K9" s="8"/>
      <c r="L9" s="8"/>
      <c r="M9" s="8"/>
      <c r="N9" s="8"/>
      <c r="O9" s="8"/>
      <c r="P9" s="8"/>
      <c r="Q9" s="61"/>
      <c r="R9" s="8"/>
      <c r="S9" s="8"/>
      <c r="T9" s="8"/>
      <c r="U9" s="61"/>
      <c r="V9" s="8"/>
      <c r="W9" s="62" t="s">
        <v>101</v>
      </c>
      <c r="X9" s="61"/>
      <c r="Y9" s="61"/>
      <c r="Z9" s="8"/>
      <c r="AA9" s="61"/>
      <c r="AB9" s="61"/>
      <c r="AC9" s="61"/>
      <c r="AD9" s="61"/>
      <c r="AE9" s="61"/>
      <c r="AF9" s="61"/>
      <c r="AG9" s="61"/>
      <c r="AH9" s="61"/>
      <c r="AI9" s="63"/>
    </row>
    <row r="10" spans="1:35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3.5">
      <c r="A12" s="64" t="s">
        <v>30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4.2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9" t="s">
        <v>31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65"/>
      <c r="B14" s="297"/>
      <c r="C14" s="297"/>
      <c r="D14" s="297"/>
      <c r="E14" s="297"/>
      <c r="F14" s="298"/>
      <c r="G14" s="274" t="s">
        <v>32</v>
      </c>
      <c r="H14" s="275"/>
      <c r="I14" s="275"/>
      <c r="J14" s="276"/>
      <c r="K14" s="280" t="s">
        <v>33</v>
      </c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2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66"/>
      <c r="B15" s="284"/>
      <c r="C15" s="284"/>
      <c r="D15" s="284"/>
      <c r="E15" s="284"/>
      <c r="F15" s="285"/>
      <c r="G15" s="277"/>
      <c r="H15" s="278"/>
      <c r="I15" s="278"/>
      <c r="J15" s="279"/>
      <c r="K15" s="143" t="s">
        <v>34</v>
      </c>
      <c r="L15" s="144"/>
      <c r="M15" s="144"/>
      <c r="N15" s="145"/>
      <c r="O15" s="286" t="s">
        <v>35</v>
      </c>
      <c r="P15" s="287"/>
      <c r="Q15" s="287"/>
      <c r="R15" s="288"/>
      <c r="S15" s="286" t="s">
        <v>36</v>
      </c>
      <c r="T15" s="287"/>
      <c r="U15" s="287"/>
      <c r="V15" s="288"/>
      <c r="W15" s="286" t="s">
        <v>37</v>
      </c>
      <c r="X15" s="287"/>
      <c r="Y15" s="287"/>
      <c r="Z15" s="289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4.25" thickBot="1">
      <c r="A16" s="67"/>
      <c r="B16" s="299"/>
      <c r="C16" s="299"/>
      <c r="D16" s="299"/>
      <c r="E16" s="299"/>
      <c r="F16" s="300"/>
      <c r="G16" s="277"/>
      <c r="H16" s="278"/>
      <c r="I16" s="278"/>
      <c r="J16" s="279"/>
      <c r="K16" s="283"/>
      <c r="L16" s="284"/>
      <c r="M16" s="284"/>
      <c r="N16" s="285"/>
      <c r="O16" s="277"/>
      <c r="P16" s="278"/>
      <c r="Q16" s="278"/>
      <c r="R16" s="279"/>
      <c r="S16" s="277"/>
      <c r="T16" s="278"/>
      <c r="U16" s="278"/>
      <c r="V16" s="279"/>
      <c r="W16" s="277"/>
      <c r="X16" s="278"/>
      <c r="Y16" s="278"/>
      <c r="Z16" s="290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5" thickBot="1" thickTop="1">
      <c r="A17" s="271" t="s">
        <v>38</v>
      </c>
      <c r="B17" s="272"/>
      <c r="C17" s="272"/>
      <c r="D17" s="272"/>
      <c r="E17" s="272"/>
      <c r="F17" s="273"/>
      <c r="G17" s="88">
        <v>8250</v>
      </c>
      <c r="H17" s="268"/>
      <c r="I17" s="268"/>
      <c r="J17" s="269"/>
      <c r="K17" s="88">
        <v>8250</v>
      </c>
      <c r="L17" s="268"/>
      <c r="M17" s="268"/>
      <c r="N17" s="269"/>
      <c r="O17" s="88">
        <v>0</v>
      </c>
      <c r="P17" s="268"/>
      <c r="Q17" s="268"/>
      <c r="R17" s="269"/>
      <c r="S17" s="88">
        <v>0</v>
      </c>
      <c r="T17" s="268"/>
      <c r="U17" s="268"/>
      <c r="V17" s="269"/>
      <c r="W17" s="88">
        <v>0</v>
      </c>
      <c r="X17" s="268"/>
      <c r="Y17" s="268"/>
      <c r="Z17" s="270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 thickTop="1">
      <c r="A18" s="271" t="s">
        <v>39</v>
      </c>
      <c r="B18" s="272"/>
      <c r="C18" s="272"/>
      <c r="D18" s="272"/>
      <c r="E18" s="272"/>
      <c r="F18" s="273"/>
      <c r="G18" s="88">
        <v>17760</v>
      </c>
      <c r="H18" s="268"/>
      <c r="I18" s="268"/>
      <c r="J18" s="269"/>
      <c r="K18" s="88">
        <v>4558</v>
      </c>
      <c r="L18" s="268"/>
      <c r="M18" s="268"/>
      <c r="N18" s="269"/>
      <c r="O18" s="88">
        <v>12688</v>
      </c>
      <c r="P18" s="268"/>
      <c r="Q18" s="268"/>
      <c r="R18" s="269"/>
      <c r="S18" s="88">
        <v>514</v>
      </c>
      <c r="T18" s="268"/>
      <c r="U18" s="268"/>
      <c r="V18" s="269"/>
      <c r="W18" s="88">
        <v>0</v>
      </c>
      <c r="X18" s="268"/>
      <c r="Y18" s="268"/>
      <c r="Z18" s="270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5" thickBot="1" thickTop="1">
      <c r="A19" s="271" t="s">
        <v>40</v>
      </c>
      <c r="B19" s="272"/>
      <c r="C19" s="272"/>
      <c r="D19" s="272"/>
      <c r="E19" s="272"/>
      <c r="F19" s="273"/>
      <c r="G19" s="88">
        <v>16989</v>
      </c>
      <c r="H19" s="268"/>
      <c r="I19" s="268"/>
      <c r="J19" s="269"/>
      <c r="K19" s="88">
        <v>4641</v>
      </c>
      <c r="L19" s="268"/>
      <c r="M19" s="268"/>
      <c r="N19" s="269"/>
      <c r="O19" s="88">
        <v>11617</v>
      </c>
      <c r="P19" s="268"/>
      <c r="Q19" s="268"/>
      <c r="R19" s="269"/>
      <c r="S19" s="88">
        <v>731</v>
      </c>
      <c r="T19" s="268"/>
      <c r="U19" s="268"/>
      <c r="V19" s="269"/>
      <c r="W19" s="88">
        <v>0</v>
      </c>
      <c r="X19" s="268"/>
      <c r="Y19" s="268"/>
      <c r="Z19" s="270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5" thickBot="1" thickTop="1">
      <c r="A20" s="108" t="s">
        <v>41</v>
      </c>
      <c r="B20" s="89"/>
      <c r="C20" s="89"/>
      <c r="D20" s="89"/>
      <c r="E20" s="89"/>
      <c r="F20" s="87"/>
      <c r="G20" s="88">
        <v>19414</v>
      </c>
      <c r="H20" s="85"/>
      <c r="I20" s="85"/>
      <c r="J20" s="86"/>
      <c r="K20" s="88">
        <v>5202</v>
      </c>
      <c r="L20" s="85"/>
      <c r="M20" s="85"/>
      <c r="N20" s="86"/>
      <c r="O20" s="88">
        <v>13021</v>
      </c>
      <c r="P20" s="85"/>
      <c r="Q20" s="85"/>
      <c r="R20" s="86"/>
      <c r="S20" s="88">
        <v>1191</v>
      </c>
      <c r="T20" s="85"/>
      <c r="U20" s="85"/>
      <c r="V20" s="86"/>
      <c r="W20" s="88">
        <f>SUM(W24:Z35)</f>
        <v>0</v>
      </c>
      <c r="X20" s="85"/>
      <c r="Y20" s="85"/>
      <c r="Z20" s="109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5" thickBot="1" thickTop="1">
      <c r="A21" s="108" t="s">
        <v>42</v>
      </c>
      <c r="B21" s="89"/>
      <c r="C21" s="89"/>
      <c r="D21" s="89"/>
      <c r="E21" s="89"/>
      <c r="F21" s="87"/>
      <c r="G21" s="88">
        <v>22053</v>
      </c>
      <c r="H21" s="85"/>
      <c r="I21" s="85"/>
      <c r="J21" s="86"/>
      <c r="K21" s="88">
        <v>5516</v>
      </c>
      <c r="L21" s="85"/>
      <c r="M21" s="85"/>
      <c r="N21" s="86"/>
      <c r="O21" s="88">
        <v>15084</v>
      </c>
      <c r="P21" s="85"/>
      <c r="Q21" s="85"/>
      <c r="R21" s="86"/>
      <c r="S21" s="88">
        <v>1453</v>
      </c>
      <c r="T21" s="85"/>
      <c r="U21" s="85"/>
      <c r="V21" s="86"/>
      <c r="W21" s="88">
        <v>0</v>
      </c>
      <c r="X21" s="85"/>
      <c r="Y21" s="85"/>
      <c r="Z21" s="109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5" thickBot="1" thickTop="1">
      <c r="A22" s="108" t="s">
        <v>43</v>
      </c>
      <c r="B22" s="89"/>
      <c r="C22" s="89"/>
      <c r="D22" s="89"/>
      <c r="E22" s="89"/>
      <c r="F22" s="87"/>
      <c r="G22" s="88">
        <v>23642</v>
      </c>
      <c r="H22" s="85"/>
      <c r="I22" s="85"/>
      <c r="J22" s="86"/>
      <c r="K22" s="88">
        <v>5176</v>
      </c>
      <c r="L22" s="85"/>
      <c r="M22" s="85"/>
      <c r="N22" s="86"/>
      <c r="O22" s="88">
        <v>16796</v>
      </c>
      <c r="P22" s="85"/>
      <c r="Q22" s="85"/>
      <c r="R22" s="86"/>
      <c r="S22" s="88">
        <v>1670</v>
      </c>
      <c r="T22" s="85"/>
      <c r="U22" s="85"/>
      <c r="V22" s="86"/>
      <c r="W22" s="88">
        <v>0</v>
      </c>
      <c r="X22" s="85"/>
      <c r="Y22" s="85"/>
      <c r="Z22" s="109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5" thickBot="1" thickTop="1">
      <c r="A23" s="108" t="s">
        <v>103</v>
      </c>
      <c r="B23" s="89"/>
      <c r="C23" s="89"/>
      <c r="D23" s="89"/>
      <c r="E23" s="89"/>
      <c r="F23" s="87"/>
      <c r="G23" s="88">
        <f>SUM(G24:J35)</f>
        <v>19279</v>
      </c>
      <c r="H23" s="85"/>
      <c r="I23" s="85"/>
      <c r="J23" s="86"/>
      <c r="K23" s="88">
        <f>SUM(K24:N35)</f>
        <v>5052</v>
      </c>
      <c r="L23" s="85"/>
      <c r="M23" s="85"/>
      <c r="N23" s="86"/>
      <c r="O23" s="88">
        <f>SUM(O24:R35)</f>
        <v>12397</v>
      </c>
      <c r="P23" s="85"/>
      <c r="Q23" s="85"/>
      <c r="R23" s="86"/>
      <c r="S23" s="88">
        <f>SUM(S24:V35)</f>
        <v>1830</v>
      </c>
      <c r="T23" s="85"/>
      <c r="U23" s="85"/>
      <c r="V23" s="86"/>
      <c r="W23" s="88">
        <v>0</v>
      </c>
      <c r="X23" s="85"/>
      <c r="Y23" s="85"/>
      <c r="Z23" s="109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4.25" thickTop="1">
      <c r="A24" s="265" t="s">
        <v>44</v>
      </c>
      <c r="B24" s="258" t="s">
        <v>45</v>
      </c>
      <c r="C24" s="259"/>
      <c r="D24" s="259"/>
      <c r="E24" s="259"/>
      <c r="F24" s="260"/>
      <c r="G24" s="258">
        <f>SUM(K24:V24)</f>
        <v>1581</v>
      </c>
      <c r="H24" s="259"/>
      <c r="I24" s="259"/>
      <c r="J24" s="260"/>
      <c r="K24" s="110">
        <v>426</v>
      </c>
      <c r="L24" s="111"/>
      <c r="M24" s="111"/>
      <c r="N24" s="112"/>
      <c r="O24" s="110">
        <v>998</v>
      </c>
      <c r="P24" s="111"/>
      <c r="Q24" s="111"/>
      <c r="R24" s="112"/>
      <c r="S24" s="110">
        <v>157</v>
      </c>
      <c r="T24" s="111"/>
      <c r="U24" s="111"/>
      <c r="V24" s="112"/>
      <c r="W24" s="110" t="s">
        <v>88</v>
      </c>
      <c r="X24" s="111"/>
      <c r="Y24" s="111"/>
      <c r="Z24" s="267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3.5">
      <c r="A25" s="265"/>
      <c r="B25" s="261" t="s">
        <v>89</v>
      </c>
      <c r="C25" s="262"/>
      <c r="D25" s="262"/>
      <c r="E25" s="262"/>
      <c r="F25" s="263"/>
      <c r="G25" s="258">
        <f aca="true" t="shared" si="0" ref="G25:G35">SUM(K25:V25)</f>
        <v>1456</v>
      </c>
      <c r="H25" s="259"/>
      <c r="I25" s="259"/>
      <c r="J25" s="260"/>
      <c r="K25" s="261">
        <v>428</v>
      </c>
      <c r="L25" s="262"/>
      <c r="M25" s="262"/>
      <c r="N25" s="263"/>
      <c r="O25" s="261">
        <v>873</v>
      </c>
      <c r="P25" s="262"/>
      <c r="Q25" s="262"/>
      <c r="R25" s="263"/>
      <c r="S25" s="261">
        <v>155</v>
      </c>
      <c r="T25" s="262"/>
      <c r="U25" s="262"/>
      <c r="V25" s="263"/>
      <c r="W25" s="261" t="s">
        <v>88</v>
      </c>
      <c r="X25" s="262"/>
      <c r="Y25" s="262"/>
      <c r="Z25" s="2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3.5">
      <c r="A26" s="265"/>
      <c r="B26" s="261" t="s">
        <v>0</v>
      </c>
      <c r="C26" s="262"/>
      <c r="D26" s="262"/>
      <c r="E26" s="262"/>
      <c r="F26" s="263"/>
      <c r="G26" s="258">
        <f t="shared" si="0"/>
        <v>1615</v>
      </c>
      <c r="H26" s="259"/>
      <c r="I26" s="259"/>
      <c r="J26" s="260"/>
      <c r="K26" s="261">
        <v>430</v>
      </c>
      <c r="L26" s="262"/>
      <c r="M26" s="262"/>
      <c r="N26" s="263"/>
      <c r="O26" s="261">
        <v>1022</v>
      </c>
      <c r="P26" s="262"/>
      <c r="Q26" s="262"/>
      <c r="R26" s="263"/>
      <c r="S26" s="261">
        <v>163</v>
      </c>
      <c r="T26" s="262"/>
      <c r="U26" s="262"/>
      <c r="V26" s="263"/>
      <c r="W26" s="261" t="s">
        <v>88</v>
      </c>
      <c r="X26" s="262"/>
      <c r="Y26" s="262"/>
      <c r="Z26" s="2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3.5">
      <c r="A27" s="265"/>
      <c r="B27" s="261" t="s">
        <v>1</v>
      </c>
      <c r="C27" s="262"/>
      <c r="D27" s="262"/>
      <c r="E27" s="262"/>
      <c r="F27" s="263"/>
      <c r="G27" s="258">
        <f t="shared" si="0"/>
        <v>1649</v>
      </c>
      <c r="H27" s="259"/>
      <c r="I27" s="259"/>
      <c r="J27" s="260"/>
      <c r="K27" s="261">
        <v>418</v>
      </c>
      <c r="L27" s="262"/>
      <c r="M27" s="262"/>
      <c r="N27" s="263"/>
      <c r="O27" s="261">
        <v>1081</v>
      </c>
      <c r="P27" s="262"/>
      <c r="Q27" s="262"/>
      <c r="R27" s="263"/>
      <c r="S27" s="261">
        <v>150</v>
      </c>
      <c r="T27" s="262"/>
      <c r="U27" s="262"/>
      <c r="V27" s="263"/>
      <c r="W27" s="261" t="s">
        <v>88</v>
      </c>
      <c r="X27" s="262"/>
      <c r="Y27" s="262"/>
      <c r="Z27" s="2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3.5">
      <c r="A28" s="265"/>
      <c r="B28" s="261" t="s">
        <v>2</v>
      </c>
      <c r="C28" s="262"/>
      <c r="D28" s="262"/>
      <c r="E28" s="262"/>
      <c r="F28" s="263"/>
      <c r="G28" s="258">
        <f t="shared" si="0"/>
        <v>1727</v>
      </c>
      <c r="H28" s="259"/>
      <c r="I28" s="259"/>
      <c r="J28" s="260"/>
      <c r="K28" s="261">
        <v>446</v>
      </c>
      <c r="L28" s="262"/>
      <c r="M28" s="262"/>
      <c r="N28" s="263"/>
      <c r="O28" s="261">
        <v>1135</v>
      </c>
      <c r="P28" s="262"/>
      <c r="Q28" s="262"/>
      <c r="R28" s="263"/>
      <c r="S28" s="261">
        <v>146</v>
      </c>
      <c r="T28" s="262"/>
      <c r="U28" s="262"/>
      <c r="V28" s="263"/>
      <c r="W28" s="261" t="s">
        <v>88</v>
      </c>
      <c r="X28" s="262"/>
      <c r="Y28" s="262"/>
      <c r="Z28" s="2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3.5">
      <c r="A29" s="265"/>
      <c r="B29" s="261" t="s">
        <v>90</v>
      </c>
      <c r="C29" s="262"/>
      <c r="D29" s="262"/>
      <c r="E29" s="262"/>
      <c r="F29" s="263"/>
      <c r="G29" s="258">
        <f t="shared" si="0"/>
        <v>1640</v>
      </c>
      <c r="H29" s="259"/>
      <c r="I29" s="259"/>
      <c r="J29" s="260"/>
      <c r="K29" s="261">
        <v>397</v>
      </c>
      <c r="L29" s="262"/>
      <c r="M29" s="262"/>
      <c r="N29" s="263"/>
      <c r="O29" s="261">
        <v>1111</v>
      </c>
      <c r="P29" s="262"/>
      <c r="Q29" s="262"/>
      <c r="R29" s="263"/>
      <c r="S29" s="261">
        <v>132</v>
      </c>
      <c r="T29" s="262"/>
      <c r="U29" s="262"/>
      <c r="V29" s="263"/>
      <c r="W29" s="261" t="s">
        <v>88</v>
      </c>
      <c r="X29" s="262"/>
      <c r="Y29" s="262"/>
      <c r="Z29" s="2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3.5">
      <c r="A30" s="265"/>
      <c r="B30" s="261" t="s">
        <v>3</v>
      </c>
      <c r="C30" s="262"/>
      <c r="D30" s="262"/>
      <c r="E30" s="262"/>
      <c r="F30" s="263"/>
      <c r="G30" s="258">
        <f t="shared" si="0"/>
        <v>1616</v>
      </c>
      <c r="H30" s="259"/>
      <c r="I30" s="259"/>
      <c r="J30" s="260"/>
      <c r="K30" s="261">
        <v>408</v>
      </c>
      <c r="L30" s="262"/>
      <c r="M30" s="262"/>
      <c r="N30" s="263"/>
      <c r="O30" s="261">
        <v>1074</v>
      </c>
      <c r="P30" s="262"/>
      <c r="Q30" s="262"/>
      <c r="R30" s="263"/>
      <c r="S30" s="261">
        <v>134</v>
      </c>
      <c r="T30" s="262"/>
      <c r="U30" s="262"/>
      <c r="V30" s="263"/>
      <c r="W30" s="261" t="s">
        <v>88</v>
      </c>
      <c r="X30" s="262"/>
      <c r="Y30" s="262"/>
      <c r="Z30" s="2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3.5">
      <c r="A31" s="265"/>
      <c r="B31" s="261" t="s">
        <v>4</v>
      </c>
      <c r="C31" s="262"/>
      <c r="D31" s="262"/>
      <c r="E31" s="262"/>
      <c r="F31" s="263"/>
      <c r="G31" s="258">
        <f t="shared" si="0"/>
        <v>1700</v>
      </c>
      <c r="H31" s="259"/>
      <c r="I31" s="259"/>
      <c r="J31" s="260"/>
      <c r="K31" s="261">
        <v>426</v>
      </c>
      <c r="L31" s="262"/>
      <c r="M31" s="262"/>
      <c r="N31" s="263"/>
      <c r="O31" s="261">
        <v>1147</v>
      </c>
      <c r="P31" s="262"/>
      <c r="Q31" s="262"/>
      <c r="R31" s="263"/>
      <c r="S31" s="261">
        <v>127</v>
      </c>
      <c r="T31" s="262"/>
      <c r="U31" s="262"/>
      <c r="V31" s="263"/>
      <c r="W31" s="261" t="s">
        <v>88</v>
      </c>
      <c r="X31" s="262"/>
      <c r="Y31" s="262"/>
      <c r="Z31" s="2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3.5">
      <c r="A32" s="265"/>
      <c r="B32" s="261" t="s">
        <v>5</v>
      </c>
      <c r="C32" s="262"/>
      <c r="D32" s="262"/>
      <c r="E32" s="262"/>
      <c r="F32" s="263"/>
      <c r="G32" s="258">
        <f t="shared" si="0"/>
        <v>1481</v>
      </c>
      <c r="H32" s="259"/>
      <c r="I32" s="259"/>
      <c r="J32" s="260"/>
      <c r="K32" s="261">
        <v>340</v>
      </c>
      <c r="L32" s="262"/>
      <c r="M32" s="262"/>
      <c r="N32" s="263"/>
      <c r="O32" s="261">
        <v>1008</v>
      </c>
      <c r="P32" s="262"/>
      <c r="Q32" s="262"/>
      <c r="R32" s="263"/>
      <c r="S32" s="261">
        <v>133</v>
      </c>
      <c r="T32" s="262"/>
      <c r="U32" s="262"/>
      <c r="V32" s="263"/>
      <c r="W32" s="261" t="s">
        <v>88</v>
      </c>
      <c r="X32" s="262"/>
      <c r="Y32" s="262"/>
      <c r="Z32" s="2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3.5">
      <c r="A33" s="265"/>
      <c r="B33" s="261" t="s">
        <v>6</v>
      </c>
      <c r="C33" s="262"/>
      <c r="D33" s="262"/>
      <c r="E33" s="262"/>
      <c r="F33" s="263"/>
      <c r="G33" s="258">
        <f t="shared" si="0"/>
        <v>1628</v>
      </c>
      <c r="H33" s="259"/>
      <c r="I33" s="259"/>
      <c r="J33" s="260"/>
      <c r="K33" s="261">
        <v>432</v>
      </c>
      <c r="L33" s="262"/>
      <c r="M33" s="262"/>
      <c r="N33" s="263"/>
      <c r="O33" s="261">
        <v>1028</v>
      </c>
      <c r="P33" s="262"/>
      <c r="Q33" s="262"/>
      <c r="R33" s="263"/>
      <c r="S33" s="261">
        <v>168</v>
      </c>
      <c r="T33" s="262"/>
      <c r="U33" s="262"/>
      <c r="V33" s="263"/>
      <c r="W33" s="261" t="s">
        <v>88</v>
      </c>
      <c r="X33" s="262"/>
      <c r="Y33" s="262"/>
      <c r="Z33" s="264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3.5">
      <c r="A34" s="265"/>
      <c r="B34" s="261" t="s">
        <v>7</v>
      </c>
      <c r="C34" s="262"/>
      <c r="D34" s="262"/>
      <c r="E34" s="262"/>
      <c r="F34" s="263"/>
      <c r="G34" s="258">
        <f t="shared" si="0"/>
        <v>1498</v>
      </c>
      <c r="H34" s="259"/>
      <c r="I34" s="259"/>
      <c r="J34" s="260"/>
      <c r="K34" s="261">
        <v>431</v>
      </c>
      <c r="L34" s="262"/>
      <c r="M34" s="262"/>
      <c r="N34" s="263"/>
      <c r="O34" s="261">
        <v>875</v>
      </c>
      <c r="P34" s="262"/>
      <c r="Q34" s="262"/>
      <c r="R34" s="263"/>
      <c r="S34" s="261">
        <v>192</v>
      </c>
      <c r="T34" s="262"/>
      <c r="U34" s="262"/>
      <c r="V34" s="263"/>
      <c r="W34" s="261" t="s">
        <v>88</v>
      </c>
      <c r="X34" s="262"/>
      <c r="Y34" s="262"/>
      <c r="Z34" s="2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4.25" thickBot="1">
      <c r="A35" s="266"/>
      <c r="B35" s="254" t="s">
        <v>8</v>
      </c>
      <c r="C35" s="255"/>
      <c r="D35" s="255"/>
      <c r="E35" s="255"/>
      <c r="F35" s="256"/>
      <c r="G35" s="258">
        <f t="shared" si="0"/>
        <v>1688</v>
      </c>
      <c r="H35" s="259"/>
      <c r="I35" s="259"/>
      <c r="J35" s="260"/>
      <c r="K35" s="254">
        <v>470</v>
      </c>
      <c r="L35" s="255"/>
      <c r="M35" s="255"/>
      <c r="N35" s="256"/>
      <c r="O35" s="254">
        <v>1045</v>
      </c>
      <c r="P35" s="255"/>
      <c r="Q35" s="255"/>
      <c r="R35" s="256"/>
      <c r="S35" s="254">
        <v>173</v>
      </c>
      <c r="T35" s="255"/>
      <c r="U35" s="255"/>
      <c r="V35" s="256"/>
      <c r="W35" s="254" t="s">
        <v>88</v>
      </c>
      <c r="X35" s="255"/>
      <c r="Y35" s="255"/>
      <c r="Z35" s="257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3.5">
      <c r="A36" s="64"/>
      <c r="B36" s="64"/>
      <c r="C36" s="64"/>
      <c r="D36" s="64"/>
      <c r="E36" s="64"/>
      <c r="F36" s="64"/>
      <c r="G36" s="68" t="s">
        <v>91</v>
      </c>
      <c r="H36" s="68"/>
      <c r="I36" s="68"/>
      <c r="J36" s="68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1:35" ht="13.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9" spans="33:35" ht="13.5">
      <c r="AG49" s="69"/>
      <c r="AH49" s="69"/>
      <c r="AI49" s="69"/>
    </row>
    <row r="63" spans="1:35" ht="13.5">
      <c r="A63" s="64" t="s">
        <v>46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ht="13.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9" t="s">
        <v>47</v>
      </c>
      <c r="AE64" s="64"/>
      <c r="AF64" s="64"/>
      <c r="AG64" s="64"/>
      <c r="AH64" s="64"/>
      <c r="AI64" s="64"/>
    </row>
    <row r="65" spans="1:41" ht="13.5">
      <c r="A65" s="64"/>
      <c r="B65" s="13"/>
      <c r="C65" s="14"/>
      <c r="D65" s="11"/>
      <c r="E65" s="144" t="s">
        <v>48</v>
      </c>
      <c r="F65" s="144"/>
      <c r="G65" s="144"/>
      <c r="H65" s="145"/>
      <c r="I65" s="143" t="s">
        <v>49</v>
      </c>
      <c r="J65" s="144"/>
      <c r="K65" s="145"/>
      <c r="L65" s="143" t="s">
        <v>50</v>
      </c>
      <c r="M65" s="144"/>
      <c r="N65" s="145"/>
      <c r="O65" s="143" t="s">
        <v>51</v>
      </c>
      <c r="P65" s="144"/>
      <c r="Q65" s="145"/>
      <c r="R65" s="143" t="s">
        <v>52</v>
      </c>
      <c r="S65" s="144"/>
      <c r="T65" s="145"/>
      <c r="U65" s="143" t="s">
        <v>53</v>
      </c>
      <c r="V65" s="144"/>
      <c r="W65" s="145"/>
      <c r="X65" s="143" t="s">
        <v>54</v>
      </c>
      <c r="Y65" s="144"/>
      <c r="Z65" s="145"/>
      <c r="AA65" s="143" t="s">
        <v>55</v>
      </c>
      <c r="AB65" s="144"/>
      <c r="AC65" s="144"/>
      <c r="AD65" s="145"/>
      <c r="AI65" s="64"/>
      <c r="AL65" s="251" t="s">
        <v>56</v>
      </c>
      <c r="AM65" s="252"/>
      <c r="AN65" s="252"/>
      <c r="AO65" s="253"/>
    </row>
    <row r="66" spans="1:41" ht="13.5">
      <c r="A66" s="64"/>
      <c r="B66" s="146" t="s">
        <v>57</v>
      </c>
      <c r="C66" s="147"/>
      <c r="D66" s="147"/>
      <c r="E66" s="147"/>
      <c r="F66" s="15"/>
      <c r="G66" s="15"/>
      <c r="H66" s="16"/>
      <c r="I66" s="146"/>
      <c r="J66" s="147"/>
      <c r="K66" s="148"/>
      <c r="L66" s="146"/>
      <c r="M66" s="147"/>
      <c r="N66" s="148"/>
      <c r="O66" s="146"/>
      <c r="P66" s="147"/>
      <c r="Q66" s="148"/>
      <c r="R66" s="146"/>
      <c r="S66" s="147"/>
      <c r="T66" s="148"/>
      <c r="U66" s="146"/>
      <c r="V66" s="147"/>
      <c r="W66" s="148"/>
      <c r="X66" s="146"/>
      <c r="Y66" s="147"/>
      <c r="Z66" s="148"/>
      <c r="AA66" s="146"/>
      <c r="AB66" s="147"/>
      <c r="AC66" s="147"/>
      <c r="AD66" s="148"/>
      <c r="AI66" s="64"/>
      <c r="AL66" s="251" t="s">
        <v>58</v>
      </c>
      <c r="AM66" s="252"/>
      <c r="AN66" s="252"/>
      <c r="AO66" s="253"/>
    </row>
    <row r="67" spans="1:41" ht="13.5">
      <c r="A67" s="64"/>
      <c r="B67" s="245" t="s">
        <v>59</v>
      </c>
      <c r="C67" s="246"/>
      <c r="D67" s="17" t="s">
        <v>60</v>
      </c>
      <c r="E67" s="18"/>
      <c r="F67" s="19"/>
      <c r="G67" s="19"/>
      <c r="H67" s="20"/>
      <c r="I67" s="132">
        <v>788</v>
      </c>
      <c r="J67" s="133"/>
      <c r="K67" s="134"/>
      <c r="L67" s="132">
        <v>2498</v>
      </c>
      <c r="M67" s="133"/>
      <c r="N67" s="134"/>
      <c r="O67" s="132">
        <v>1974</v>
      </c>
      <c r="P67" s="133"/>
      <c r="Q67" s="134"/>
      <c r="R67" s="132">
        <v>1380</v>
      </c>
      <c r="S67" s="133"/>
      <c r="T67" s="134"/>
      <c r="U67" s="132">
        <v>1398</v>
      </c>
      <c r="V67" s="133"/>
      <c r="W67" s="134"/>
      <c r="X67" s="132">
        <v>1056</v>
      </c>
      <c r="Y67" s="133"/>
      <c r="Z67" s="134"/>
      <c r="AA67" s="132">
        <f aca="true" t="shared" si="1" ref="AA67:AA86">SUM(I67:X67)</f>
        <v>9094</v>
      </c>
      <c r="AB67" s="133"/>
      <c r="AC67" s="133"/>
      <c r="AD67" s="134"/>
      <c r="AI67" s="64"/>
      <c r="AL67" s="233">
        <v>79456</v>
      </c>
      <c r="AM67" s="234"/>
      <c r="AN67" s="234"/>
      <c r="AO67" s="235"/>
    </row>
    <row r="68" spans="1:41" ht="13.5">
      <c r="A68" s="64"/>
      <c r="B68" s="247"/>
      <c r="C68" s="248"/>
      <c r="D68" s="21" t="s">
        <v>61</v>
      </c>
      <c r="E68" s="22"/>
      <c r="F68" s="23"/>
      <c r="G68" s="23"/>
      <c r="H68" s="24"/>
      <c r="I68" s="119">
        <v>191</v>
      </c>
      <c r="J68" s="120"/>
      <c r="K68" s="121"/>
      <c r="L68" s="119">
        <v>577</v>
      </c>
      <c r="M68" s="120"/>
      <c r="N68" s="121"/>
      <c r="O68" s="119">
        <v>427</v>
      </c>
      <c r="P68" s="120"/>
      <c r="Q68" s="121"/>
      <c r="R68" s="119">
        <v>263</v>
      </c>
      <c r="S68" s="120"/>
      <c r="T68" s="121"/>
      <c r="U68" s="119">
        <v>254</v>
      </c>
      <c r="V68" s="120"/>
      <c r="W68" s="121"/>
      <c r="X68" s="119">
        <v>231</v>
      </c>
      <c r="Y68" s="120"/>
      <c r="Z68" s="121"/>
      <c r="AA68" s="119">
        <f t="shared" si="1"/>
        <v>1943</v>
      </c>
      <c r="AB68" s="120"/>
      <c r="AC68" s="120"/>
      <c r="AD68" s="121"/>
      <c r="AI68" s="64"/>
      <c r="AL68" s="70"/>
      <c r="AM68" s="71"/>
      <c r="AN68" s="71"/>
      <c r="AO68" s="72"/>
    </row>
    <row r="69" spans="1:41" ht="13.5">
      <c r="A69" s="64"/>
      <c r="B69" s="247"/>
      <c r="C69" s="248"/>
      <c r="D69" s="21" t="s">
        <v>62</v>
      </c>
      <c r="E69" s="22"/>
      <c r="F69" s="23"/>
      <c r="G69" s="23"/>
      <c r="H69" s="24"/>
      <c r="I69" s="119">
        <v>597</v>
      </c>
      <c r="J69" s="120"/>
      <c r="K69" s="121"/>
      <c r="L69" s="119">
        <v>1921</v>
      </c>
      <c r="M69" s="120"/>
      <c r="N69" s="121"/>
      <c r="O69" s="119">
        <v>1547</v>
      </c>
      <c r="P69" s="120"/>
      <c r="Q69" s="121"/>
      <c r="R69" s="119">
        <v>1117</v>
      </c>
      <c r="S69" s="120"/>
      <c r="T69" s="121"/>
      <c r="U69" s="119">
        <v>1144</v>
      </c>
      <c r="V69" s="120"/>
      <c r="W69" s="121"/>
      <c r="X69" s="119">
        <v>825</v>
      </c>
      <c r="Y69" s="120"/>
      <c r="Z69" s="121"/>
      <c r="AA69" s="119">
        <f t="shared" si="1"/>
        <v>7151</v>
      </c>
      <c r="AB69" s="120"/>
      <c r="AC69" s="120"/>
      <c r="AD69" s="121"/>
      <c r="AI69" s="64"/>
      <c r="AL69" s="70"/>
      <c r="AM69" s="71"/>
      <c r="AN69" s="71"/>
      <c r="AO69" s="72"/>
    </row>
    <row r="70" spans="1:41" ht="13.5">
      <c r="A70" s="64"/>
      <c r="B70" s="247"/>
      <c r="C70" s="248"/>
      <c r="D70" s="25" t="s">
        <v>63</v>
      </c>
      <c r="E70" s="26"/>
      <c r="F70" s="27"/>
      <c r="G70" s="27"/>
      <c r="H70" s="28"/>
      <c r="I70" s="113">
        <v>7</v>
      </c>
      <c r="J70" s="114"/>
      <c r="K70" s="115"/>
      <c r="L70" s="113">
        <v>83</v>
      </c>
      <c r="M70" s="114"/>
      <c r="N70" s="115"/>
      <c r="O70" s="113">
        <v>97</v>
      </c>
      <c r="P70" s="114"/>
      <c r="Q70" s="115"/>
      <c r="R70" s="113">
        <v>70</v>
      </c>
      <c r="S70" s="114"/>
      <c r="T70" s="115"/>
      <c r="U70" s="113">
        <v>64</v>
      </c>
      <c r="V70" s="114"/>
      <c r="W70" s="115"/>
      <c r="X70" s="113">
        <v>66</v>
      </c>
      <c r="Y70" s="114"/>
      <c r="Z70" s="115"/>
      <c r="AA70" s="113">
        <f t="shared" si="1"/>
        <v>387</v>
      </c>
      <c r="AB70" s="114"/>
      <c r="AC70" s="114"/>
      <c r="AD70" s="115"/>
      <c r="AI70" s="64"/>
      <c r="AL70" s="73"/>
      <c r="AM70" s="74"/>
      <c r="AN70" s="74"/>
      <c r="AO70" s="75"/>
    </row>
    <row r="71" spans="1:41" ht="14.25" thickBot="1">
      <c r="A71" s="64"/>
      <c r="B71" s="249"/>
      <c r="C71" s="250"/>
      <c r="D71" s="129" t="s">
        <v>64</v>
      </c>
      <c r="E71" s="130"/>
      <c r="F71" s="130"/>
      <c r="G71" s="130"/>
      <c r="H71" s="131"/>
      <c r="I71" s="122">
        <f>I67+I70</f>
        <v>795</v>
      </c>
      <c r="J71" s="123"/>
      <c r="K71" s="124"/>
      <c r="L71" s="122">
        <f>L67+L70</f>
        <v>2581</v>
      </c>
      <c r="M71" s="123"/>
      <c r="N71" s="124"/>
      <c r="O71" s="122">
        <f>O67+O70</f>
        <v>2071</v>
      </c>
      <c r="P71" s="123"/>
      <c r="Q71" s="124"/>
      <c r="R71" s="122">
        <f>R67+R70</f>
        <v>1450</v>
      </c>
      <c r="S71" s="123"/>
      <c r="T71" s="124"/>
      <c r="U71" s="122">
        <f>U67+U70</f>
        <v>1462</v>
      </c>
      <c r="V71" s="123"/>
      <c r="W71" s="124"/>
      <c r="X71" s="122">
        <f>X67+X70</f>
        <v>1122</v>
      </c>
      <c r="Y71" s="123"/>
      <c r="Z71" s="124"/>
      <c r="AA71" s="122">
        <f t="shared" si="1"/>
        <v>9481</v>
      </c>
      <c r="AB71" s="123"/>
      <c r="AC71" s="123"/>
      <c r="AD71" s="124"/>
      <c r="AI71" s="64"/>
      <c r="AL71" s="236">
        <f>AA67/AL67</f>
        <v>0.11445328231977446</v>
      </c>
      <c r="AM71" s="237"/>
      <c r="AN71" s="237"/>
      <c r="AO71" s="238"/>
    </row>
    <row r="72" spans="1:41" ht="14.25" thickTop="1">
      <c r="A72" s="64"/>
      <c r="B72" s="245" t="s">
        <v>65</v>
      </c>
      <c r="C72" s="246"/>
      <c r="D72" s="17" t="s">
        <v>60</v>
      </c>
      <c r="E72" s="18"/>
      <c r="F72" s="19"/>
      <c r="G72" s="19"/>
      <c r="H72" s="20"/>
      <c r="I72" s="132">
        <v>919</v>
      </c>
      <c r="J72" s="133"/>
      <c r="K72" s="134"/>
      <c r="L72" s="132">
        <f>L73+L74</f>
        <v>3303</v>
      </c>
      <c r="M72" s="133"/>
      <c r="N72" s="134"/>
      <c r="O72" s="132">
        <f>O73+O74</f>
        <v>2497</v>
      </c>
      <c r="P72" s="133"/>
      <c r="Q72" s="134"/>
      <c r="R72" s="132">
        <f>R73+R74</f>
        <v>1584</v>
      </c>
      <c r="S72" s="133"/>
      <c r="T72" s="134"/>
      <c r="U72" s="132">
        <f>U73+U74</f>
        <v>1503</v>
      </c>
      <c r="V72" s="133"/>
      <c r="W72" s="134"/>
      <c r="X72" s="132">
        <f>X73+X74</f>
        <v>1180</v>
      </c>
      <c r="Y72" s="133"/>
      <c r="Z72" s="134"/>
      <c r="AA72" s="132">
        <f t="shared" si="1"/>
        <v>10986</v>
      </c>
      <c r="AB72" s="133"/>
      <c r="AC72" s="133"/>
      <c r="AD72" s="134"/>
      <c r="AI72" s="64"/>
      <c r="AL72" s="233">
        <v>82314</v>
      </c>
      <c r="AM72" s="234"/>
      <c r="AN72" s="234"/>
      <c r="AO72" s="235"/>
    </row>
    <row r="73" spans="1:41" ht="13.5">
      <c r="A73" s="64"/>
      <c r="B73" s="247"/>
      <c r="C73" s="248"/>
      <c r="D73" s="21" t="s">
        <v>61</v>
      </c>
      <c r="E73" s="22"/>
      <c r="F73" s="23"/>
      <c r="G73" s="23"/>
      <c r="H73" s="24"/>
      <c r="I73" s="119">
        <v>234</v>
      </c>
      <c r="J73" s="120"/>
      <c r="K73" s="121"/>
      <c r="L73" s="119">
        <v>762</v>
      </c>
      <c r="M73" s="120"/>
      <c r="N73" s="121"/>
      <c r="O73" s="119">
        <v>558</v>
      </c>
      <c r="P73" s="120"/>
      <c r="Q73" s="121"/>
      <c r="R73" s="119">
        <v>320</v>
      </c>
      <c r="S73" s="120"/>
      <c r="T73" s="121"/>
      <c r="U73" s="119">
        <v>286</v>
      </c>
      <c r="V73" s="120"/>
      <c r="W73" s="121"/>
      <c r="X73" s="119">
        <v>230</v>
      </c>
      <c r="Y73" s="120"/>
      <c r="Z73" s="121"/>
      <c r="AA73" s="119">
        <f t="shared" si="1"/>
        <v>2390</v>
      </c>
      <c r="AB73" s="120"/>
      <c r="AC73" s="120"/>
      <c r="AD73" s="121"/>
      <c r="AI73" s="64"/>
      <c r="AL73" s="70"/>
      <c r="AM73" s="71"/>
      <c r="AN73" s="71"/>
      <c r="AO73" s="72"/>
    </row>
    <row r="74" spans="1:41" ht="13.5">
      <c r="A74" s="64"/>
      <c r="B74" s="247"/>
      <c r="C74" s="248"/>
      <c r="D74" s="21" t="s">
        <v>62</v>
      </c>
      <c r="E74" s="22"/>
      <c r="F74" s="23"/>
      <c r="G74" s="23"/>
      <c r="H74" s="24"/>
      <c r="I74" s="119">
        <v>685</v>
      </c>
      <c r="J74" s="120"/>
      <c r="K74" s="121"/>
      <c r="L74" s="119">
        <v>2541</v>
      </c>
      <c r="M74" s="120"/>
      <c r="N74" s="121"/>
      <c r="O74" s="119">
        <v>1939</v>
      </c>
      <c r="P74" s="120"/>
      <c r="Q74" s="121"/>
      <c r="R74" s="119">
        <v>1264</v>
      </c>
      <c r="S74" s="120"/>
      <c r="T74" s="121"/>
      <c r="U74" s="119">
        <v>1217</v>
      </c>
      <c r="V74" s="120"/>
      <c r="W74" s="121"/>
      <c r="X74" s="119">
        <v>950</v>
      </c>
      <c r="Y74" s="120"/>
      <c r="Z74" s="121"/>
      <c r="AA74" s="119">
        <f t="shared" si="1"/>
        <v>8596</v>
      </c>
      <c r="AB74" s="120"/>
      <c r="AC74" s="120"/>
      <c r="AD74" s="121"/>
      <c r="AI74" s="64"/>
      <c r="AL74" s="70"/>
      <c r="AM74" s="71"/>
      <c r="AN74" s="71"/>
      <c r="AO74" s="72"/>
    </row>
    <row r="75" spans="1:41" ht="13.5">
      <c r="A75" s="64"/>
      <c r="B75" s="247"/>
      <c r="C75" s="248"/>
      <c r="D75" s="25" t="s">
        <v>63</v>
      </c>
      <c r="E75" s="26"/>
      <c r="F75" s="27"/>
      <c r="G75" s="27"/>
      <c r="H75" s="28"/>
      <c r="I75" s="113">
        <v>5</v>
      </c>
      <c r="J75" s="114"/>
      <c r="K75" s="115"/>
      <c r="L75" s="113">
        <v>86</v>
      </c>
      <c r="M75" s="114"/>
      <c r="N75" s="115"/>
      <c r="O75" s="113">
        <v>140</v>
      </c>
      <c r="P75" s="114"/>
      <c r="Q75" s="115"/>
      <c r="R75" s="113">
        <v>83</v>
      </c>
      <c r="S75" s="114"/>
      <c r="T75" s="115"/>
      <c r="U75" s="113">
        <v>75</v>
      </c>
      <c r="V75" s="114"/>
      <c r="W75" s="115"/>
      <c r="X75" s="113">
        <v>67</v>
      </c>
      <c r="Y75" s="114"/>
      <c r="Z75" s="115"/>
      <c r="AA75" s="113">
        <f t="shared" si="1"/>
        <v>456</v>
      </c>
      <c r="AB75" s="114"/>
      <c r="AC75" s="114"/>
      <c r="AD75" s="115"/>
      <c r="AI75" s="64"/>
      <c r="AL75" s="73"/>
      <c r="AM75" s="74"/>
      <c r="AN75" s="74"/>
      <c r="AO75" s="75"/>
    </row>
    <row r="76" spans="1:41" ht="14.25" thickBot="1">
      <c r="A76" s="64"/>
      <c r="B76" s="249"/>
      <c r="C76" s="250"/>
      <c r="D76" s="129" t="s">
        <v>64</v>
      </c>
      <c r="E76" s="130"/>
      <c r="F76" s="130"/>
      <c r="G76" s="130"/>
      <c r="H76" s="131"/>
      <c r="I76" s="122">
        <f>I72+I75</f>
        <v>924</v>
      </c>
      <c r="J76" s="123"/>
      <c r="K76" s="124"/>
      <c r="L76" s="122">
        <f>L72+L75</f>
        <v>3389</v>
      </c>
      <c r="M76" s="123"/>
      <c r="N76" s="124"/>
      <c r="O76" s="122">
        <f>O72+O75</f>
        <v>2637</v>
      </c>
      <c r="P76" s="123"/>
      <c r="Q76" s="124"/>
      <c r="R76" s="122">
        <f>R72+R75</f>
        <v>1667</v>
      </c>
      <c r="S76" s="123"/>
      <c r="T76" s="124"/>
      <c r="U76" s="122">
        <f>U72+U75</f>
        <v>1578</v>
      </c>
      <c r="V76" s="123"/>
      <c r="W76" s="124"/>
      <c r="X76" s="122">
        <f>X72+X75</f>
        <v>1247</v>
      </c>
      <c r="Y76" s="123"/>
      <c r="Z76" s="124"/>
      <c r="AA76" s="122">
        <f t="shared" si="1"/>
        <v>11442</v>
      </c>
      <c r="AB76" s="123"/>
      <c r="AC76" s="123"/>
      <c r="AD76" s="124"/>
      <c r="AI76" s="64"/>
      <c r="AL76" s="236">
        <f>AA72/AL72</f>
        <v>0.13346453823164953</v>
      </c>
      <c r="AM76" s="237"/>
      <c r="AN76" s="237"/>
      <c r="AO76" s="238"/>
    </row>
    <row r="77" spans="1:41" ht="14.25" thickTop="1">
      <c r="A77" s="64"/>
      <c r="B77" s="245" t="s">
        <v>66</v>
      </c>
      <c r="C77" s="246"/>
      <c r="D77" s="17" t="s">
        <v>60</v>
      </c>
      <c r="E77" s="18"/>
      <c r="F77" s="19"/>
      <c r="G77" s="19"/>
      <c r="H77" s="20"/>
      <c r="I77" s="239">
        <f>I78+I79</f>
        <v>1465</v>
      </c>
      <c r="J77" s="240"/>
      <c r="K77" s="241"/>
      <c r="L77" s="239">
        <f>L78+L79</f>
        <v>4320</v>
      </c>
      <c r="M77" s="240"/>
      <c r="N77" s="241"/>
      <c r="O77" s="239">
        <f>O78+O79</f>
        <v>2759</v>
      </c>
      <c r="P77" s="240"/>
      <c r="Q77" s="241"/>
      <c r="R77" s="239">
        <f>R78+R79</f>
        <v>1630</v>
      </c>
      <c r="S77" s="240"/>
      <c r="T77" s="241"/>
      <c r="U77" s="239">
        <f>U78+U79</f>
        <v>1620</v>
      </c>
      <c r="V77" s="240"/>
      <c r="W77" s="241"/>
      <c r="X77" s="239">
        <f>X78+X79</f>
        <v>1322</v>
      </c>
      <c r="Y77" s="240"/>
      <c r="Z77" s="241"/>
      <c r="AA77" s="239">
        <f t="shared" si="1"/>
        <v>13116</v>
      </c>
      <c r="AB77" s="240"/>
      <c r="AC77" s="240"/>
      <c r="AD77" s="241"/>
      <c r="AI77" s="64"/>
      <c r="AL77" s="242">
        <v>85422</v>
      </c>
      <c r="AM77" s="243"/>
      <c r="AN77" s="243"/>
      <c r="AO77" s="244"/>
    </row>
    <row r="78" spans="1:41" ht="13.5">
      <c r="A78" s="64"/>
      <c r="B78" s="247"/>
      <c r="C78" s="248"/>
      <c r="D78" s="21" t="s">
        <v>61</v>
      </c>
      <c r="E78" s="22"/>
      <c r="F78" s="23"/>
      <c r="G78" s="23"/>
      <c r="H78" s="24"/>
      <c r="I78" s="119">
        <v>381</v>
      </c>
      <c r="J78" s="120"/>
      <c r="K78" s="121"/>
      <c r="L78" s="119">
        <v>1007</v>
      </c>
      <c r="M78" s="120"/>
      <c r="N78" s="121"/>
      <c r="O78" s="119">
        <v>611</v>
      </c>
      <c r="P78" s="120"/>
      <c r="Q78" s="121"/>
      <c r="R78" s="119">
        <v>317</v>
      </c>
      <c r="S78" s="120"/>
      <c r="T78" s="121"/>
      <c r="U78" s="119">
        <v>303</v>
      </c>
      <c r="V78" s="120"/>
      <c r="W78" s="121"/>
      <c r="X78" s="119">
        <v>271</v>
      </c>
      <c r="Y78" s="120"/>
      <c r="Z78" s="121"/>
      <c r="AA78" s="119">
        <f t="shared" si="1"/>
        <v>2890</v>
      </c>
      <c r="AB78" s="120"/>
      <c r="AC78" s="120"/>
      <c r="AD78" s="121"/>
      <c r="AI78" s="64"/>
      <c r="AL78" s="70"/>
      <c r="AM78" s="71"/>
      <c r="AN78" s="71"/>
      <c r="AO78" s="72"/>
    </row>
    <row r="79" spans="1:41" ht="13.5">
      <c r="A79" s="64"/>
      <c r="B79" s="247"/>
      <c r="C79" s="248"/>
      <c r="D79" s="21" t="s">
        <v>62</v>
      </c>
      <c r="E79" s="22"/>
      <c r="F79" s="23"/>
      <c r="G79" s="23"/>
      <c r="H79" s="24"/>
      <c r="I79" s="119">
        <v>1084</v>
      </c>
      <c r="J79" s="120"/>
      <c r="K79" s="121"/>
      <c r="L79" s="119">
        <v>3313</v>
      </c>
      <c r="M79" s="120"/>
      <c r="N79" s="121"/>
      <c r="O79" s="119">
        <v>2148</v>
      </c>
      <c r="P79" s="120"/>
      <c r="Q79" s="121"/>
      <c r="R79" s="119">
        <v>1313</v>
      </c>
      <c r="S79" s="120"/>
      <c r="T79" s="121"/>
      <c r="U79" s="119">
        <v>1317</v>
      </c>
      <c r="V79" s="120"/>
      <c r="W79" s="121"/>
      <c r="X79" s="119">
        <v>1051</v>
      </c>
      <c r="Y79" s="120"/>
      <c r="Z79" s="121"/>
      <c r="AA79" s="119">
        <f t="shared" si="1"/>
        <v>10226</v>
      </c>
      <c r="AB79" s="120"/>
      <c r="AC79" s="120"/>
      <c r="AD79" s="121"/>
      <c r="AI79" s="64"/>
      <c r="AL79" s="70"/>
      <c r="AM79" s="71"/>
      <c r="AN79" s="71"/>
      <c r="AO79" s="72"/>
    </row>
    <row r="80" spans="1:41" ht="13.5">
      <c r="A80" s="64"/>
      <c r="B80" s="247"/>
      <c r="C80" s="248"/>
      <c r="D80" s="25" t="s">
        <v>63</v>
      </c>
      <c r="E80" s="26"/>
      <c r="F80" s="27"/>
      <c r="G80" s="27"/>
      <c r="H80" s="28"/>
      <c r="I80" s="113">
        <v>18</v>
      </c>
      <c r="J80" s="114"/>
      <c r="K80" s="115"/>
      <c r="L80" s="113">
        <v>122</v>
      </c>
      <c r="M80" s="114"/>
      <c r="N80" s="115"/>
      <c r="O80" s="113">
        <v>141</v>
      </c>
      <c r="P80" s="114"/>
      <c r="Q80" s="115"/>
      <c r="R80" s="113">
        <v>85</v>
      </c>
      <c r="S80" s="114"/>
      <c r="T80" s="115"/>
      <c r="U80" s="113">
        <v>76</v>
      </c>
      <c r="V80" s="114"/>
      <c r="W80" s="115"/>
      <c r="X80" s="113">
        <v>77</v>
      </c>
      <c r="Y80" s="114"/>
      <c r="Z80" s="115"/>
      <c r="AA80" s="113">
        <f t="shared" si="1"/>
        <v>519</v>
      </c>
      <c r="AB80" s="114"/>
      <c r="AC80" s="114"/>
      <c r="AD80" s="115"/>
      <c r="AI80" s="64"/>
      <c r="AL80" s="73"/>
      <c r="AM80" s="74"/>
      <c r="AN80" s="74"/>
      <c r="AO80" s="75"/>
    </row>
    <row r="81" spans="1:41" ht="14.25" thickBot="1">
      <c r="A81" s="64"/>
      <c r="B81" s="249"/>
      <c r="C81" s="250"/>
      <c r="D81" s="129" t="s">
        <v>64</v>
      </c>
      <c r="E81" s="130"/>
      <c r="F81" s="130"/>
      <c r="G81" s="130"/>
      <c r="H81" s="131"/>
      <c r="I81" s="122">
        <f>I77+I80</f>
        <v>1483</v>
      </c>
      <c r="J81" s="123"/>
      <c r="K81" s="124"/>
      <c r="L81" s="122">
        <f>L77+L80</f>
        <v>4442</v>
      </c>
      <c r="M81" s="123"/>
      <c r="N81" s="124"/>
      <c r="O81" s="122">
        <f>O77+O80</f>
        <v>2900</v>
      </c>
      <c r="P81" s="123"/>
      <c r="Q81" s="124"/>
      <c r="R81" s="122">
        <f>R77+R80</f>
        <v>1715</v>
      </c>
      <c r="S81" s="123"/>
      <c r="T81" s="124"/>
      <c r="U81" s="122">
        <f>U77+U80</f>
        <v>1696</v>
      </c>
      <c r="V81" s="123"/>
      <c r="W81" s="124"/>
      <c r="X81" s="122">
        <f>X77+X80</f>
        <v>1399</v>
      </c>
      <c r="Y81" s="123"/>
      <c r="Z81" s="124"/>
      <c r="AA81" s="122">
        <f t="shared" si="1"/>
        <v>13635</v>
      </c>
      <c r="AB81" s="123"/>
      <c r="AC81" s="123"/>
      <c r="AD81" s="124"/>
      <c r="AI81" s="64"/>
      <c r="AL81" s="236">
        <f>AA77/AL77</f>
        <v>0.1535435836201447</v>
      </c>
      <c r="AM81" s="237"/>
      <c r="AN81" s="237"/>
      <c r="AO81" s="238"/>
    </row>
    <row r="82" spans="1:41" ht="14.25" customHeight="1" thickTop="1">
      <c r="A82" s="64"/>
      <c r="B82" s="245" t="s">
        <v>104</v>
      </c>
      <c r="C82" s="246"/>
      <c r="D82" s="17" t="s">
        <v>60</v>
      </c>
      <c r="E82" s="18"/>
      <c r="F82" s="19"/>
      <c r="G82" s="19"/>
      <c r="H82" s="20"/>
      <c r="I82" s="239">
        <f>I83+I84</f>
        <v>2031</v>
      </c>
      <c r="J82" s="240"/>
      <c r="K82" s="241"/>
      <c r="L82" s="239">
        <f>L83+L84</f>
        <v>5312</v>
      </c>
      <c r="M82" s="240"/>
      <c r="N82" s="241"/>
      <c r="O82" s="239">
        <f>O83+O84</f>
        <v>2527</v>
      </c>
      <c r="P82" s="240"/>
      <c r="Q82" s="241"/>
      <c r="R82" s="239">
        <f>R83+R84</f>
        <v>1992</v>
      </c>
      <c r="S82" s="240"/>
      <c r="T82" s="241"/>
      <c r="U82" s="239">
        <f>U83+U84</f>
        <v>1776</v>
      </c>
      <c r="V82" s="240"/>
      <c r="W82" s="241"/>
      <c r="X82" s="239">
        <f>X83+X84</f>
        <v>1576</v>
      </c>
      <c r="Y82" s="240"/>
      <c r="Z82" s="241"/>
      <c r="AA82" s="239">
        <f t="shared" si="1"/>
        <v>15214</v>
      </c>
      <c r="AB82" s="240"/>
      <c r="AC82" s="240"/>
      <c r="AD82" s="241"/>
      <c r="AI82" s="64"/>
      <c r="AL82" s="242">
        <v>87660</v>
      </c>
      <c r="AM82" s="243"/>
      <c r="AN82" s="243"/>
      <c r="AO82" s="244"/>
    </row>
    <row r="83" spans="1:41" ht="13.5">
      <c r="A83" s="64"/>
      <c r="B83" s="247"/>
      <c r="C83" s="248"/>
      <c r="D83" s="21" t="s">
        <v>61</v>
      </c>
      <c r="E83" s="22"/>
      <c r="F83" s="23"/>
      <c r="G83" s="23"/>
      <c r="H83" s="24"/>
      <c r="I83" s="119">
        <v>553</v>
      </c>
      <c r="J83" s="120"/>
      <c r="K83" s="121"/>
      <c r="L83" s="119">
        <v>1232</v>
      </c>
      <c r="M83" s="120"/>
      <c r="N83" s="121"/>
      <c r="O83" s="119">
        <v>581</v>
      </c>
      <c r="P83" s="120"/>
      <c r="Q83" s="121"/>
      <c r="R83" s="119">
        <v>377</v>
      </c>
      <c r="S83" s="120"/>
      <c r="T83" s="121"/>
      <c r="U83" s="119">
        <v>361</v>
      </c>
      <c r="V83" s="120"/>
      <c r="W83" s="121"/>
      <c r="X83" s="119">
        <v>299</v>
      </c>
      <c r="Y83" s="120"/>
      <c r="Z83" s="121"/>
      <c r="AA83" s="119">
        <f t="shared" si="1"/>
        <v>3403</v>
      </c>
      <c r="AB83" s="120"/>
      <c r="AC83" s="120"/>
      <c r="AD83" s="121"/>
      <c r="AI83" s="64"/>
      <c r="AL83" s="70"/>
      <c r="AM83" s="71"/>
      <c r="AN83" s="71"/>
      <c r="AO83" s="72"/>
    </row>
    <row r="84" spans="1:41" ht="13.5">
      <c r="A84" s="64"/>
      <c r="B84" s="247"/>
      <c r="C84" s="248"/>
      <c r="D84" s="21" t="s">
        <v>62</v>
      </c>
      <c r="E84" s="22"/>
      <c r="F84" s="23"/>
      <c r="G84" s="23"/>
      <c r="H84" s="24"/>
      <c r="I84" s="119">
        <v>1478</v>
      </c>
      <c r="J84" s="120"/>
      <c r="K84" s="121"/>
      <c r="L84" s="119">
        <v>4080</v>
      </c>
      <c r="M84" s="120"/>
      <c r="N84" s="121"/>
      <c r="O84" s="119">
        <v>1946</v>
      </c>
      <c r="P84" s="120"/>
      <c r="Q84" s="121"/>
      <c r="R84" s="119">
        <v>1615</v>
      </c>
      <c r="S84" s="120"/>
      <c r="T84" s="121"/>
      <c r="U84" s="119">
        <v>1415</v>
      </c>
      <c r="V84" s="120"/>
      <c r="W84" s="121"/>
      <c r="X84" s="119">
        <v>1277</v>
      </c>
      <c r="Y84" s="120"/>
      <c r="Z84" s="121"/>
      <c r="AA84" s="119">
        <f t="shared" si="1"/>
        <v>11811</v>
      </c>
      <c r="AB84" s="120"/>
      <c r="AC84" s="120"/>
      <c r="AD84" s="121"/>
      <c r="AI84" s="64"/>
      <c r="AL84" s="70"/>
      <c r="AM84" s="71"/>
      <c r="AN84" s="71"/>
      <c r="AO84" s="72"/>
    </row>
    <row r="85" spans="1:41" ht="13.5">
      <c r="A85" s="64"/>
      <c r="B85" s="247"/>
      <c r="C85" s="248"/>
      <c r="D85" s="25" t="s">
        <v>63</v>
      </c>
      <c r="E85" s="26"/>
      <c r="F85" s="27"/>
      <c r="G85" s="27"/>
      <c r="H85" s="28"/>
      <c r="I85" s="113">
        <v>33</v>
      </c>
      <c r="J85" s="114"/>
      <c r="K85" s="115"/>
      <c r="L85" s="113">
        <v>167</v>
      </c>
      <c r="M85" s="114"/>
      <c r="N85" s="115"/>
      <c r="O85" s="113">
        <v>120</v>
      </c>
      <c r="P85" s="114"/>
      <c r="Q85" s="115"/>
      <c r="R85" s="113">
        <v>107</v>
      </c>
      <c r="S85" s="114"/>
      <c r="T85" s="115"/>
      <c r="U85" s="113">
        <v>84</v>
      </c>
      <c r="V85" s="114"/>
      <c r="W85" s="115"/>
      <c r="X85" s="113">
        <v>85</v>
      </c>
      <c r="Y85" s="114"/>
      <c r="Z85" s="115"/>
      <c r="AA85" s="113">
        <f t="shared" si="1"/>
        <v>596</v>
      </c>
      <c r="AB85" s="114"/>
      <c r="AC85" s="114"/>
      <c r="AD85" s="115"/>
      <c r="AI85" s="64"/>
      <c r="AL85" s="73"/>
      <c r="AM85" s="74"/>
      <c r="AN85" s="74"/>
      <c r="AO85" s="75"/>
    </row>
    <row r="86" spans="1:41" ht="14.25" thickBot="1">
      <c r="A86" s="64"/>
      <c r="B86" s="249"/>
      <c r="C86" s="250"/>
      <c r="D86" s="129" t="s">
        <v>64</v>
      </c>
      <c r="E86" s="130"/>
      <c r="F86" s="130"/>
      <c r="G86" s="130"/>
      <c r="H86" s="131"/>
      <c r="I86" s="122">
        <f>I82+I85</f>
        <v>2064</v>
      </c>
      <c r="J86" s="123"/>
      <c r="K86" s="124"/>
      <c r="L86" s="122">
        <f>L82+L85</f>
        <v>5479</v>
      </c>
      <c r="M86" s="123"/>
      <c r="N86" s="124"/>
      <c r="O86" s="122">
        <f>O82+O85</f>
        <v>2647</v>
      </c>
      <c r="P86" s="123"/>
      <c r="Q86" s="124"/>
      <c r="R86" s="122">
        <f>R82+R85</f>
        <v>2099</v>
      </c>
      <c r="S86" s="123"/>
      <c r="T86" s="124"/>
      <c r="U86" s="122">
        <f>U82+U85</f>
        <v>1860</v>
      </c>
      <c r="V86" s="123"/>
      <c r="W86" s="124"/>
      <c r="X86" s="122">
        <f>X82+X85</f>
        <v>1661</v>
      </c>
      <c r="Y86" s="123"/>
      <c r="Z86" s="124"/>
      <c r="AA86" s="122">
        <f t="shared" si="1"/>
        <v>15810</v>
      </c>
      <c r="AB86" s="123"/>
      <c r="AC86" s="123"/>
      <c r="AD86" s="124"/>
      <c r="AI86" s="64"/>
      <c r="AL86" s="236">
        <f>AA82/AL82</f>
        <v>0.17355692448094912</v>
      </c>
      <c r="AM86" s="237"/>
      <c r="AN86" s="237"/>
      <c r="AO86" s="238"/>
    </row>
    <row r="87" spans="1:41" ht="14.25" customHeight="1" thickTop="1">
      <c r="A87" s="64"/>
      <c r="B87" s="304" t="s">
        <v>105</v>
      </c>
      <c r="C87" s="305"/>
      <c r="D87" s="17" t="s">
        <v>60</v>
      </c>
      <c r="E87" s="18"/>
      <c r="F87" s="19"/>
      <c r="G87" s="19"/>
      <c r="H87" s="20"/>
      <c r="I87" s="239">
        <f>I88+I89</f>
        <v>2782</v>
      </c>
      <c r="J87" s="240"/>
      <c r="K87" s="241"/>
      <c r="L87" s="239">
        <f>L88+L89</f>
        <v>5450</v>
      </c>
      <c r="M87" s="240"/>
      <c r="N87" s="241"/>
      <c r="O87" s="239">
        <f>O88+O89</f>
        <v>2636</v>
      </c>
      <c r="P87" s="240"/>
      <c r="Q87" s="241"/>
      <c r="R87" s="239">
        <f>R88+R89</f>
        <v>2122</v>
      </c>
      <c r="S87" s="240"/>
      <c r="T87" s="241"/>
      <c r="U87" s="239">
        <f>U88+U89</f>
        <v>1987</v>
      </c>
      <c r="V87" s="240"/>
      <c r="W87" s="241"/>
      <c r="X87" s="239">
        <f>X88+X89</f>
        <v>1668</v>
      </c>
      <c r="Y87" s="240"/>
      <c r="Z87" s="241"/>
      <c r="AA87" s="239">
        <f>SUM(I87:X87)</f>
        <v>16645</v>
      </c>
      <c r="AB87" s="240"/>
      <c r="AC87" s="240"/>
      <c r="AD87" s="241"/>
      <c r="AI87" s="64"/>
      <c r="AL87" s="310">
        <v>90141</v>
      </c>
      <c r="AM87" s="311"/>
      <c r="AN87" s="311"/>
      <c r="AO87" s="312"/>
    </row>
    <row r="88" spans="1:41" ht="13.5">
      <c r="A88" s="64"/>
      <c r="B88" s="306"/>
      <c r="C88" s="307"/>
      <c r="D88" s="21" t="s">
        <v>61</v>
      </c>
      <c r="E88" s="22"/>
      <c r="F88" s="23"/>
      <c r="G88" s="23"/>
      <c r="H88" s="24"/>
      <c r="I88" s="119">
        <v>738</v>
      </c>
      <c r="J88" s="120"/>
      <c r="K88" s="121"/>
      <c r="L88" s="119">
        <v>1211</v>
      </c>
      <c r="M88" s="120"/>
      <c r="N88" s="121"/>
      <c r="O88" s="119">
        <v>556</v>
      </c>
      <c r="P88" s="120"/>
      <c r="Q88" s="121"/>
      <c r="R88" s="119">
        <v>385</v>
      </c>
      <c r="S88" s="120"/>
      <c r="T88" s="121"/>
      <c r="U88" s="119">
        <v>369</v>
      </c>
      <c r="V88" s="120"/>
      <c r="W88" s="121"/>
      <c r="X88" s="119">
        <v>313</v>
      </c>
      <c r="Y88" s="120"/>
      <c r="Z88" s="121"/>
      <c r="AA88" s="119">
        <f>SUM(I88:X88)</f>
        <v>3572</v>
      </c>
      <c r="AB88" s="120"/>
      <c r="AC88" s="120"/>
      <c r="AD88" s="121"/>
      <c r="AI88" s="64"/>
      <c r="AL88" s="79"/>
      <c r="AM88" s="77"/>
      <c r="AN88" s="77"/>
      <c r="AO88" s="80"/>
    </row>
    <row r="89" spans="1:41" ht="13.5">
      <c r="A89" s="64"/>
      <c r="B89" s="306"/>
      <c r="C89" s="307"/>
      <c r="D89" s="21" t="s">
        <v>62</v>
      </c>
      <c r="E89" s="22"/>
      <c r="F89" s="23"/>
      <c r="G89" s="23"/>
      <c r="H89" s="24"/>
      <c r="I89" s="119">
        <v>2044</v>
      </c>
      <c r="J89" s="120"/>
      <c r="K89" s="121"/>
      <c r="L89" s="119">
        <v>4239</v>
      </c>
      <c r="M89" s="120"/>
      <c r="N89" s="121"/>
      <c r="O89" s="119">
        <v>2080</v>
      </c>
      <c r="P89" s="120"/>
      <c r="Q89" s="121"/>
      <c r="R89" s="119">
        <v>1737</v>
      </c>
      <c r="S89" s="120"/>
      <c r="T89" s="121"/>
      <c r="U89" s="119">
        <v>1618</v>
      </c>
      <c r="V89" s="120"/>
      <c r="W89" s="121"/>
      <c r="X89" s="119">
        <v>1355</v>
      </c>
      <c r="Y89" s="120"/>
      <c r="Z89" s="121"/>
      <c r="AA89" s="119">
        <f>SUM(I89:X89)</f>
        <v>13073</v>
      </c>
      <c r="AB89" s="120"/>
      <c r="AC89" s="120"/>
      <c r="AD89" s="121"/>
      <c r="AI89" s="64"/>
      <c r="AL89" s="79"/>
      <c r="AM89" s="77"/>
      <c r="AN89" s="77"/>
      <c r="AO89" s="80"/>
    </row>
    <row r="90" spans="1:41" ht="13.5">
      <c r="A90" s="64"/>
      <c r="B90" s="306"/>
      <c r="C90" s="307"/>
      <c r="D90" s="25" t="s">
        <v>63</v>
      </c>
      <c r="E90" s="26"/>
      <c r="F90" s="27"/>
      <c r="G90" s="27"/>
      <c r="H90" s="28"/>
      <c r="I90" s="113">
        <v>55</v>
      </c>
      <c r="J90" s="114"/>
      <c r="K90" s="115"/>
      <c r="L90" s="113">
        <v>179</v>
      </c>
      <c r="M90" s="114"/>
      <c r="N90" s="115"/>
      <c r="O90" s="113">
        <v>116</v>
      </c>
      <c r="P90" s="114"/>
      <c r="Q90" s="115"/>
      <c r="R90" s="113">
        <v>112</v>
      </c>
      <c r="S90" s="114"/>
      <c r="T90" s="115"/>
      <c r="U90" s="113">
        <v>89</v>
      </c>
      <c r="V90" s="114"/>
      <c r="W90" s="115"/>
      <c r="X90" s="113">
        <v>90</v>
      </c>
      <c r="Y90" s="114"/>
      <c r="Z90" s="115"/>
      <c r="AA90" s="113">
        <f>SUM(I90:X90)</f>
        <v>641</v>
      </c>
      <c r="AB90" s="114"/>
      <c r="AC90" s="114"/>
      <c r="AD90" s="115"/>
      <c r="AI90" s="64"/>
      <c r="AL90" s="79"/>
      <c r="AM90" s="77"/>
      <c r="AN90" s="77"/>
      <c r="AO90" s="80"/>
    </row>
    <row r="91" spans="1:41" ht="14.25" thickBot="1">
      <c r="A91" s="64"/>
      <c r="B91" s="308"/>
      <c r="C91" s="309"/>
      <c r="D91" s="129" t="s">
        <v>64</v>
      </c>
      <c r="E91" s="130"/>
      <c r="F91" s="130"/>
      <c r="G91" s="130"/>
      <c r="H91" s="131"/>
      <c r="I91" s="122">
        <f>I87+I90</f>
        <v>2837</v>
      </c>
      <c r="J91" s="123"/>
      <c r="K91" s="124"/>
      <c r="L91" s="122">
        <f>L87+L90</f>
        <v>5629</v>
      </c>
      <c r="M91" s="123"/>
      <c r="N91" s="124"/>
      <c r="O91" s="122">
        <f>O87+O90</f>
        <v>2752</v>
      </c>
      <c r="P91" s="123"/>
      <c r="Q91" s="124"/>
      <c r="R91" s="122">
        <f>R87+R90</f>
        <v>2234</v>
      </c>
      <c r="S91" s="123"/>
      <c r="T91" s="124"/>
      <c r="U91" s="122">
        <f>U87+U90</f>
        <v>2076</v>
      </c>
      <c r="V91" s="123"/>
      <c r="W91" s="124"/>
      <c r="X91" s="122">
        <f>X87+X90</f>
        <v>1758</v>
      </c>
      <c r="Y91" s="123"/>
      <c r="Z91" s="124"/>
      <c r="AA91" s="122">
        <f>SUM(I91:X91)</f>
        <v>17286</v>
      </c>
      <c r="AB91" s="123"/>
      <c r="AC91" s="123"/>
      <c r="AD91" s="124"/>
      <c r="AI91" s="64"/>
      <c r="AL91" s="236">
        <f>AA87/AL87</f>
        <v>0.18465515137395858</v>
      </c>
      <c r="AM91" s="237"/>
      <c r="AN91" s="237"/>
      <c r="AO91" s="238"/>
    </row>
    <row r="92" spans="1:41" ht="14.25" thickTop="1">
      <c r="A92" s="76"/>
      <c r="B92" s="83"/>
      <c r="C92" s="30"/>
      <c r="D92" s="31" t="s">
        <v>60</v>
      </c>
      <c r="E92" s="32"/>
      <c r="F92" s="33"/>
      <c r="G92" s="33"/>
      <c r="H92" s="34"/>
      <c r="I92" s="239">
        <f>I93+I94</f>
        <v>2824</v>
      </c>
      <c r="J92" s="240"/>
      <c r="K92" s="241"/>
      <c r="L92" s="239">
        <f>L93+L94</f>
        <v>5505</v>
      </c>
      <c r="M92" s="240"/>
      <c r="N92" s="241"/>
      <c r="O92" s="239">
        <f>O93+O94</f>
        <v>2658</v>
      </c>
      <c r="P92" s="240"/>
      <c r="Q92" s="241"/>
      <c r="R92" s="239">
        <f>R93+R94</f>
        <v>2118</v>
      </c>
      <c r="S92" s="240"/>
      <c r="T92" s="241"/>
      <c r="U92" s="239">
        <f>U93+U94</f>
        <v>1989</v>
      </c>
      <c r="V92" s="240"/>
      <c r="W92" s="241"/>
      <c r="X92" s="239">
        <f>X93+X94</f>
        <v>1696</v>
      </c>
      <c r="Y92" s="240"/>
      <c r="Z92" s="241"/>
      <c r="AA92" s="239">
        <f>SUM(D92:Z92)</f>
        <v>16790</v>
      </c>
      <c r="AB92" s="240"/>
      <c r="AC92" s="240"/>
      <c r="AD92" s="241"/>
      <c r="AI92" s="76"/>
      <c r="AL92" s="242">
        <v>90348</v>
      </c>
      <c r="AM92" s="243"/>
      <c r="AN92" s="243"/>
      <c r="AO92" s="244"/>
    </row>
    <row r="93" spans="1:41" ht="13.5">
      <c r="A93" s="76"/>
      <c r="B93" s="90" t="s">
        <v>110</v>
      </c>
      <c r="C93" s="91"/>
      <c r="D93" s="21" t="s">
        <v>61</v>
      </c>
      <c r="E93" s="22"/>
      <c r="F93" s="23"/>
      <c r="G93" s="23"/>
      <c r="H93" s="24"/>
      <c r="I93" s="119">
        <v>744</v>
      </c>
      <c r="J93" s="120"/>
      <c r="K93" s="121"/>
      <c r="L93" s="119">
        <v>1223</v>
      </c>
      <c r="M93" s="120"/>
      <c r="N93" s="121"/>
      <c r="O93" s="119">
        <v>559</v>
      </c>
      <c r="P93" s="120"/>
      <c r="Q93" s="121"/>
      <c r="R93" s="119">
        <v>391</v>
      </c>
      <c r="S93" s="120"/>
      <c r="T93" s="121"/>
      <c r="U93" s="119">
        <v>364</v>
      </c>
      <c r="V93" s="120"/>
      <c r="W93" s="121"/>
      <c r="X93" s="119">
        <v>320</v>
      </c>
      <c r="Y93" s="120"/>
      <c r="Z93" s="121"/>
      <c r="AA93" s="119">
        <f>SUM(D93:Z93)</f>
        <v>3601</v>
      </c>
      <c r="AB93" s="120"/>
      <c r="AC93" s="120"/>
      <c r="AD93" s="121"/>
      <c r="AI93" s="76"/>
      <c r="AL93" s="70"/>
      <c r="AM93" s="71"/>
      <c r="AN93" s="71"/>
      <c r="AO93" s="72"/>
    </row>
    <row r="94" spans="1:41" ht="13.5">
      <c r="A94" s="76"/>
      <c r="B94" s="84"/>
      <c r="C94" s="82"/>
      <c r="D94" s="21" t="s">
        <v>62</v>
      </c>
      <c r="E94" s="22"/>
      <c r="F94" s="23"/>
      <c r="G94" s="23"/>
      <c r="H94" s="24"/>
      <c r="I94" s="119">
        <v>2080</v>
      </c>
      <c r="J94" s="120"/>
      <c r="K94" s="121"/>
      <c r="L94" s="119">
        <v>4282</v>
      </c>
      <c r="M94" s="120"/>
      <c r="N94" s="121"/>
      <c r="O94" s="119">
        <v>2099</v>
      </c>
      <c r="P94" s="120"/>
      <c r="Q94" s="121"/>
      <c r="R94" s="119">
        <v>1727</v>
      </c>
      <c r="S94" s="120"/>
      <c r="T94" s="121"/>
      <c r="U94" s="119">
        <v>1625</v>
      </c>
      <c r="V94" s="120"/>
      <c r="W94" s="121"/>
      <c r="X94" s="119">
        <v>1376</v>
      </c>
      <c r="Y94" s="120"/>
      <c r="Z94" s="121"/>
      <c r="AA94" s="119">
        <f>SUM(D94:Z94)</f>
        <v>13189</v>
      </c>
      <c r="AB94" s="120"/>
      <c r="AC94" s="120"/>
      <c r="AD94" s="121"/>
      <c r="AI94" s="76"/>
      <c r="AL94" s="70"/>
      <c r="AM94" s="71"/>
      <c r="AN94" s="71"/>
      <c r="AO94" s="72"/>
    </row>
    <row r="95" spans="1:41" ht="13.5">
      <c r="A95" s="76"/>
      <c r="B95" s="96" t="s">
        <v>111</v>
      </c>
      <c r="C95" s="97"/>
      <c r="D95" s="25" t="s">
        <v>63</v>
      </c>
      <c r="E95" s="26"/>
      <c r="F95" s="27"/>
      <c r="G95" s="27"/>
      <c r="H95" s="28"/>
      <c r="I95" s="113">
        <v>56</v>
      </c>
      <c r="J95" s="114"/>
      <c r="K95" s="115"/>
      <c r="L95" s="113">
        <v>182</v>
      </c>
      <c r="M95" s="114"/>
      <c r="N95" s="115"/>
      <c r="O95" s="113">
        <v>112</v>
      </c>
      <c r="P95" s="114"/>
      <c r="Q95" s="115"/>
      <c r="R95" s="113">
        <v>108</v>
      </c>
      <c r="S95" s="114"/>
      <c r="T95" s="115"/>
      <c r="U95" s="113">
        <v>87</v>
      </c>
      <c r="V95" s="114"/>
      <c r="W95" s="115"/>
      <c r="X95" s="113">
        <v>90</v>
      </c>
      <c r="Y95" s="114"/>
      <c r="Z95" s="115"/>
      <c r="AA95" s="113">
        <f>SUM(D95:Z95)</f>
        <v>635</v>
      </c>
      <c r="AB95" s="114"/>
      <c r="AC95" s="114"/>
      <c r="AD95" s="115"/>
      <c r="AI95" s="76"/>
      <c r="AL95" s="73"/>
      <c r="AM95" s="74"/>
      <c r="AN95" s="74"/>
      <c r="AO95" s="75"/>
    </row>
    <row r="96" spans="1:41" ht="13.5">
      <c r="A96" s="76"/>
      <c r="B96" s="81"/>
      <c r="C96" s="37"/>
      <c r="D96" s="116" t="s">
        <v>64</v>
      </c>
      <c r="E96" s="117"/>
      <c r="F96" s="117"/>
      <c r="G96" s="117"/>
      <c r="H96" s="118"/>
      <c r="I96" s="105">
        <f>I92+I95</f>
        <v>2880</v>
      </c>
      <c r="J96" s="106"/>
      <c r="K96" s="107"/>
      <c r="L96" s="105">
        <f>L92+L95</f>
        <v>5687</v>
      </c>
      <c r="M96" s="106"/>
      <c r="N96" s="107"/>
      <c r="O96" s="105">
        <f>O92+O95</f>
        <v>2770</v>
      </c>
      <c r="P96" s="106"/>
      <c r="Q96" s="107"/>
      <c r="R96" s="105">
        <f>R92+R95</f>
        <v>2226</v>
      </c>
      <c r="S96" s="106"/>
      <c r="T96" s="107"/>
      <c r="U96" s="105">
        <f>U92+U95</f>
        <v>2076</v>
      </c>
      <c r="V96" s="106"/>
      <c r="W96" s="107"/>
      <c r="X96" s="105">
        <f>X92+X95</f>
        <v>1786</v>
      </c>
      <c r="Y96" s="106"/>
      <c r="Z96" s="107"/>
      <c r="AA96" s="105">
        <f>SUM(D96:X96)</f>
        <v>17425</v>
      </c>
      <c r="AB96" s="106"/>
      <c r="AC96" s="106"/>
      <c r="AD96" s="107"/>
      <c r="AI96" s="76"/>
      <c r="AL96" s="217">
        <f>AA92/AL92</f>
        <v>0.1858369858768318</v>
      </c>
      <c r="AM96" s="218"/>
      <c r="AN96" s="218"/>
      <c r="AO96" s="219"/>
    </row>
    <row r="97" spans="1:41" ht="13.5">
      <c r="A97" s="76"/>
      <c r="B97" s="29"/>
      <c r="C97" s="30"/>
      <c r="D97" s="31" t="s">
        <v>60</v>
      </c>
      <c r="E97" s="32"/>
      <c r="F97" s="33"/>
      <c r="G97" s="33"/>
      <c r="H97" s="34"/>
      <c r="I97" s="132">
        <f>I98+I99</f>
        <v>2859</v>
      </c>
      <c r="J97" s="133"/>
      <c r="K97" s="134"/>
      <c r="L97" s="132">
        <f>L98+L99</f>
        <v>5544</v>
      </c>
      <c r="M97" s="133"/>
      <c r="N97" s="134"/>
      <c r="O97" s="132">
        <f>O98+O99</f>
        <v>2662</v>
      </c>
      <c r="P97" s="133"/>
      <c r="Q97" s="134"/>
      <c r="R97" s="132">
        <f>R98+R99</f>
        <v>2127</v>
      </c>
      <c r="S97" s="133"/>
      <c r="T97" s="134"/>
      <c r="U97" s="132">
        <f>U98+U99</f>
        <v>2025</v>
      </c>
      <c r="V97" s="133"/>
      <c r="W97" s="134"/>
      <c r="X97" s="132">
        <f>X98+X99</f>
        <v>1739</v>
      </c>
      <c r="Y97" s="133"/>
      <c r="Z97" s="134"/>
      <c r="AA97" s="110">
        <f>SUM(D97:Z97)</f>
        <v>16956</v>
      </c>
      <c r="AB97" s="111"/>
      <c r="AC97" s="111"/>
      <c r="AD97" s="112"/>
      <c r="AI97" s="76"/>
      <c r="AL97" s="233">
        <v>90417</v>
      </c>
      <c r="AM97" s="234"/>
      <c r="AN97" s="234"/>
      <c r="AO97" s="235"/>
    </row>
    <row r="98" spans="1:41" ht="13.5">
      <c r="A98" s="76"/>
      <c r="B98" s="35"/>
      <c r="C98" s="30"/>
      <c r="D98" s="21" t="s">
        <v>61</v>
      </c>
      <c r="E98" s="22"/>
      <c r="F98" s="23"/>
      <c r="G98" s="23"/>
      <c r="H98" s="24"/>
      <c r="I98" s="119">
        <v>767</v>
      </c>
      <c r="J98" s="120"/>
      <c r="K98" s="121"/>
      <c r="L98" s="119">
        <v>1234</v>
      </c>
      <c r="M98" s="120"/>
      <c r="N98" s="121"/>
      <c r="O98" s="119">
        <v>561</v>
      </c>
      <c r="P98" s="120"/>
      <c r="Q98" s="121"/>
      <c r="R98" s="119">
        <v>399</v>
      </c>
      <c r="S98" s="120"/>
      <c r="T98" s="121"/>
      <c r="U98" s="119">
        <v>367</v>
      </c>
      <c r="V98" s="120"/>
      <c r="W98" s="121"/>
      <c r="X98" s="119">
        <v>328</v>
      </c>
      <c r="Y98" s="120"/>
      <c r="Z98" s="121"/>
      <c r="AA98" s="119">
        <f>SUM(D98:Z98)</f>
        <v>3656</v>
      </c>
      <c r="AB98" s="120"/>
      <c r="AC98" s="120"/>
      <c r="AD98" s="121"/>
      <c r="AI98" s="76"/>
      <c r="AL98" s="70"/>
      <c r="AM98" s="71"/>
      <c r="AN98" s="71"/>
      <c r="AO98" s="72"/>
    </row>
    <row r="99" spans="1:41" ht="13.5">
      <c r="A99" s="76"/>
      <c r="B99" s="96" t="s">
        <v>9</v>
      </c>
      <c r="C99" s="97"/>
      <c r="D99" s="21" t="s">
        <v>62</v>
      </c>
      <c r="E99" s="22"/>
      <c r="F99" s="23"/>
      <c r="G99" s="23"/>
      <c r="H99" s="24"/>
      <c r="I99" s="119">
        <v>2092</v>
      </c>
      <c r="J99" s="120"/>
      <c r="K99" s="121"/>
      <c r="L99" s="119">
        <v>4310</v>
      </c>
      <c r="M99" s="120"/>
      <c r="N99" s="121"/>
      <c r="O99" s="119">
        <v>2101</v>
      </c>
      <c r="P99" s="120"/>
      <c r="Q99" s="121"/>
      <c r="R99" s="119">
        <v>1728</v>
      </c>
      <c r="S99" s="120"/>
      <c r="T99" s="121"/>
      <c r="U99" s="119">
        <v>1658</v>
      </c>
      <c r="V99" s="120"/>
      <c r="W99" s="121"/>
      <c r="X99" s="119">
        <v>1411</v>
      </c>
      <c r="Y99" s="120"/>
      <c r="Z99" s="121"/>
      <c r="AA99" s="119">
        <f>SUM(D99:Z99)</f>
        <v>13300</v>
      </c>
      <c r="AB99" s="120"/>
      <c r="AC99" s="120"/>
      <c r="AD99" s="121"/>
      <c r="AI99" s="76"/>
      <c r="AL99" s="70"/>
      <c r="AM99" s="71"/>
      <c r="AN99" s="71"/>
      <c r="AO99" s="72"/>
    </row>
    <row r="100" spans="1:41" ht="13.5">
      <c r="A100" s="76"/>
      <c r="B100" s="35"/>
      <c r="C100" s="30"/>
      <c r="D100" s="25" t="s">
        <v>63</v>
      </c>
      <c r="E100" s="26"/>
      <c r="F100" s="27"/>
      <c r="G100" s="27"/>
      <c r="H100" s="28"/>
      <c r="I100" s="113">
        <v>60</v>
      </c>
      <c r="J100" s="114"/>
      <c r="K100" s="115"/>
      <c r="L100" s="113">
        <v>180</v>
      </c>
      <c r="M100" s="114"/>
      <c r="N100" s="115"/>
      <c r="O100" s="113">
        <v>111</v>
      </c>
      <c r="P100" s="114"/>
      <c r="Q100" s="115"/>
      <c r="R100" s="113">
        <v>113</v>
      </c>
      <c r="S100" s="114"/>
      <c r="T100" s="115"/>
      <c r="U100" s="113">
        <v>83</v>
      </c>
      <c r="V100" s="114"/>
      <c r="W100" s="115"/>
      <c r="X100" s="113">
        <v>94</v>
      </c>
      <c r="Y100" s="114"/>
      <c r="Z100" s="115"/>
      <c r="AA100" s="230">
        <f>SUM(D100:Z100)</f>
        <v>641</v>
      </c>
      <c r="AB100" s="231"/>
      <c r="AC100" s="231"/>
      <c r="AD100" s="232"/>
      <c r="AI100" s="76"/>
      <c r="AL100" s="73"/>
      <c r="AM100" s="74"/>
      <c r="AN100" s="74"/>
      <c r="AO100" s="75"/>
    </row>
    <row r="101" spans="1:41" ht="13.5">
      <c r="A101" s="76"/>
      <c r="B101" s="36"/>
      <c r="C101" s="37"/>
      <c r="D101" s="116" t="s">
        <v>64</v>
      </c>
      <c r="E101" s="117"/>
      <c r="F101" s="117"/>
      <c r="G101" s="117"/>
      <c r="H101" s="118"/>
      <c r="I101" s="105">
        <f>I97+I100</f>
        <v>2919</v>
      </c>
      <c r="J101" s="106"/>
      <c r="K101" s="107"/>
      <c r="L101" s="105">
        <f>L97+L100</f>
        <v>5724</v>
      </c>
      <c r="M101" s="106"/>
      <c r="N101" s="107"/>
      <c r="O101" s="105">
        <f>O97+O100</f>
        <v>2773</v>
      </c>
      <c r="P101" s="106"/>
      <c r="Q101" s="107"/>
      <c r="R101" s="105">
        <f>R97+R100</f>
        <v>2240</v>
      </c>
      <c r="S101" s="106"/>
      <c r="T101" s="107"/>
      <c r="U101" s="105">
        <f>U97+U100</f>
        <v>2108</v>
      </c>
      <c r="V101" s="106"/>
      <c r="W101" s="107"/>
      <c r="X101" s="105">
        <f>X97+X100</f>
        <v>1833</v>
      </c>
      <c r="Y101" s="106"/>
      <c r="Z101" s="107"/>
      <c r="AA101" s="105">
        <f>SUM(D101:X101)</f>
        <v>17597</v>
      </c>
      <c r="AB101" s="106"/>
      <c r="AC101" s="106"/>
      <c r="AD101" s="107"/>
      <c r="AI101" s="76"/>
      <c r="AL101" s="217">
        <f>AA97/AL97</f>
        <v>0.18753110587610736</v>
      </c>
      <c r="AM101" s="218"/>
      <c r="AN101" s="218"/>
      <c r="AO101" s="219"/>
    </row>
    <row r="102" spans="1:41" ht="13.5">
      <c r="A102" s="76"/>
      <c r="B102" s="29"/>
      <c r="C102" s="30"/>
      <c r="D102" s="31" t="s">
        <v>60</v>
      </c>
      <c r="E102" s="32"/>
      <c r="F102" s="33"/>
      <c r="G102" s="33"/>
      <c r="H102" s="34"/>
      <c r="I102" s="132">
        <f>I103+I104</f>
        <v>2884</v>
      </c>
      <c r="J102" s="133"/>
      <c r="K102" s="134"/>
      <c r="L102" s="132">
        <f>L103+L104</f>
        <v>5618</v>
      </c>
      <c r="M102" s="133"/>
      <c r="N102" s="134"/>
      <c r="O102" s="132">
        <f>O103+O104</f>
        <v>2697</v>
      </c>
      <c r="P102" s="133"/>
      <c r="Q102" s="134"/>
      <c r="R102" s="132">
        <f>R103+R104</f>
        <v>2169</v>
      </c>
      <c r="S102" s="133"/>
      <c r="T102" s="134"/>
      <c r="U102" s="132">
        <f>U103+U104</f>
        <v>2042</v>
      </c>
      <c r="V102" s="133"/>
      <c r="W102" s="134"/>
      <c r="X102" s="132">
        <f>X103+X104</f>
        <v>1744</v>
      </c>
      <c r="Y102" s="133"/>
      <c r="Z102" s="134"/>
      <c r="AA102" s="110">
        <f>SUM(D102:Z102)</f>
        <v>17154</v>
      </c>
      <c r="AB102" s="111"/>
      <c r="AC102" s="111"/>
      <c r="AD102" s="112"/>
      <c r="AI102" s="76"/>
      <c r="AL102" s="233">
        <v>90534</v>
      </c>
      <c r="AM102" s="234"/>
      <c r="AN102" s="234"/>
      <c r="AO102" s="235"/>
    </row>
    <row r="103" spans="1:41" ht="13.5">
      <c r="A103" s="76"/>
      <c r="B103" s="35"/>
      <c r="C103" s="30"/>
      <c r="D103" s="21" t="s">
        <v>61</v>
      </c>
      <c r="E103" s="22"/>
      <c r="F103" s="23"/>
      <c r="G103" s="23"/>
      <c r="H103" s="24"/>
      <c r="I103" s="119">
        <v>781</v>
      </c>
      <c r="J103" s="120"/>
      <c r="K103" s="121"/>
      <c r="L103" s="119">
        <v>1255</v>
      </c>
      <c r="M103" s="120"/>
      <c r="N103" s="121"/>
      <c r="O103" s="119">
        <v>564</v>
      </c>
      <c r="P103" s="120"/>
      <c r="Q103" s="121"/>
      <c r="R103" s="119">
        <v>403</v>
      </c>
      <c r="S103" s="120"/>
      <c r="T103" s="121"/>
      <c r="U103" s="119">
        <v>372</v>
      </c>
      <c r="V103" s="120"/>
      <c r="W103" s="121"/>
      <c r="X103" s="119">
        <v>333</v>
      </c>
      <c r="Y103" s="120"/>
      <c r="Z103" s="121"/>
      <c r="AA103" s="119">
        <f>SUM(D103:Z103)</f>
        <v>3708</v>
      </c>
      <c r="AB103" s="120"/>
      <c r="AC103" s="120"/>
      <c r="AD103" s="121"/>
      <c r="AI103" s="76"/>
      <c r="AL103" s="70"/>
      <c r="AM103" s="71"/>
      <c r="AN103" s="71"/>
      <c r="AO103" s="72"/>
    </row>
    <row r="104" spans="1:41" ht="13.5">
      <c r="A104" s="76"/>
      <c r="B104" s="96" t="s">
        <v>10</v>
      </c>
      <c r="C104" s="97"/>
      <c r="D104" s="21" t="s">
        <v>62</v>
      </c>
      <c r="E104" s="22"/>
      <c r="F104" s="23"/>
      <c r="G104" s="23"/>
      <c r="H104" s="24"/>
      <c r="I104" s="119">
        <v>2103</v>
      </c>
      <c r="J104" s="120"/>
      <c r="K104" s="121"/>
      <c r="L104" s="119">
        <v>4363</v>
      </c>
      <c r="M104" s="120"/>
      <c r="N104" s="121"/>
      <c r="O104" s="119">
        <v>2133</v>
      </c>
      <c r="P104" s="120"/>
      <c r="Q104" s="121"/>
      <c r="R104" s="119">
        <v>1766</v>
      </c>
      <c r="S104" s="120"/>
      <c r="T104" s="121"/>
      <c r="U104" s="119">
        <v>1670</v>
      </c>
      <c r="V104" s="120"/>
      <c r="W104" s="121"/>
      <c r="X104" s="119">
        <v>1411</v>
      </c>
      <c r="Y104" s="120"/>
      <c r="Z104" s="121"/>
      <c r="AA104" s="119">
        <f>SUM(D104:Z104)</f>
        <v>13446</v>
      </c>
      <c r="AB104" s="120"/>
      <c r="AC104" s="120"/>
      <c r="AD104" s="121"/>
      <c r="AI104" s="76"/>
      <c r="AL104" s="70"/>
      <c r="AM104" s="71"/>
      <c r="AN104" s="71"/>
      <c r="AO104" s="72"/>
    </row>
    <row r="105" spans="1:41" ht="13.5">
      <c r="A105" s="76"/>
      <c r="B105" s="35"/>
      <c r="C105" s="30"/>
      <c r="D105" s="25" t="s">
        <v>63</v>
      </c>
      <c r="E105" s="26"/>
      <c r="F105" s="27"/>
      <c r="G105" s="27"/>
      <c r="H105" s="28"/>
      <c r="I105" s="113">
        <v>59</v>
      </c>
      <c r="J105" s="114"/>
      <c r="K105" s="115"/>
      <c r="L105" s="113">
        <v>183</v>
      </c>
      <c r="M105" s="114"/>
      <c r="N105" s="115"/>
      <c r="O105" s="113">
        <v>113</v>
      </c>
      <c r="P105" s="114"/>
      <c r="Q105" s="115"/>
      <c r="R105" s="113">
        <v>115</v>
      </c>
      <c r="S105" s="114"/>
      <c r="T105" s="115"/>
      <c r="U105" s="113">
        <v>82</v>
      </c>
      <c r="V105" s="114"/>
      <c r="W105" s="115"/>
      <c r="X105" s="113">
        <v>97</v>
      </c>
      <c r="Y105" s="114"/>
      <c r="Z105" s="115"/>
      <c r="AA105" s="230">
        <f>SUM(D105:Z105)</f>
        <v>649</v>
      </c>
      <c r="AB105" s="231"/>
      <c r="AC105" s="231"/>
      <c r="AD105" s="232"/>
      <c r="AI105" s="76"/>
      <c r="AL105" s="73"/>
      <c r="AM105" s="74"/>
      <c r="AN105" s="74"/>
      <c r="AO105" s="75"/>
    </row>
    <row r="106" spans="1:41" ht="13.5">
      <c r="A106" s="76"/>
      <c r="B106" s="36"/>
      <c r="C106" s="37"/>
      <c r="D106" s="116" t="s">
        <v>64</v>
      </c>
      <c r="E106" s="117"/>
      <c r="F106" s="117"/>
      <c r="G106" s="117"/>
      <c r="H106" s="118"/>
      <c r="I106" s="105">
        <f>I102+I105</f>
        <v>2943</v>
      </c>
      <c r="J106" s="106"/>
      <c r="K106" s="107"/>
      <c r="L106" s="105">
        <f>L102+L105</f>
        <v>5801</v>
      </c>
      <c r="M106" s="106"/>
      <c r="N106" s="107"/>
      <c r="O106" s="105">
        <f>O102+O105</f>
        <v>2810</v>
      </c>
      <c r="P106" s="106"/>
      <c r="Q106" s="107"/>
      <c r="R106" s="105">
        <f>R102+R105</f>
        <v>2284</v>
      </c>
      <c r="S106" s="106"/>
      <c r="T106" s="107"/>
      <c r="U106" s="105">
        <f>U102+U105</f>
        <v>2124</v>
      </c>
      <c r="V106" s="106"/>
      <c r="W106" s="107"/>
      <c r="X106" s="105">
        <f>X102+X105</f>
        <v>1841</v>
      </c>
      <c r="Y106" s="106"/>
      <c r="Z106" s="107"/>
      <c r="AA106" s="105">
        <f>SUM(D106:X106)</f>
        <v>17803</v>
      </c>
      <c r="AB106" s="106"/>
      <c r="AC106" s="106"/>
      <c r="AD106" s="107"/>
      <c r="AI106" s="76"/>
      <c r="AL106" s="217">
        <f>AA102/AL102</f>
        <v>0.1894757770561336</v>
      </c>
      <c r="AM106" s="218"/>
      <c r="AN106" s="218"/>
      <c r="AO106" s="219"/>
    </row>
    <row r="107" spans="1:41" ht="13.5">
      <c r="A107" s="76"/>
      <c r="B107" s="29"/>
      <c r="C107" s="30"/>
      <c r="D107" s="31" t="s">
        <v>60</v>
      </c>
      <c r="E107" s="32"/>
      <c r="F107" s="33"/>
      <c r="G107" s="33"/>
      <c r="H107" s="34"/>
      <c r="I107" s="132">
        <f>I108+I109</f>
        <v>2935</v>
      </c>
      <c r="J107" s="133"/>
      <c r="K107" s="134"/>
      <c r="L107" s="132">
        <f>L108+L109</f>
        <v>5642</v>
      </c>
      <c r="M107" s="133"/>
      <c r="N107" s="134"/>
      <c r="O107" s="132">
        <f>O108+O109</f>
        <v>2713</v>
      </c>
      <c r="P107" s="133"/>
      <c r="Q107" s="134"/>
      <c r="R107" s="132">
        <f>R108+R109</f>
        <v>2167</v>
      </c>
      <c r="S107" s="133"/>
      <c r="T107" s="134"/>
      <c r="U107" s="132">
        <f>U108+U109</f>
        <v>2084</v>
      </c>
      <c r="V107" s="133"/>
      <c r="W107" s="134"/>
      <c r="X107" s="132">
        <f>X108+X109</f>
        <v>1742</v>
      </c>
      <c r="Y107" s="133"/>
      <c r="Z107" s="134"/>
      <c r="AA107" s="110">
        <f>SUM(D107:Z107)</f>
        <v>17283</v>
      </c>
      <c r="AB107" s="111"/>
      <c r="AC107" s="111"/>
      <c r="AD107" s="112"/>
      <c r="AI107" s="76"/>
      <c r="AL107" s="233">
        <v>90720</v>
      </c>
      <c r="AM107" s="234"/>
      <c r="AN107" s="234"/>
      <c r="AO107" s="235"/>
    </row>
    <row r="108" spans="1:41" ht="13.5">
      <c r="A108" s="76"/>
      <c r="B108" s="35"/>
      <c r="C108" s="30"/>
      <c r="D108" s="21" t="s">
        <v>61</v>
      </c>
      <c r="E108" s="22"/>
      <c r="F108" s="23"/>
      <c r="G108" s="23"/>
      <c r="H108" s="24"/>
      <c r="I108" s="119">
        <v>807</v>
      </c>
      <c r="J108" s="120"/>
      <c r="K108" s="121"/>
      <c r="L108" s="119">
        <v>1268</v>
      </c>
      <c r="M108" s="120"/>
      <c r="N108" s="121"/>
      <c r="O108" s="119">
        <v>570</v>
      </c>
      <c r="P108" s="120"/>
      <c r="Q108" s="121"/>
      <c r="R108" s="119">
        <v>405</v>
      </c>
      <c r="S108" s="120"/>
      <c r="T108" s="121"/>
      <c r="U108" s="119">
        <v>376</v>
      </c>
      <c r="V108" s="120"/>
      <c r="W108" s="121"/>
      <c r="X108" s="119">
        <v>335</v>
      </c>
      <c r="Y108" s="120"/>
      <c r="Z108" s="121"/>
      <c r="AA108" s="119">
        <f>SUM(D108:Z108)</f>
        <v>3761</v>
      </c>
      <c r="AB108" s="120"/>
      <c r="AC108" s="120"/>
      <c r="AD108" s="121"/>
      <c r="AI108" s="76"/>
      <c r="AL108" s="70"/>
      <c r="AM108" s="71"/>
      <c r="AN108" s="71"/>
      <c r="AO108" s="72"/>
    </row>
    <row r="109" spans="1:41" ht="13.5">
      <c r="A109" s="76"/>
      <c r="B109" s="96" t="s">
        <v>11</v>
      </c>
      <c r="C109" s="97"/>
      <c r="D109" s="21" t="s">
        <v>62</v>
      </c>
      <c r="E109" s="22"/>
      <c r="F109" s="23"/>
      <c r="G109" s="23"/>
      <c r="H109" s="24"/>
      <c r="I109" s="119">
        <v>2128</v>
      </c>
      <c r="J109" s="120"/>
      <c r="K109" s="121"/>
      <c r="L109" s="119">
        <v>4374</v>
      </c>
      <c r="M109" s="120"/>
      <c r="N109" s="121"/>
      <c r="O109" s="119">
        <v>2143</v>
      </c>
      <c r="P109" s="120"/>
      <c r="Q109" s="121"/>
      <c r="R109" s="119">
        <v>1762</v>
      </c>
      <c r="S109" s="120"/>
      <c r="T109" s="121"/>
      <c r="U109" s="119">
        <v>1708</v>
      </c>
      <c r="V109" s="120"/>
      <c r="W109" s="121"/>
      <c r="X109" s="119">
        <v>1407</v>
      </c>
      <c r="Y109" s="120"/>
      <c r="Z109" s="121"/>
      <c r="AA109" s="119">
        <f>SUM(D109:Z109)</f>
        <v>13522</v>
      </c>
      <c r="AB109" s="120"/>
      <c r="AC109" s="120"/>
      <c r="AD109" s="121"/>
      <c r="AI109" s="76"/>
      <c r="AL109" s="70"/>
      <c r="AM109" s="71"/>
      <c r="AN109" s="71"/>
      <c r="AO109" s="72"/>
    </row>
    <row r="110" spans="1:41" ht="13.5">
      <c r="A110" s="76"/>
      <c r="B110" s="35"/>
      <c r="C110" s="30"/>
      <c r="D110" s="25" t="s">
        <v>63</v>
      </c>
      <c r="E110" s="26"/>
      <c r="F110" s="27"/>
      <c r="G110" s="27"/>
      <c r="H110" s="28"/>
      <c r="I110" s="113">
        <v>54</v>
      </c>
      <c r="J110" s="114"/>
      <c r="K110" s="115"/>
      <c r="L110" s="113">
        <v>189</v>
      </c>
      <c r="M110" s="114"/>
      <c r="N110" s="115"/>
      <c r="O110" s="113">
        <v>116</v>
      </c>
      <c r="P110" s="114"/>
      <c r="Q110" s="115"/>
      <c r="R110" s="113">
        <v>121</v>
      </c>
      <c r="S110" s="114"/>
      <c r="T110" s="115"/>
      <c r="U110" s="113">
        <v>84</v>
      </c>
      <c r="V110" s="114"/>
      <c r="W110" s="115"/>
      <c r="X110" s="113">
        <v>96</v>
      </c>
      <c r="Y110" s="114"/>
      <c r="Z110" s="115"/>
      <c r="AA110" s="230">
        <f>SUM(D110:Z110)</f>
        <v>660</v>
      </c>
      <c r="AB110" s="231"/>
      <c r="AC110" s="231"/>
      <c r="AD110" s="232"/>
      <c r="AI110" s="76"/>
      <c r="AL110" s="73"/>
      <c r="AM110" s="74"/>
      <c r="AN110" s="74"/>
      <c r="AO110" s="75"/>
    </row>
    <row r="111" spans="1:41" ht="13.5">
      <c r="A111" s="76"/>
      <c r="B111" s="36"/>
      <c r="C111" s="37"/>
      <c r="D111" s="116" t="s">
        <v>64</v>
      </c>
      <c r="E111" s="117"/>
      <c r="F111" s="117"/>
      <c r="G111" s="117"/>
      <c r="H111" s="118"/>
      <c r="I111" s="105">
        <f>I107+I110</f>
        <v>2989</v>
      </c>
      <c r="J111" s="106"/>
      <c r="K111" s="107"/>
      <c r="L111" s="105">
        <f>L107+L110</f>
        <v>5831</v>
      </c>
      <c r="M111" s="106"/>
      <c r="N111" s="107"/>
      <c r="O111" s="105">
        <f>O107+O110</f>
        <v>2829</v>
      </c>
      <c r="P111" s="106"/>
      <c r="Q111" s="107"/>
      <c r="R111" s="105">
        <f>R107+R110</f>
        <v>2288</v>
      </c>
      <c r="S111" s="106"/>
      <c r="T111" s="107"/>
      <c r="U111" s="105">
        <f>U107+U110</f>
        <v>2168</v>
      </c>
      <c r="V111" s="106"/>
      <c r="W111" s="107"/>
      <c r="X111" s="105">
        <f>X107+X110</f>
        <v>1838</v>
      </c>
      <c r="Y111" s="106"/>
      <c r="Z111" s="107"/>
      <c r="AA111" s="105">
        <f>SUM(D111:X111)</f>
        <v>17943</v>
      </c>
      <c r="AB111" s="106"/>
      <c r="AC111" s="106"/>
      <c r="AD111" s="107"/>
      <c r="AI111" s="76"/>
      <c r="AL111" s="217">
        <f>AA107/AL107</f>
        <v>0.19050925925925927</v>
      </c>
      <c r="AM111" s="218"/>
      <c r="AN111" s="218"/>
      <c r="AO111" s="219"/>
    </row>
    <row r="112" spans="1:41" ht="13.5">
      <c r="A112" s="76"/>
      <c r="B112" s="29"/>
      <c r="C112" s="30"/>
      <c r="D112" s="31" t="s">
        <v>60</v>
      </c>
      <c r="E112" s="32"/>
      <c r="F112" s="33"/>
      <c r="G112" s="33"/>
      <c r="H112" s="34"/>
      <c r="I112" s="132">
        <f>I113+I114</f>
        <v>2974</v>
      </c>
      <c r="J112" s="133"/>
      <c r="K112" s="134"/>
      <c r="L112" s="132">
        <f>L113+L114</f>
        <v>5667</v>
      </c>
      <c r="M112" s="133"/>
      <c r="N112" s="134"/>
      <c r="O112" s="132">
        <f>O113+O114</f>
        <v>2737</v>
      </c>
      <c r="P112" s="133"/>
      <c r="Q112" s="134"/>
      <c r="R112" s="132">
        <f>R113+R114</f>
        <v>2175</v>
      </c>
      <c r="S112" s="133"/>
      <c r="T112" s="134"/>
      <c r="U112" s="132">
        <f>U113+U114</f>
        <v>2079</v>
      </c>
      <c r="V112" s="133"/>
      <c r="W112" s="134"/>
      <c r="X112" s="132">
        <f>X113+X114</f>
        <v>1750</v>
      </c>
      <c r="Y112" s="133"/>
      <c r="Z112" s="134"/>
      <c r="AA112" s="110">
        <f>SUM(D112:Z112)</f>
        <v>17382</v>
      </c>
      <c r="AB112" s="111"/>
      <c r="AC112" s="111"/>
      <c r="AD112" s="112"/>
      <c r="AI112" s="76"/>
      <c r="AL112" s="233">
        <v>90909</v>
      </c>
      <c r="AM112" s="234"/>
      <c r="AN112" s="234"/>
      <c r="AO112" s="235"/>
    </row>
    <row r="113" spans="1:41" ht="13.5">
      <c r="A113" s="76"/>
      <c r="B113" s="35"/>
      <c r="C113" s="30"/>
      <c r="D113" s="21" t="s">
        <v>61</v>
      </c>
      <c r="E113" s="22"/>
      <c r="F113" s="23"/>
      <c r="G113" s="23"/>
      <c r="H113" s="24"/>
      <c r="I113" s="119">
        <v>824</v>
      </c>
      <c r="J113" s="120"/>
      <c r="K113" s="121"/>
      <c r="L113" s="119">
        <v>1272</v>
      </c>
      <c r="M113" s="120"/>
      <c r="N113" s="121"/>
      <c r="O113" s="119">
        <v>571</v>
      </c>
      <c r="P113" s="120"/>
      <c r="Q113" s="121"/>
      <c r="R113" s="119">
        <v>407</v>
      </c>
      <c r="S113" s="120"/>
      <c r="T113" s="121"/>
      <c r="U113" s="119">
        <v>375</v>
      </c>
      <c r="V113" s="120"/>
      <c r="W113" s="121"/>
      <c r="X113" s="119">
        <v>340</v>
      </c>
      <c r="Y113" s="120"/>
      <c r="Z113" s="121"/>
      <c r="AA113" s="119">
        <f>SUM(D113:Z113)</f>
        <v>3789</v>
      </c>
      <c r="AB113" s="120"/>
      <c r="AC113" s="120"/>
      <c r="AD113" s="121"/>
      <c r="AI113" s="76"/>
      <c r="AL113" s="70"/>
      <c r="AM113" s="71"/>
      <c r="AN113" s="71"/>
      <c r="AO113" s="72"/>
    </row>
    <row r="114" spans="1:41" ht="13.5">
      <c r="A114" s="76"/>
      <c r="B114" s="96" t="s">
        <v>12</v>
      </c>
      <c r="C114" s="97"/>
      <c r="D114" s="21" t="s">
        <v>62</v>
      </c>
      <c r="E114" s="22"/>
      <c r="F114" s="23"/>
      <c r="G114" s="23"/>
      <c r="H114" s="24"/>
      <c r="I114" s="119">
        <v>2150</v>
      </c>
      <c r="J114" s="120"/>
      <c r="K114" s="121"/>
      <c r="L114" s="119">
        <v>4395</v>
      </c>
      <c r="M114" s="120"/>
      <c r="N114" s="121"/>
      <c r="O114" s="119">
        <v>2166</v>
      </c>
      <c r="P114" s="120"/>
      <c r="Q114" s="121"/>
      <c r="R114" s="119">
        <v>1768</v>
      </c>
      <c r="S114" s="120"/>
      <c r="T114" s="121"/>
      <c r="U114" s="119">
        <v>1704</v>
      </c>
      <c r="V114" s="120"/>
      <c r="W114" s="121"/>
      <c r="X114" s="119">
        <v>1410</v>
      </c>
      <c r="Y114" s="120"/>
      <c r="Z114" s="121"/>
      <c r="AA114" s="119">
        <f>SUM(D114:Z114)</f>
        <v>13593</v>
      </c>
      <c r="AB114" s="120"/>
      <c r="AC114" s="120"/>
      <c r="AD114" s="121"/>
      <c r="AI114" s="76"/>
      <c r="AL114" s="70"/>
      <c r="AM114" s="71"/>
      <c r="AN114" s="71"/>
      <c r="AO114" s="72"/>
    </row>
    <row r="115" spans="1:41" ht="13.5">
      <c r="A115" s="76"/>
      <c r="B115" s="35"/>
      <c r="C115" s="30"/>
      <c r="D115" s="25" t="s">
        <v>63</v>
      </c>
      <c r="E115" s="26"/>
      <c r="F115" s="27"/>
      <c r="G115" s="27"/>
      <c r="H115" s="28"/>
      <c r="I115" s="113">
        <v>54</v>
      </c>
      <c r="J115" s="114"/>
      <c r="K115" s="115"/>
      <c r="L115" s="113">
        <v>184</v>
      </c>
      <c r="M115" s="114"/>
      <c r="N115" s="115"/>
      <c r="O115" s="113">
        <v>118</v>
      </c>
      <c r="P115" s="114"/>
      <c r="Q115" s="115"/>
      <c r="R115" s="113">
        <v>121</v>
      </c>
      <c r="S115" s="114"/>
      <c r="T115" s="115"/>
      <c r="U115" s="113">
        <v>87</v>
      </c>
      <c r="V115" s="114"/>
      <c r="W115" s="115"/>
      <c r="X115" s="113">
        <v>94</v>
      </c>
      <c r="Y115" s="114"/>
      <c r="Z115" s="115"/>
      <c r="AA115" s="230">
        <f>SUM(D115:Z115)</f>
        <v>658</v>
      </c>
      <c r="AB115" s="231"/>
      <c r="AC115" s="231"/>
      <c r="AD115" s="232"/>
      <c r="AI115" s="76"/>
      <c r="AL115" s="73"/>
      <c r="AM115" s="74"/>
      <c r="AN115" s="74"/>
      <c r="AO115" s="75"/>
    </row>
    <row r="116" spans="1:41" ht="13.5">
      <c r="A116" s="76"/>
      <c r="B116" s="36"/>
      <c r="C116" s="37"/>
      <c r="D116" s="116" t="s">
        <v>64</v>
      </c>
      <c r="E116" s="117"/>
      <c r="F116" s="117"/>
      <c r="G116" s="117"/>
      <c r="H116" s="118"/>
      <c r="I116" s="105">
        <f>I112+I115</f>
        <v>3028</v>
      </c>
      <c r="J116" s="106"/>
      <c r="K116" s="107"/>
      <c r="L116" s="105">
        <f>L112+L115</f>
        <v>5851</v>
      </c>
      <c r="M116" s="106"/>
      <c r="N116" s="107"/>
      <c r="O116" s="105">
        <f>O112+O115</f>
        <v>2855</v>
      </c>
      <c r="P116" s="106"/>
      <c r="Q116" s="107"/>
      <c r="R116" s="105">
        <f>R112+R115</f>
        <v>2296</v>
      </c>
      <c r="S116" s="106"/>
      <c r="T116" s="107"/>
      <c r="U116" s="105">
        <f>U112+U115</f>
        <v>2166</v>
      </c>
      <c r="V116" s="106"/>
      <c r="W116" s="107"/>
      <c r="X116" s="105">
        <f>X112+X115</f>
        <v>1844</v>
      </c>
      <c r="Y116" s="106"/>
      <c r="Z116" s="107"/>
      <c r="AA116" s="105">
        <f>SUM(D116:X116)</f>
        <v>18040</v>
      </c>
      <c r="AB116" s="106"/>
      <c r="AC116" s="106"/>
      <c r="AD116" s="107"/>
      <c r="AI116" s="76"/>
      <c r="AL116" s="217">
        <f>AA112/AL112</f>
        <v>0.1912021912021912</v>
      </c>
      <c r="AM116" s="218"/>
      <c r="AN116" s="218"/>
      <c r="AO116" s="219"/>
    </row>
    <row r="117" spans="1:41" ht="13.5">
      <c r="A117" s="76"/>
      <c r="B117" s="29"/>
      <c r="C117" s="30"/>
      <c r="D117" s="31" t="s">
        <v>60</v>
      </c>
      <c r="E117" s="32"/>
      <c r="F117" s="33"/>
      <c r="G117" s="33"/>
      <c r="H117" s="34"/>
      <c r="I117" s="132">
        <f>I118+I119</f>
        <v>3005</v>
      </c>
      <c r="J117" s="133"/>
      <c r="K117" s="134"/>
      <c r="L117" s="132">
        <f>L118+L119</f>
        <v>5685</v>
      </c>
      <c r="M117" s="133"/>
      <c r="N117" s="134"/>
      <c r="O117" s="132">
        <f>O118+O119</f>
        <v>2759</v>
      </c>
      <c r="P117" s="133"/>
      <c r="Q117" s="134"/>
      <c r="R117" s="132">
        <f>R118+R119</f>
        <v>2182</v>
      </c>
      <c r="S117" s="133"/>
      <c r="T117" s="134"/>
      <c r="U117" s="132">
        <f>U118+U119</f>
        <v>2092</v>
      </c>
      <c r="V117" s="133"/>
      <c r="W117" s="134"/>
      <c r="X117" s="132">
        <f>X118+X119</f>
        <v>1752</v>
      </c>
      <c r="Y117" s="133"/>
      <c r="Z117" s="134"/>
      <c r="AA117" s="110">
        <f>SUM(D117:Z117)</f>
        <v>17475</v>
      </c>
      <c r="AB117" s="111"/>
      <c r="AC117" s="111"/>
      <c r="AD117" s="112"/>
      <c r="AI117" s="76"/>
      <c r="AL117" s="233">
        <v>91203</v>
      </c>
      <c r="AM117" s="234"/>
      <c r="AN117" s="234"/>
      <c r="AO117" s="235"/>
    </row>
    <row r="118" spans="1:41" ht="13.5">
      <c r="A118" s="76"/>
      <c r="B118" s="35"/>
      <c r="C118" s="30"/>
      <c r="D118" s="21" t="s">
        <v>61</v>
      </c>
      <c r="E118" s="22"/>
      <c r="F118" s="23"/>
      <c r="G118" s="23"/>
      <c r="H118" s="24"/>
      <c r="I118" s="119">
        <v>827</v>
      </c>
      <c r="J118" s="120"/>
      <c r="K118" s="121"/>
      <c r="L118" s="119">
        <v>1289</v>
      </c>
      <c r="M118" s="120"/>
      <c r="N118" s="121"/>
      <c r="O118" s="119">
        <v>567</v>
      </c>
      <c r="P118" s="120"/>
      <c r="Q118" s="121"/>
      <c r="R118" s="119">
        <v>412</v>
      </c>
      <c r="S118" s="120"/>
      <c r="T118" s="121"/>
      <c r="U118" s="119">
        <v>372</v>
      </c>
      <c r="V118" s="120"/>
      <c r="W118" s="121"/>
      <c r="X118" s="119">
        <v>335</v>
      </c>
      <c r="Y118" s="120"/>
      <c r="Z118" s="121"/>
      <c r="AA118" s="119">
        <f>SUM(D118:Z118)</f>
        <v>3802</v>
      </c>
      <c r="AB118" s="120"/>
      <c r="AC118" s="120"/>
      <c r="AD118" s="121"/>
      <c r="AI118" s="76"/>
      <c r="AL118" s="70"/>
      <c r="AM118" s="71"/>
      <c r="AN118" s="71"/>
      <c r="AO118" s="72"/>
    </row>
    <row r="119" spans="1:41" ht="13.5">
      <c r="A119" s="76"/>
      <c r="B119" s="96" t="s">
        <v>13</v>
      </c>
      <c r="C119" s="97"/>
      <c r="D119" s="21" t="s">
        <v>62</v>
      </c>
      <c r="E119" s="22"/>
      <c r="F119" s="23"/>
      <c r="G119" s="23"/>
      <c r="H119" s="24"/>
      <c r="I119" s="119">
        <v>2178</v>
      </c>
      <c r="J119" s="120"/>
      <c r="K119" s="121"/>
      <c r="L119" s="119">
        <v>4396</v>
      </c>
      <c r="M119" s="120"/>
      <c r="N119" s="121"/>
      <c r="O119" s="119">
        <v>2192</v>
      </c>
      <c r="P119" s="120"/>
      <c r="Q119" s="121"/>
      <c r="R119" s="119">
        <v>1770</v>
      </c>
      <c r="S119" s="120"/>
      <c r="T119" s="121"/>
      <c r="U119" s="119">
        <v>1720</v>
      </c>
      <c r="V119" s="120"/>
      <c r="W119" s="121"/>
      <c r="X119" s="119">
        <v>1417</v>
      </c>
      <c r="Y119" s="120"/>
      <c r="Z119" s="121"/>
      <c r="AA119" s="119">
        <f>SUM(D119:Z119)</f>
        <v>13673</v>
      </c>
      <c r="AB119" s="120"/>
      <c r="AC119" s="120"/>
      <c r="AD119" s="121"/>
      <c r="AI119" s="76"/>
      <c r="AL119" s="70"/>
      <c r="AM119" s="71"/>
      <c r="AN119" s="71"/>
      <c r="AO119" s="72"/>
    </row>
    <row r="120" spans="1:41" ht="13.5">
      <c r="A120" s="76"/>
      <c r="B120" s="35"/>
      <c r="C120" s="30"/>
      <c r="D120" s="25" t="s">
        <v>63</v>
      </c>
      <c r="E120" s="26"/>
      <c r="F120" s="27"/>
      <c r="G120" s="27"/>
      <c r="H120" s="28"/>
      <c r="I120" s="113">
        <v>51</v>
      </c>
      <c r="J120" s="114"/>
      <c r="K120" s="115"/>
      <c r="L120" s="113">
        <v>186</v>
      </c>
      <c r="M120" s="114"/>
      <c r="N120" s="115"/>
      <c r="O120" s="113">
        <v>117</v>
      </c>
      <c r="P120" s="114"/>
      <c r="Q120" s="115"/>
      <c r="R120" s="113">
        <v>118</v>
      </c>
      <c r="S120" s="114"/>
      <c r="T120" s="115"/>
      <c r="U120" s="113">
        <v>92</v>
      </c>
      <c r="V120" s="114"/>
      <c r="W120" s="115"/>
      <c r="X120" s="113">
        <v>91</v>
      </c>
      <c r="Y120" s="114"/>
      <c r="Z120" s="115"/>
      <c r="AA120" s="230">
        <f>SUM(D120:Z120)</f>
        <v>655</v>
      </c>
      <c r="AB120" s="231"/>
      <c r="AC120" s="231"/>
      <c r="AD120" s="232"/>
      <c r="AI120" s="76"/>
      <c r="AL120" s="73"/>
      <c r="AM120" s="74"/>
      <c r="AN120" s="74"/>
      <c r="AO120" s="75"/>
    </row>
    <row r="121" spans="1:41" ht="13.5">
      <c r="A121" s="76"/>
      <c r="B121" s="36"/>
      <c r="C121" s="37"/>
      <c r="D121" s="116" t="s">
        <v>64</v>
      </c>
      <c r="E121" s="117"/>
      <c r="F121" s="117"/>
      <c r="G121" s="117"/>
      <c r="H121" s="118"/>
      <c r="I121" s="105">
        <f>I117+I120</f>
        <v>3056</v>
      </c>
      <c r="J121" s="106"/>
      <c r="K121" s="107"/>
      <c r="L121" s="105">
        <f>L117+L120</f>
        <v>5871</v>
      </c>
      <c r="M121" s="106"/>
      <c r="N121" s="107"/>
      <c r="O121" s="105">
        <f>O117+O120</f>
        <v>2876</v>
      </c>
      <c r="P121" s="106"/>
      <c r="Q121" s="107"/>
      <c r="R121" s="105">
        <f>R117+R120</f>
        <v>2300</v>
      </c>
      <c r="S121" s="106"/>
      <c r="T121" s="107"/>
      <c r="U121" s="105">
        <f>U117+U120</f>
        <v>2184</v>
      </c>
      <c r="V121" s="106"/>
      <c r="W121" s="107"/>
      <c r="X121" s="105">
        <f>X117+X120</f>
        <v>1843</v>
      </c>
      <c r="Y121" s="106"/>
      <c r="Z121" s="107"/>
      <c r="AA121" s="105">
        <f>SUM(D121:X121)</f>
        <v>18130</v>
      </c>
      <c r="AB121" s="106"/>
      <c r="AC121" s="106"/>
      <c r="AD121" s="107"/>
      <c r="AI121" s="76"/>
      <c r="AL121" s="217">
        <f>AA117/AL117</f>
        <v>0.19160553929147067</v>
      </c>
      <c r="AM121" s="218"/>
      <c r="AN121" s="218"/>
      <c r="AO121" s="219"/>
    </row>
    <row r="122" spans="1:41" ht="13.5">
      <c r="A122" s="64"/>
      <c r="B122" s="13"/>
      <c r="C122" s="14"/>
      <c r="D122" s="11"/>
      <c r="E122" s="144" t="s">
        <v>48</v>
      </c>
      <c r="F122" s="144"/>
      <c r="G122" s="144"/>
      <c r="H122" s="145"/>
      <c r="I122" s="143" t="s">
        <v>49</v>
      </c>
      <c r="J122" s="144"/>
      <c r="K122" s="145"/>
      <c r="L122" s="143" t="s">
        <v>50</v>
      </c>
      <c r="M122" s="144"/>
      <c r="N122" s="145"/>
      <c r="O122" s="143" t="s">
        <v>51</v>
      </c>
      <c r="P122" s="144"/>
      <c r="Q122" s="145"/>
      <c r="R122" s="143" t="s">
        <v>52</v>
      </c>
      <c r="S122" s="144"/>
      <c r="T122" s="145"/>
      <c r="U122" s="143" t="s">
        <v>53</v>
      </c>
      <c r="V122" s="144"/>
      <c r="W122" s="145"/>
      <c r="X122" s="143" t="s">
        <v>54</v>
      </c>
      <c r="Y122" s="144"/>
      <c r="Z122" s="145"/>
      <c r="AA122" s="143" t="s">
        <v>55</v>
      </c>
      <c r="AB122" s="144"/>
      <c r="AC122" s="144"/>
      <c r="AD122" s="145"/>
      <c r="AI122" s="64"/>
      <c r="AL122" s="251" t="s">
        <v>56</v>
      </c>
      <c r="AM122" s="252"/>
      <c r="AN122" s="252"/>
      <c r="AO122" s="253"/>
    </row>
    <row r="123" spans="1:41" ht="13.5">
      <c r="A123" s="64"/>
      <c r="B123" s="146" t="s">
        <v>57</v>
      </c>
      <c r="C123" s="147"/>
      <c r="D123" s="147"/>
      <c r="E123" s="147"/>
      <c r="F123" s="15"/>
      <c r="G123" s="15"/>
      <c r="H123" s="16"/>
      <c r="I123" s="146"/>
      <c r="J123" s="147"/>
      <c r="K123" s="148"/>
      <c r="L123" s="146"/>
      <c r="M123" s="147"/>
      <c r="N123" s="148"/>
      <c r="O123" s="146"/>
      <c r="P123" s="147"/>
      <c r="Q123" s="148"/>
      <c r="R123" s="146"/>
      <c r="S123" s="147"/>
      <c r="T123" s="148"/>
      <c r="U123" s="146"/>
      <c r="V123" s="147"/>
      <c r="W123" s="148"/>
      <c r="X123" s="146"/>
      <c r="Y123" s="147"/>
      <c r="Z123" s="148"/>
      <c r="AA123" s="146"/>
      <c r="AB123" s="147"/>
      <c r="AC123" s="147"/>
      <c r="AD123" s="148"/>
      <c r="AI123" s="64"/>
      <c r="AL123" s="251" t="s">
        <v>58</v>
      </c>
      <c r="AM123" s="252"/>
      <c r="AN123" s="252"/>
      <c r="AO123" s="253"/>
    </row>
    <row r="124" spans="1:41" ht="13.5">
      <c r="A124" s="76"/>
      <c r="B124" s="29"/>
      <c r="C124" s="30"/>
      <c r="D124" s="31" t="s">
        <v>60</v>
      </c>
      <c r="E124" s="32"/>
      <c r="F124" s="33"/>
      <c r="G124" s="33"/>
      <c r="H124" s="34"/>
      <c r="I124" s="132">
        <f>I125+I126</f>
        <v>3050</v>
      </c>
      <c r="J124" s="133"/>
      <c r="K124" s="134"/>
      <c r="L124" s="132">
        <f>L125+L126</f>
        <v>5671</v>
      </c>
      <c r="M124" s="133"/>
      <c r="N124" s="134"/>
      <c r="O124" s="132">
        <f>O125+O126</f>
        <v>2770</v>
      </c>
      <c r="P124" s="133"/>
      <c r="Q124" s="134"/>
      <c r="R124" s="132">
        <f>R125+R126</f>
        <v>2197</v>
      </c>
      <c r="S124" s="133"/>
      <c r="T124" s="134"/>
      <c r="U124" s="132">
        <f>U125+U126</f>
        <v>2081</v>
      </c>
      <c r="V124" s="133"/>
      <c r="W124" s="134"/>
      <c r="X124" s="132">
        <f>X125+X126</f>
        <v>1746</v>
      </c>
      <c r="Y124" s="133"/>
      <c r="Z124" s="134"/>
      <c r="AA124" s="110">
        <f>SUM(D124:Z124)</f>
        <v>17515</v>
      </c>
      <c r="AB124" s="111"/>
      <c r="AC124" s="111"/>
      <c r="AD124" s="112"/>
      <c r="AI124" s="76"/>
      <c r="AL124" s="233">
        <v>91537</v>
      </c>
      <c r="AM124" s="234"/>
      <c r="AN124" s="234"/>
      <c r="AO124" s="235"/>
    </row>
    <row r="125" spans="1:41" ht="13.5">
      <c r="A125" s="76"/>
      <c r="B125" s="35"/>
      <c r="C125" s="30"/>
      <c r="D125" s="21" t="s">
        <v>61</v>
      </c>
      <c r="E125" s="22"/>
      <c r="F125" s="23"/>
      <c r="G125" s="23"/>
      <c r="H125" s="24"/>
      <c r="I125" s="119">
        <v>831</v>
      </c>
      <c r="J125" s="120"/>
      <c r="K125" s="121"/>
      <c r="L125" s="119">
        <v>1288</v>
      </c>
      <c r="M125" s="120"/>
      <c r="N125" s="121"/>
      <c r="O125" s="119">
        <v>579</v>
      </c>
      <c r="P125" s="120"/>
      <c r="Q125" s="121"/>
      <c r="R125" s="119">
        <v>405</v>
      </c>
      <c r="S125" s="120"/>
      <c r="T125" s="121"/>
      <c r="U125" s="119">
        <v>374</v>
      </c>
      <c r="V125" s="120"/>
      <c r="W125" s="121"/>
      <c r="X125" s="119">
        <v>326</v>
      </c>
      <c r="Y125" s="120"/>
      <c r="Z125" s="121"/>
      <c r="AA125" s="119">
        <f>SUM(D125:Z125)</f>
        <v>3803</v>
      </c>
      <c r="AB125" s="120"/>
      <c r="AC125" s="120"/>
      <c r="AD125" s="121"/>
      <c r="AI125" s="76"/>
      <c r="AL125" s="70"/>
      <c r="AM125" s="71"/>
      <c r="AN125" s="71"/>
      <c r="AO125" s="72"/>
    </row>
    <row r="126" spans="1:41" ht="13.5">
      <c r="A126" s="76"/>
      <c r="B126" s="96" t="s">
        <v>14</v>
      </c>
      <c r="C126" s="97"/>
      <c r="D126" s="21" t="s">
        <v>62</v>
      </c>
      <c r="E126" s="22"/>
      <c r="F126" s="23"/>
      <c r="G126" s="23"/>
      <c r="H126" s="24"/>
      <c r="I126" s="119">
        <v>2219</v>
      </c>
      <c r="J126" s="120"/>
      <c r="K126" s="121"/>
      <c r="L126" s="119">
        <v>4383</v>
      </c>
      <c r="M126" s="120"/>
      <c r="N126" s="121"/>
      <c r="O126" s="119">
        <v>2191</v>
      </c>
      <c r="P126" s="120"/>
      <c r="Q126" s="121"/>
      <c r="R126" s="119">
        <v>1792</v>
      </c>
      <c r="S126" s="120"/>
      <c r="T126" s="121"/>
      <c r="U126" s="119">
        <v>1707</v>
      </c>
      <c r="V126" s="120"/>
      <c r="W126" s="121"/>
      <c r="X126" s="119">
        <v>1420</v>
      </c>
      <c r="Y126" s="120"/>
      <c r="Z126" s="121"/>
      <c r="AA126" s="119">
        <f>SUM(D126:Z126)</f>
        <v>13712</v>
      </c>
      <c r="AB126" s="120"/>
      <c r="AC126" s="120"/>
      <c r="AD126" s="121"/>
      <c r="AI126" s="76"/>
      <c r="AL126" s="70"/>
      <c r="AM126" s="71"/>
      <c r="AN126" s="71"/>
      <c r="AO126" s="72"/>
    </row>
    <row r="127" spans="1:41" ht="13.5">
      <c r="A127" s="76"/>
      <c r="B127" s="35"/>
      <c r="C127" s="30"/>
      <c r="D127" s="25" t="s">
        <v>63</v>
      </c>
      <c r="E127" s="26"/>
      <c r="F127" s="27"/>
      <c r="G127" s="27"/>
      <c r="H127" s="28"/>
      <c r="I127" s="113">
        <v>54</v>
      </c>
      <c r="J127" s="114"/>
      <c r="K127" s="115"/>
      <c r="L127" s="113">
        <v>183</v>
      </c>
      <c r="M127" s="114"/>
      <c r="N127" s="115"/>
      <c r="O127" s="113">
        <v>125</v>
      </c>
      <c r="P127" s="114"/>
      <c r="Q127" s="115"/>
      <c r="R127" s="113">
        <v>119</v>
      </c>
      <c r="S127" s="114"/>
      <c r="T127" s="115"/>
      <c r="U127" s="113">
        <v>90</v>
      </c>
      <c r="V127" s="114"/>
      <c r="W127" s="115"/>
      <c r="X127" s="113">
        <v>91</v>
      </c>
      <c r="Y127" s="114"/>
      <c r="Z127" s="115"/>
      <c r="AA127" s="230">
        <f>SUM(D127:Z127)</f>
        <v>662</v>
      </c>
      <c r="AB127" s="231"/>
      <c r="AC127" s="231"/>
      <c r="AD127" s="232"/>
      <c r="AI127" s="76"/>
      <c r="AL127" s="73"/>
      <c r="AM127" s="74"/>
      <c r="AN127" s="74"/>
      <c r="AO127" s="75"/>
    </row>
    <row r="128" spans="1:41" ht="13.5">
      <c r="A128" s="76"/>
      <c r="B128" s="36"/>
      <c r="C128" s="37"/>
      <c r="D128" s="116" t="s">
        <v>64</v>
      </c>
      <c r="E128" s="117"/>
      <c r="F128" s="117"/>
      <c r="G128" s="117"/>
      <c r="H128" s="118"/>
      <c r="I128" s="105">
        <f>I124+I127</f>
        <v>3104</v>
      </c>
      <c r="J128" s="106"/>
      <c r="K128" s="107"/>
      <c r="L128" s="105">
        <f>L124+L127</f>
        <v>5854</v>
      </c>
      <c r="M128" s="106"/>
      <c r="N128" s="107"/>
      <c r="O128" s="105">
        <f>O124+O127</f>
        <v>2895</v>
      </c>
      <c r="P128" s="106"/>
      <c r="Q128" s="107"/>
      <c r="R128" s="105">
        <f>R124+R127</f>
        <v>2316</v>
      </c>
      <c r="S128" s="106"/>
      <c r="T128" s="107"/>
      <c r="U128" s="105">
        <f>U124+U127</f>
        <v>2171</v>
      </c>
      <c r="V128" s="106"/>
      <c r="W128" s="107"/>
      <c r="X128" s="105">
        <f>X124+X127</f>
        <v>1837</v>
      </c>
      <c r="Y128" s="106"/>
      <c r="Z128" s="107"/>
      <c r="AA128" s="105">
        <f>SUM(D128:X128)</f>
        <v>18177</v>
      </c>
      <c r="AB128" s="106"/>
      <c r="AC128" s="106"/>
      <c r="AD128" s="107"/>
      <c r="AI128" s="76"/>
      <c r="AL128" s="217">
        <f>AA124/AL124</f>
        <v>0.1913433911970023</v>
      </c>
      <c r="AM128" s="218"/>
      <c r="AN128" s="218"/>
      <c r="AO128" s="219"/>
    </row>
    <row r="129" spans="1:41" ht="13.5">
      <c r="A129" s="76"/>
      <c r="B129" s="38"/>
      <c r="C129" s="39"/>
      <c r="D129" s="17" t="s">
        <v>60</v>
      </c>
      <c r="E129" s="18"/>
      <c r="F129" s="19"/>
      <c r="G129" s="19"/>
      <c r="H129" s="20"/>
      <c r="I129" s="132">
        <f>I130+I131</f>
        <v>3147</v>
      </c>
      <c r="J129" s="133"/>
      <c r="K129" s="134"/>
      <c r="L129" s="132">
        <f>L130+L131</f>
        <v>5637</v>
      </c>
      <c r="M129" s="133"/>
      <c r="N129" s="134"/>
      <c r="O129" s="132">
        <f>O130+O131</f>
        <v>2784</v>
      </c>
      <c r="P129" s="133"/>
      <c r="Q129" s="134"/>
      <c r="R129" s="132">
        <f>R130+R131</f>
        <v>2225</v>
      </c>
      <c r="S129" s="133"/>
      <c r="T129" s="134"/>
      <c r="U129" s="132">
        <f>U130+U131</f>
        <v>2078</v>
      </c>
      <c r="V129" s="133"/>
      <c r="W129" s="134"/>
      <c r="X129" s="132">
        <f>X130+X131</f>
        <v>1723</v>
      </c>
      <c r="Y129" s="133"/>
      <c r="Z129" s="134"/>
      <c r="AA129" s="132">
        <f>SUM(D129:Z129)</f>
        <v>17594</v>
      </c>
      <c r="AB129" s="133"/>
      <c r="AC129" s="133"/>
      <c r="AD129" s="134"/>
      <c r="AI129" s="76"/>
      <c r="AL129" s="233">
        <v>91782</v>
      </c>
      <c r="AM129" s="234"/>
      <c r="AN129" s="234"/>
      <c r="AO129" s="235"/>
    </row>
    <row r="130" spans="1:41" ht="13.5">
      <c r="A130" s="76"/>
      <c r="B130" s="35"/>
      <c r="C130" s="30"/>
      <c r="D130" s="21" t="s">
        <v>61</v>
      </c>
      <c r="E130" s="22"/>
      <c r="F130" s="23"/>
      <c r="G130" s="23"/>
      <c r="H130" s="24"/>
      <c r="I130" s="119">
        <v>850</v>
      </c>
      <c r="J130" s="120"/>
      <c r="K130" s="121"/>
      <c r="L130" s="119">
        <v>1277</v>
      </c>
      <c r="M130" s="120"/>
      <c r="N130" s="121"/>
      <c r="O130" s="119">
        <v>583</v>
      </c>
      <c r="P130" s="120"/>
      <c r="Q130" s="121"/>
      <c r="R130" s="119">
        <v>408</v>
      </c>
      <c r="S130" s="120"/>
      <c r="T130" s="121"/>
      <c r="U130" s="119">
        <v>366</v>
      </c>
      <c r="V130" s="120"/>
      <c r="W130" s="121"/>
      <c r="X130" s="119">
        <v>327</v>
      </c>
      <c r="Y130" s="120"/>
      <c r="Z130" s="121"/>
      <c r="AA130" s="119">
        <f>SUM(D130:Z130)</f>
        <v>3811</v>
      </c>
      <c r="AB130" s="120"/>
      <c r="AC130" s="120"/>
      <c r="AD130" s="121"/>
      <c r="AI130" s="76"/>
      <c r="AL130" s="70"/>
      <c r="AM130" s="71"/>
      <c r="AN130" s="71"/>
      <c r="AO130" s="72"/>
    </row>
    <row r="131" spans="1:41" ht="13.5">
      <c r="A131" s="76"/>
      <c r="B131" s="96" t="s">
        <v>15</v>
      </c>
      <c r="C131" s="97"/>
      <c r="D131" s="21" t="s">
        <v>62</v>
      </c>
      <c r="E131" s="22"/>
      <c r="F131" s="23"/>
      <c r="G131" s="23"/>
      <c r="H131" s="24"/>
      <c r="I131" s="119">
        <v>2297</v>
      </c>
      <c r="J131" s="120"/>
      <c r="K131" s="121"/>
      <c r="L131" s="119">
        <v>4360</v>
      </c>
      <c r="M131" s="120"/>
      <c r="N131" s="121"/>
      <c r="O131" s="119">
        <v>2201</v>
      </c>
      <c r="P131" s="120"/>
      <c r="Q131" s="121"/>
      <c r="R131" s="119">
        <v>1817</v>
      </c>
      <c r="S131" s="120"/>
      <c r="T131" s="121"/>
      <c r="U131" s="119">
        <v>1712</v>
      </c>
      <c r="V131" s="120"/>
      <c r="W131" s="121"/>
      <c r="X131" s="119">
        <v>1396</v>
      </c>
      <c r="Y131" s="120"/>
      <c r="Z131" s="121"/>
      <c r="AA131" s="119">
        <f>SUM(D131:Z131)</f>
        <v>13783</v>
      </c>
      <c r="AB131" s="120"/>
      <c r="AC131" s="120"/>
      <c r="AD131" s="121"/>
      <c r="AI131" s="76"/>
      <c r="AL131" s="70"/>
      <c r="AM131" s="71"/>
      <c r="AN131" s="71"/>
      <c r="AO131" s="72"/>
    </row>
    <row r="132" spans="1:41" ht="13.5">
      <c r="A132" s="76"/>
      <c r="B132" s="35"/>
      <c r="C132" s="30"/>
      <c r="D132" s="25" t="s">
        <v>63</v>
      </c>
      <c r="E132" s="26"/>
      <c r="F132" s="27"/>
      <c r="G132" s="27"/>
      <c r="H132" s="28"/>
      <c r="I132" s="113">
        <v>60</v>
      </c>
      <c r="J132" s="114"/>
      <c r="K132" s="115"/>
      <c r="L132" s="113">
        <v>185</v>
      </c>
      <c r="M132" s="114"/>
      <c r="N132" s="115"/>
      <c r="O132" s="113">
        <v>126</v>
      </c>
      <c r="P132" s="114"/>
      <c r="Q132" s="115"/>
      <c r="R132" s="113">
        <v>116</v>
      </c>
      <c r="S132" s="114"/>
      <c r="T132" s="115"/>
      <c r="U132" s="113">
        <v>95</v>
      </c>
      <c r="V132" s="114"/>
      <c r="W132" s="115"/>
      <c r="X132" s="113">
        <v>94</v>
      </c>
      <c r="Y132" s="114"/>
      <c r="Z132" s="115"/>
      <c r="AA132" s="230">
        <f>SUM(D132:Z132)</f>
        <v>676</v>
      </c>
      <c r="AB132" s="231"/>
      <c r="AC132" s="231"/>
      <c r="AD132" s="232"/>
      <c r="AI132" s="76"/>
      <c r="AL132" s="73"/>
      <c r="AM132" s="74"/>
      <c r="AN132" s="74"/>
      <c r="AO132" s="75"/>
    </row>
    <row r="133" spans="1:41" ht="13.5">
      <c r="A133" s="76"/>
      <c r="B133" s="36"/>
      <c r="C133" s="37"/>
      <c r="D133" s="116" t="s">
        <v>64</v>
      </c>
      <c r="E133" s="117"/>
      <c r="F133" s="117"/>
      <c r="G133" s="117"/>
      <c r="H133" s="118"/>
      <c r="I133" s="105">
        <f>I129+I132</f>
        <v>3207</v>
      </c>
      <c r="J133" s="106"/>
      <c r="K133" s="107"/>
      <c r="L133" s="105">
        <f>L129+L132</f>
        <v>5822</v>
      </c>
      <c r="M133" s="106"/>
      <c r="N133" s="107"/>
      <c r="O133" s="105">
        <f>O129+O132</f>
        <v>2910</v>
      </c>
      <c r="P133" s="106"/>
      <c r="Q133" s="107"/>
      <c r="R133" s="105">
        <f>R129+R132</f>
        <v>2341</v>
      </c>
      <c r="S133" s="106"/>
      <c r="T133" s="107"/>
      <c r="U133" s="105">
        <f>U129+U132</f>
        <v>2173</v>
      </c>
      <c r="V133" s="106"/>
      <c r="W133" s="107"/>
      <c r="X133" s="105">
        <f>X129+X132</f>
        <v>1817</v>
      </c>
      <c r="Y133" s="106"/>
      <c r="Z133" s="107"/>
      <c r="AA133" s="105">
        <f>SUM(D133:X133)</f>
        <v>18270</v>
      </c>
      <c r="AB133" s="106"/>
      <c r="AC133" s="106"/>
      <c r="AD133" s="107"/>
      <c r="AI133" s="76"/>
      <c r="AL133" s="217">
        <f>AA129/AL129</f>
        <v>0.19169336035388201</v>
      </c>
      <c r="AM133" s="218"/>
      <c r="AN133" s="218"/>
      <c r="AO133" s="219"/>
    </row>
    <row r="134" spans="1:41" ht="13.5">
      <c r="A134" s="76"/>
      <c r="B134" s="38"/>
      <c r="C134" s="39"/>
      <c r="D134" s="17" t="s">
        <v>60</v>
      </c>
      <c r="E134" s="18"/>
      <c r="F134" s="19"/>
      <c r="G134" s="19"/>
      <c r="H134" s="20"/>
      <c r="I134" s="132">
        <f>I135+I136</f>
        <v>3200</v>
      </c>
      <c r="J134" s="133"/>
      <c r="K134" s="134"/>
      <c r="L134" s="132">
        <f>L135+L136</f>
        <v>5644</v>
      </c>
      <c r="M134" s="133"/>
      <c r="N134" s="134"/>
      <c r="O134" s="132">
        <f>O135+O136</f>
        <v>2779</v>
      </c>
      <c r="P134" s="133"/>
      <c r="Q134" s="134"/>
      <c r="R134" s="132">
        <f>R135+R136</f>
        <v>2240</v>
      </c>
      <c r="S134" s="133"/>
      <c r="T134" s="134"/>
      <c r="U134" s="132">
        <f>U135+U136</f>
        <v>2052</v>
      </c>
      <c r="V134" s="133"/>
      <c r="W134" s="134"/>
      <c r="X134" s="132">
        <f>X135+X136</f>
        <v>1707</v>
      </c>
      <c r="Y134" s="133"/>
      <c r="Z134" s="134"/>
      <c r="AA134" s="132">
        <f>SUM(D134:Z134)</f>
        <v>17622</v>
      </c>
      <c r="AB134" s="133"/>
      <c r="AC134" s="133"/>
      <c r="AD134" s="134"/>
      <c r="AI134" s="76"/>
      <c r="AL134" s="233">
        <v>91985</v>
      </c>
      <c r="AM134" s="234"/>
      <c r="AN134" s="234"/>
      <c r="AO134" s="235"/>
    </row>
    <row r="135" spans="1:41" ht="13.5">
      <c r="A135" s="76"/>
      <c r="B135" s="35"/>
      <c r="C135" s="30"/>
      <c r="D135" s="21" t="s">
        <v>61</v>
      </c>
      <c r="E135" s="22"/>
      <c r="F135" s="23"/>
      <c r="G135" s="23"/>
      <c r="H135" s="24"/>
      <c r="I135" s="119">
        <v>852</v>
      </c>
      <c r="J135" s="120"/>
      <c r="K135" s="121"/>
      <c r="L135" s="119">
        <v>1259</v>
      </c>
      <c r="M135" s="120"/>
      <c r="N135" s="121"/>
      <c r="O135" s="119">
        <v>598</v>
      </c>
      <c r="P135" s="120"/>
      <c r="Q135" s="121"/>
      <c r="R135" s="119">
        <v>420</v>
      </c>
      <c r="S135" s="120"/>
      <c r="T135" s="121"/>
      <c r="U135" s="119">
        <v>344</v>
      </c>
      <c r="V135" s="120"/>
      <c r="W135" s="121"/>
      <c r="X135" s="119">
        <v>323</v>
      </c>
      <c r="Y135" s="120"/>
      <c r="Z135" s="121"/>
      <c r="AA135" s="119">
        <f>SUM(D135:Z135)</f>
        <v>3796</v>
      </c>
      <c r="AB135" s="120"/>
      <c r="AC135" s="120"/>
      <c r="AD135" s="121"/>
      <c r="AI135" s="76"/>
      <c r="AL135" s="70"/>
      <c r="AM135" s="71"/>
      <c r="AN135" s="71"/>
      <c r="AO135" s="72"/>
    </row>
    <row r="136" spans="1:41" ht="13.5">
      <c r="A136" s="76"/>
      <c r="B136" s="96" t="s">
        <v>16</v>
      </c>
      <c r="C136" s="97"/>
      <c r="D136" s="21" t="s">
        <v>62</v>
      </c>
      <c r="E136" s="22"/>
      <c r="F136" s="23"/>
      <c r="G136" s="23"/>
      <c r="H136" s="24"/>
      <c r="I136" s="119">
        <v>2348</v>
      </c>
      <c r="J136" s="120"/>
      <c r="K136" s="121"/>
      <c r="L136" s="119">
        <v>4385</v>
      </c>
      <c r="M136" s="120"/>
      <c r="N136" s="121"/>
      <c r="O136" s="119">
        <v>2181</v>
      </c>
      <c r="P136" s="120"/>
      <c r="Q136" s="121"/>
      <c r="R136" s="119">
        <v>1820</v>
      </c>
      <c r="S136" s="120"/>
      <c r="T136" s="121"/>
      <c r="U136" s="119">
        <v>1708</v>
      </c>
      <c r="V136" s="120"/>
      <c r="W136" s="121"/>
      <c r="X136" s="119">
        <v>1384</v>
      </c>
      <c r="Y136" s="120"/>
      <c r="Z136" s="121"/>
      <c r="AA136" s="119">
        <f>SUM(D136:Z136)</f>
        <v>13826</v>
      </c>
      <c r="AB136" s="120"/>
      <c r="AC136" s="120"/>
      <c r="AD136" s="121"/>
      <c r="AI136" s="76"/>
      <c r="AL136" s="70"/>
      <c r="AM136" s="71"/>
      <c r="AN136" s="71"/>
      <c r="AO136" s="72"/>
    </row>
    <row r="137" spans="1:41" ht="13.5">
      <c r="A137" s="76"/>
      <c r="B137" s="35"/>
      <c r="C137" s="30"/>
      <c r="D137" s="25" t="s">
        <v>63</v>
      </c>
      <c r="E137" s="26"/>
      <c r="F137" s="27"/>
      <c r="G137" s="27"/>
      <c r="H137" s="28"/>
      <c r="I137" s="113">
        <v>58</v>
      </c>
      <c r="J137" s="114"/>
      <c r="K137" s="115"/>
      <c r="L137" s="113">
        <v>182</v>
      </c>
      <c r="M137" s="114"/>
      <c r="N137" s="115"/>
      <c r="O137" s="113">
        <v>132</v>
      </c>
      <c r="P137" s="114"/>
      <c r="Q137" s="115"/>
      <c r="R137" s="113">
        <v>121</v>
      </c>
      <c r="S137" s="114"/>
      <c r="T137" s="115"/>
      <c r="U137" s="113">
        <v>92</v>
      </c>
      <c r="V137" s="114"/>
      <c r="W137" s="115"/>
      <c r="X137" s="113">
        <v>91</v>
      </c>
      <c r="Y137" s="114"/>
      <c r="Z137" s="115"/>
      <c r="AA137" s="230">
        <f>SUM(D137:Z137)</f>
        <v>676</v>
      </c>
      <c r="AB137" s="231"/>
      <c r="AC137" s="231"/>
      <c r="AD137" s="232"/>
      <c r="AI137" s="76"/>
      <c r="AL137" s="73"/>
      <c r="AM137" s="74"/>
      <c r="AN137" s="74"/>
      <c r="AO137" s="75"/>
    </row>
    <row r="138" spans="1:41" ht="13.5">
      <c r="A138" s="76"/>
      <c r="B138" s="36"/>
      <c r="C138" s="37"/>
      <c r="D138" s="116" t="s">
        <v>64</v>
      </c>
      <c r="E138" s="117"/>
      <c r="F138" s="117"/>
      <c r="G138" s="117"/>
      <c r="H138" s="118"/>
      <c r="I138" s="105">
        <f>I134+I137</f>
        <v>3258</v>
      </c>
      <c r="J138" s="106"/>
      <c r="K138" s="107"/>
      <c r="L138" s="105">
        <f>L134+L137</f>
        <v>5826</v>
      </c>
      <c r="M138" s="106"/>
      <c r="N138" s="107"/>
      <c r="O138" s="105">
        <f>O134+O137</f>
        <v>2911</v>
      </c>
      <c r="P138" s="106"/>
      <c r="Q138" s="107"/>
      <c r="R138" s="105">
        <f>R134+R137</f>
        <v>2361</v>
      </c>
      <c r="S138" s="106"/>
      <c r="T138" s="107"/>
      <c r="U138" s="105">
        <f>U134+U137</f>
        <v>2144</v>
      </c>
      <c r="V138" s="106"/>
      <c r="W138" s="107"/>
      <c r="X138" s="105">
        <f>X134+X137</f>
        <v>1798</v>
      </c>
      <c r="Y138" s="106"/>
      <c r="Z138" s="107"/>
      <c r="AA138" s="105">
        <f>SUM(D138:X138)</f>
        <v>18298</v>
      </c>
      <c r="AB138" s="106"/>
      <c r="AC138" s="106"/>
      <c r="AD138" s="107"/>
      <c r="AI138" s="76"/>
      <c r="AL138" s="217">
        <f>AA134/AL134</f>
        <v>0.19157471326846767</v>
      </c>
      <c r="AM138" s="218"/>
      <c r="AN138" s="218"/>
      <c r="AO138" s="219"/>
    </row>
    <row r="139" spans="1:41" ht="13.5">
      <c r="A139" s="76"/>
      <c r="B139" s="29"/>
      <c r="C139" s="30"/>
      <c r="D139" s="31" t="s">
        <v>60</v>
      </c>
      <c r="E139" s="32"/>
      <c r="F139" s="33"/>
      <c r="G139" s="33"/>
      <c r="H139" s="34"/>
      <c r="I139" s="132">
        <f>I140+I141</f>
        <v>3224</v>
      </c>
      <c r="J139" s="133"/>
      <c r="K139" s="134"/>
      <c r="L139" s="132">
        <f>L140+L141</f>
        <v>5609</v>
      </c>
      <c r="M139" s="133"/>
      <c r="N139" s="134"/>
      <c r="O139" s="132">
        <f>O140+O141</f>
        <v>2794</v>
      </c>
      <c r="P139" s="133"/>
      <c r="Q139" s="134"/>
      <c r="R139" s="132">
        <f>R140+R141</f>
        <v>2261</v>
      </c>
      <c r="S139" s="133"/>
      <c r="T139" s="134"/>
      <c r="U139" s="132">
        <f>U140+U141</f>
        <v>2039</v>
      </c>
      <c r="V139" s="133"/>
      <c r="W139" s="134"/>
      <c r="X139" s="132">
        <f>X140+X141</f>
        <v>1688</v>
      </c>
      <c r="Y139" s="133"/>
      <c r="Z139" s="134"/>
      <c r="AA139" s="110">
        <f>SUM(D139:Z139)</f>
        <v>17615</v>
      </c>
      <c r="AB139" s="111"/>
      <c r="AC139" s="111"/>
      <c r="AD139" s="112"/>
      <c r="AI139" s="76"/>
      <c r="AL139" s="233">
        <v>92458</v>
      </c>
      <c r="AM139" s="234"/>
      <c r="AN139" s="234"/>
      <c r="AO139" s="235"/>
    </row>
    <row r="140" spans="1:41" ht="13.5">
      <c r="A140" s="76"/>
      <c r="B140" s="35"/>
      <c r="C140" s="30"/>
      <c r="D140" s="21" t="s">
        <v>61</v>
      </c>
      <c r="E140" s="22"/>
      <c r="F140" s="23"/>
      <c r="G140" s="23"/>
      <c r="H140" s="24"/>
      <c r="I140" s="119">
        <v>866</v>
      </c>
      <c r="J140" s="120"/>
      <c r="K140" s="121"/>
      <c r="L140" s="119">
        <v>1243</v>
      </c>
      <c r="M140" s="120"/>
      <c r="N140" s="121"/>
      <c r="O140" s="119">
        <v>579</v>
      </c>
      <c r="P140" s="120"/>
      <c r="Q140" s="121"/>
      <c r="R140" s="119">
        <v>415</v>
      </c>
      <c r="S140" s="120"/>
      <c r="T140" s="121"/>
      <c r="U140" s="119">
        <v>338</v>
      </c>
      <c r="V140" s="120"/>
      <c r="W140" s="121"/>
      <c r="X140" s="119">
        <v>324</v>
      </c>
      <c r="Y140" s="120"/>
      <c r="Z140" s="121"/>
      <c r="AA140" s="119">
        <f>SUM(D140:Z140)</f>
        <v>3765</v>
      </c>
      <c r="AB140" s="120"/>
      <c r="AC140" s="120"/>
      <c r="AD140" s="121"/>
      <c r="AI140" s="76"/>
      <c r="AL140" s="70"/>
      <c r="AM140" s="71"/>
      <c r="AN140" s="71"/>
      <c r="AO140" s="72"/>
    </row>
    <row r="141" spans="1:41" ht="13.5">
      <c r="A141" s="76"/>
      <c r="B141" s="96" t="s">
        <v>17</v>
      </c>
      <c r="C141" s="97"/>
      <c r="D141" s="21" t="s">
        <v>62</v>
      </c>
      <c r="E141" s="22"/>
      <c r="F141" s="23"/>
      <c r="G141" s="23"/>
      <c r="H141" s="24"/>
      <c r="I141" s="119">
        <v>2358</v>
      </c>
      <c r="J141" s="120"/>
      <c r="K141" s="121"/>
      <c r="L141" s="119">
        <v>4366</v>
      </c>
      <c r="M141" s="120"/>
      <c r="N141" s="121"/>
      <c r="O141" s="119">
        <v>2215</v>
      </c>
      <c r="P141" s="120"/>
      <c r="Q141" s="121"/>
      <c r="R141" s="119">
        <v>1846</v>
      </c>
      <c r="S141" s="120"/>
      <c r="T141" s="121"/>
      <c r="U141" s="119">
        <v>1701</v>
      </c>
      <c r="V141" s="120"/>
      <c r="W141" s="121"/>
      <c r="X141" s="119">
        <v>1364</v>
      </c>
      <c r="Y141" s="120"/>
      <c r="Z141" s="121"/>
      <c r="AA141" s="119">
        <f>SUM(D141:Z141)</f>
        <v>13850</v>
      </c>
      <c r="AB141" s="120"/>
      <c r="AC141" s="120"/>
      <c r="AD141" s="121"/>
      <c r="AI141" s="76"/>
      <c r="AL141" s="70"/>
      <c r="AM141" s="71"/>
      <c r="AN141" s="71"/>
      <c r="AO141" s="72"/>
    </row>
    <row r="142" spans="1:41" ht="13.5">
      <c r="A142" s="76"/>
      <c r="B142" s="35"/>
      <c r="C142" s="30"/>
      <c r="D142" s="25" t="s">
        <v>63</v>
      </c>
      <c r="E142" s="26"/>
      <c r="F142" s="27"/>
      <c r="G142" s="27"/>
      <c r="H142" s="28"/>
      <c r="I142" s="113">
        <v>55</v>
      </c>
      <c r="J142" s="114"/>
      <c r="K142" s="115"/>
      <c r="L142" s="113">
        <v>182</v>
      </c>
      <c r="M142" s="114"/>
      <c r="N142" s="115"/>
      <c r="O142" s="113">
        <v>132</v>
      </c>
      <c r="P142" s="114"/>
      <c r="Q142" s="115"/>
      <c r="R142" s="113">
        <v>117</v>
      </c>
      <c r="S142" s="114"/>
      <c r="T142" s="115"/>
      <c r="U142" s="113">
        <v>92</v>
      </c>
      <c r="V142" s="114"/>
      <c r="W142" s="115"/>
      <c r="X142" s="113">
        <v>88</v>
      </c>
      <c r="Y142" s="114"/>
      <c r="Z142" s="115"/>
      <c r="AA142" s="230">
        <f>SUM(D142:Z142)</f>
        <v>666</v>
      </c>
      <c r="AB142" s="231"/>
      <c r="AC142" s="231"/>
      <c r="AD142" s="232"/>
      <c r="AI142" s="76"/>
      <c r="AL142" s="73"/>
      <c r="AM142" s="74"/>
      <c r="AN142" s="74"/>
      <c r="AO142" s="75"/>
    </row>
    <row r="143" spans="1:41" ht="13.5">
      <c r="A143" s="76"/>
      <c r="B143" s="36"/>
      <c r="C143" s="37"/>
      <c r="D143" s="116" t="s">
        <v>64</v>
      </c>
      <c r="E143" s="117"/>
      <c r="F143" s="117"/>
      <c r="G143" s="117"/>
      <c r="H143" s="118"/>
      <c r="I143" s="105">
        <f>I139+I142</f>
        <v>3279</v>
      </c>
      <c r="J143" s="106"/>
      <c r="K143" s="107"/>
      <c r="L143" s="105">
        <f>L139+L142</f>
        <v>5791</v>
      </c>
      <c r="M143" s="106"/>
      <c r="N143" s="107"/>
      <c r="O143" s="105">
        <f>O139+O142</f>
        <v>2926</v>
      </c>
      <c r="P143" s="106"/>
      <c r="Q143" s="107"/>
      <c r="R143" s="105">
        <f>R139+R142</f>
        <v>2378</v>
      </c>
      <c r="S143" s="106"/>
      <c r="T143" s="107"/>
      <c r="U143" s="105">
        <f>U139+U142</f>
        <v>2131</v>
      </c>
      <c r="V143" s="106"/>
      <c r="W143" s="107"/>
      <c r="X143" s="105">
        <f>X139+X142</f>
        <v>1776</v>
      </c>
      <c r="Y143" s="106"/>
      <c r="Z143" s="107"/>
      <c r="AA143" s="105">
        <f>SUM(D143:X143)</f>
        <v>18281</v>
      </c>
      <c r="AB143" s="106"/>
      <c r="AC143" s="106"/>
      <c r="AD143" s="107"/>
      <c r="AI143" s="76"/>
      <c r="AL143" s="217">
        <f>AA139/AL139</f>
        <v>0.1905189383287547</v>
      </c>
      <c r="AM143" s="218"/>
      <c r="AN143" s="218"/>
      <c r="AO143" s="219"/>
    </row>
    <row r="144" spans="1:41" ht="13.5">
      <c r="A144" s="76"/>
      <c r="B144" s="29"/>
      <c r="C144" s="30"/>
      <c r="D144" s="31" t="s">
        <v>60</v>
      </c>
      <c r="E144" s="32"/>
      <c r="F144" s="33"/>
      <c r="G144" s="33"/>
      <c r="H144" s="34"/>
      <c r="I144" s="132">
        <f>I145+I146</f>
        <v>3213</v>
      </c>
      <c r="J144" s="133"/>
      <c r="K144" s="134"/>
      <c r="L144" s="132">
        <f>L145+L146</f>
        <v>5633</v>
      </c>
      <c r="M144" s="133"/>
      <c r="N144" s="134"/>
      <c r="O144" s="132">
        <f>O145+O146</f>
        <v>2823</v>
      </c>
      <c r="P144" s="133"/>
      <c r="Q144" s="134"/>
      <c r="R144" s="132">
        <f>R145+R146</f>
        <v>2281</v>
      </c>
      <c r="S144" s="133"/>
      <c r="T144" s="134"/>
      <c r="U144" s="132">
        <f>U145+U146</f>
        <v>2068</v>
      </c>
      <c r="V144" s="133"/>
      <c r="W144" s="134"/>
      <c r="X144" s="132">
        <f>X145+X146</f>
        <v>1685</v>
      </c>
      <c r="Y144" s="133"/>
      <c r="Z144" s="134"/>
      <c r="AA144" s="110">
        <f>SUM(D144:Z144)</f>
        <v>17703</v>
      </c>
      <c r="AB144" s="111"/>
      <c r="AC144" s="111"/>
      <c r="AD144" s="112"/>
      <c r="AI144" s="76"/>
      <c r="AL144" s="233">
        <v>92823</v>
      </c>
      <c r="AM144" s="234"/>
      <c r="AN144" s="234"/>
      <c r="AO144" s="235"/>
    </row>
    <row r="145" spans="1:41" ht="13.5">
      <c r="A145" s="76"/>
      <c r="B145" s="35"/>
      <c r="C145" s="30"/>
      <c r="D145" s="21" t="s">
        <v>61</v>
      </c>
      <c r="E145" s="22"/>
      <c r="F145" s="23"/>
      <c r="G145" s="23"/>
      <c r="H145" s="24"/>
      <c r="I145" s="119">
        <v>826</v>
      </c>
      <c r="J145" s="120"/>
      <c r="K145" s="121"/>
      <c r="L145" s="119">
        <v>1237</v>
      </c>
      <c r="M145" s="120"/>
      <c r="N145" s="121"/>
      <c r="O145" s="119">
        <v>579</v>
      </c>
      <c r="P145" s="120"/>
      <c r="Q145" s="121"/>
      <c r="R145" s="119">
        <v>427</v>
      </c>
      <c r="S145" s="120"/>
      <c r="T145" s="121"/>
      <c r="U145" s="119">
        <v>343</v>
      </c>
      <c r="V145" s="120"/>
      <c r="W145" s="121"/>
      <c r="X145" s="119">
        <v>321</v>
      </c>
      <c r="Y145" s="120"/>
      <c r="Z145" s="121"/>
      <c r="AA145" s="119">
        <f>SUM(D145:Z145)</f>
        <v>3733</v>
      </c>
      <c r="AB145" s="120"/>
      <c r="AC145" s="120"/>
      <c r="AD145" s="121"/>
      <c r="AI145" s="76"/>
      <c r="AL145" s="70"/>
      <c r="AM145" s="71"/>
      <c r="AN145" s="71"/>
      <c r="AO145" s="72"/>
    </row>
    <row r="146" spans="1:41" ht="13.5">
      <c r="A146" s="76"/>
      <c r="B146" s="96" t="s">
        <v>18</v>
      </c>
      <c r="C146" s="97"/>
      <c r="D146" s="21" t="s">
        <v>62</v>
      </c>
      <c r="E146" s="22"/>
      <c r="F146" s="23"/>
      <c r="G146" s="23"/>
      <c r="H146" s="24"/>
      <c r="I146" s="119">
        <v>2387</v>
      </c>
      <c r="J146" s="120"/>
      <c r="K146" s="121"/>
      <c r="L146" s="119">
        <v>4396</v>
      </c>
      <c r="M146" s="120"/>
      <c r="N146" s="121"/>
      <c r="O146" s="119">
        <v>2244</v>
      </c>
      <c r="P146" s="120"/>
      <c r="Q146" s="121"/>
      <c r="R146" s="119">
        <v>1854</v>
      </c>
      <c r="S146" s="120"/>
      <c r="T146" s="121"/>
      <c r="U146" s="119">
        <v>1725</v>
      </c>
      <c r="V146" s="120"/>
      <c r="W146" s="121"/>
      <c r="X146" s="119">
        <v>1364</v>
      </c>
      <c r="Y146" s="120"/>
      <c r="Z146" s="121"/>
      <c r="AA146" s="119">
        <f>SUM(D146:Z146)</f>
        <v>13970</v>
      </c>
      <c r="AB146" s="120"/>
      <c r="AC146" s="120"/>
      <c r="AD146" s="121"/>
      <c r="AI146" s="76"/>
      <c r="AL146" s="70"/>
      <c r="AM146" s="71"/>
      <c r="AN146" s="71"/>
      <c r="AO146" s="72"/>
    </row>
    <row r="147" spans="1:41" ht="13.5">
      <c r="A147" s="76"/>
      <c r="B147" s="35"/>
      <c r="C147" s="30"/>
      <c r="D147" s="25" t="s">
        <v>63</v>
      </c>
      <c r="E147" s="26"/>
      <c r="F147" s="27"/>
      <c r="G147" s="27"/>
      <c r="H147" s="28"/>
      <c r="I147" s="113">
        <v>56</v>
      </c>
      <c r="J147" s="114"/>
      <c r="K147" s="115"/>
      <c r="L147" s="113">
        <v>184</v>
      </c>
      <c r="M147" s="114"/>
      <c r="N147" s="115"/>
      <c r="O147" s="113">
        <v>132</v>
      </c>
      <c r="P147" s="114"/>
      <c r="Q147" s="115"/>
      <c r="R147" s="113">
        <v>117</v>
      </c>
      <c r="S147" s="114"/>
      <c r="T147" s="115"/>
      <c r="U147" s="113">
        <v>98</v>
      </c>
      <c r="V147" s="114"/>
      <c r="W147" s="115"/>
      <c r="X147" s="113">
        <v>93</v>
      </c>
      <c r="Y147" s="114"/>
      <c r="Z147" s="115"/>
      <c r="AA147" s="230">
        <f>SUM(D147:Z147)</f>
        <v>680</v>
      </c>
      <c r="AB147" s="231"/>
      <c r="AC147" s="231"/>
      <c r="AD147" s="232"/>
      <c r="AI147" s="76"/>
      <c r="AL147" s="73"/>
      <c r="AM147" s="74"/>
      <c r="AN147" s="74"/>
      <c r="AO147" s="75"/>
    </row>
    <row r="148" spans="1:41" ht="13.5">
      <c r="A148" s="76"/>
      <c r="B148" s="36"/>
      <c r="C148" s="37"/>
      <c r="D148" s="116" t="s">
        <v>64</v>
      </c>
      <c r="E148" s="117"/>
      <c r="F148" s="117"/>
      <c r="G148" s="117"/>
      <c r="H148" s="118"/>
      <c r="I148" s="105">
        <f>I144+I147</f>
        <v>3269</v>
      </c>
      <c r="J148" s="106"/>
      <c r="K148" s="107"/>
      <c r="L148" s="105">
        <f>L144+L147</f>
        <v>5817</v>
      </c>
      <c r="M148" s="106"/>
      <c r="N148" s="107"/>
      <c r="O148" s="105">
        <f>O144+O147</f>
        <v>2955</v>
      </c>
      <c r="P148" s="106"/>
      <c r="Q148" s="107"/>
      <c r="R148" s="105">
        <f>R144+R147</f>
        <v>2398</v>
      </c>
      <c r="S148" s="106"/>
      <c r="T148" s="107"/>
      <c r="U148" s="105">
        <f>U144+U147</f>
        <v>2166</v>
      </c>
      <c r="V148" s="106"/>
      <c r="W148" s="107"/>
      <c r="X148" s="105">
        <f>X144+X147</f>
        <v>1778</v>
      </c>
      <c r="Y148" s="106"/>
      <c r="Z148" s="107"/>
      <c r="AA148" s="105">
        <f>SUM(D148:X148)</f>
        <v>18383</v>
      </c>
      <c r="AB148" s="106"/>
      <c r="AC148" s="106"/>
      <c r="AD148" s="107"/>
      <c r="AI148" s="76"/>
      <c r="AL148" s="217">
        <f>AA144/AL144</f>
        <v>0.1907178177822307</v>
      </c>
      <c r="AM148" s="218"/>
      <c r="AN148" s="218"/>
      <c r="AO148" s="219"/>
    </row>
    <row r="149" spans="1:41" ht="13.5">
      <c r="A149" s="76"/>
      <c r="B149" s="29"/>
      <c r="C149" s="30"/>
      <c r="D149" s="31" t="s">
        <v>60</v>
      </c>
      <c r="E149" s="32"/>
      <c r="F149" s="33"/>
      <c r="G149" s="33"/>
      <c r="H149" s="34"/>
      <c r="I149" s="132">
        <f>I150+I151</f>
        <v>3255</v>
      </c>
      <c r="J149" s="133"/>
      <c r="K149" s="134"/>
      <c r="L149" s="132">
        <f>L150+L151</f>
        <v>5649</v>
      </c>
      <c r="M149" s="133"/>
      <c r="N149" s="134"/>
      <c r="O149" s="132">
        <f>O150+O151</f>
        <v>2813</v>
      </c>
      <c r="P149" s="133"/>
      <c r="Q149" s="134"/>
      <c r="R149" s="132">
        <f>R150+R151</f>
        <v>2338</v>
      </c>
      <c r="S149" s="133"/>
      <c r="T149" s="134"/>
      <c r="U149" s="132">
        <f>U150+U151</f>
        <v>2084</v>
      </c>
      <c r="V149" s="133"/>
      <c r="W149" s="134"/>
      <c r="X149" s="132">
        <f>X150+X151</f>
        <v>1675</v>
      </c>
      <c r="Y149" s="133"/>
      <c r="Z149" s="134"/>
      <c r="AA149" s="110">
        <f>SUM(D149:Z149)</f>
        <v>17814</v>
      </c>
      <c r="AB149" s="111"/>
      <c r="AC149" s="111"/>
      <c r="AD149" s="112"/>
      <c r="AI149" s="76"/>
      <c r="AL149" s="233">
        <v>93190</v>
      </c>
      <c r="AM149" s="234"/>
      <c r="AN149" s="234"/>
      <c r="AO149" s="235"/>
    </row>
    <row r="150" spans="1:41" ht="13.5">
      <c r="A150" s="76"/>
      <c r="B150" s="35"/>
      <c r="C150" s="30"/>
      <c r="D150" s="21" t="s">
        <v>61</v>
      </c>
      <c r="E150" s="22"/>
      <c r="F150" s="23"/>
      <c r="G150" s="23"/>
      <c r="H150" s="24"/>
      <c r="I150" s="119">
        <v>829</v>
      </c>
      <c r="J150" s="120"/>
      <c r="K150" s="121"/>
      <c r="L150" s="119">
        <v>1231</v>
      </c>
      <c r="M150" s="120"/>
      <c r="N150" s="121"/>
      <c r="O150" s="119">
        <v>577</v>
      </c>
      <c r="P150" s="120"/>
      <c r="Q150" s="121"/>
      <c r="R150" s="119">
        <v>427</v>
      </c>
      <c r="S150" s="120"/>
      <c r="T150" s="121"/>
      <c r="U150" s="119">
        <v>353</v>
      </c>
      <c r="V150" s="120"/>
      <c r="W150" s="121"/>
      <c r="X150" s="119">
        <v>318</v>
      </c>
      <c r="Y150" s="120"/>
      <c r="Z150" s="121"/>
      <c r="AA150" s="119">
        <f>SUM(D150:Z150)</f>
        <v>3735</v>
      </c>
      <c r="AB150" s="120"/>
      <c r="AC150" s="120"/>
      <c r="AD150" s="121"/>
      <c r="AI150" s="76"/>
      <c r="AL150" s="70"/>
      <c r="AM150" s="71"/>
      <c r="AN150" s="71"/>
      <c r="AO150" s="72"/>
    </row>
    <row r="151" spans="1:41" ht="13.5">
      <c r="A151" s="76"/>
      <c r="B151" s="96" t="s">
        <v>19</v>
      </c>
      <c r="C151" s="97"/>
      <c r="D151" s="21" t="s">
        <v>62</v>
      </c>
      <c r="E151" s="22"/>
      <c r="F151" s="23"/>
      <c r="G151" s="23"/>
      <c r="H151" s="24"/>
      <c r="I151" s="119">
        <v>2426</v>
      </c>
      <c r="J151" s="120"/>
      <c r="K151" s="121"/>
      <c r="L151" s="119">
        <v>4418</v>
      </c>
      <c r="M151" s="120"/>
      <c r="N151" s="121"/>
      <c r="O151" s="119">
        <v>2236</v>
      </c>
      <c r="P151" s="120"/>
      <c r="Q151" s="121"/>
      <c r="R151" s="119">
        <v>1911</v>
      </c>
      <c r="S151" s="120"/>
      <c r="T151" s="121"/>
      <c r="U151" s="119">
        <v>1731</v>
      </c>
      <c r="V151" s="120"/>
      <c r="W151" s="121"/>
      <c r="X151" s="119">
        <v>1357</v>
      </c>
      <c r="Y151" s="120"/>
      <c r="Z151" s="121"/>
      <c r="AA151" s="119">
        <f>SUM(D151:Z151)</f>
        <v>14079</v>
      </c>
      <c r="AB151" s="120"/>
      <c r="AC151" s="120"/>
      <c r="AD151" s="121"/>
      <c r="AI151" s="76"/>
      <c r="AL151" s="70"/>
      <c r="AM151" s="71"/>
      <c r="AN151" s="71"/>
      <c r="AO151" s="72"/>
    </row>
    <row r="152" spans="1:41" ht="13.5">
      <c r="A152" s="76"/>
      <c r="B152" s="35"/>
      <c r="C152" s="40" t="s">
        <v>92</v>
      </c>
      <c r="D152" s="25" t="s">
        <v>63</v>
      </c>
      <c r="E152" s="26"/>
      <c r="F152" s="27"/>
      <c r="G152" s="27"/>
      <c r="H152" s="28"/>
      <c r="I152" s="113">
        <v>58</v>
      </c>
      <c r="J152" s="114"/>
      <c r="K152" s="115"/>
      <c r="L152" s="113">
        <v>176</v>
      </c>
      <c r="M152" s="114"/>
      <c r="N152" s="115"/>
      <c r="O152" s="113">
        <v>130</v>
      </c>
      <c r="P152" s="114"/>
      <c r="Q152" s="115"/>
      <c r="R152" s="113">
        <v>120</v>
      </c>
      <c r="S152" s="114"/>
      <c r="T152" s="115"/>
      <c r="U152" s="113">
        <v>94</v>
      </c>
      <c r="V152" s="114"/>
      <c r="W152" s="115"/>
      <c r="X152" s="113">
        <v>94</v>
      </c>
      <c r="Y152" s="114"/>
      <c r="Z152" s="115"/>
      <c r="AA152" s="230">
        <f>SUM(D152:Z152)</f>
        <v>672</v>
      </c>
      <c r="AB152" s="231"/>
      <c r="AC152" s="231"/>
      <c r="AD152" s="232"/>
      <c r="AI152" s="76"/>
      <c r="AL152" s="73"/>
      <c r="AM152" s="74"/>
      <c r="AN152" s="74"/>
      <c r="AO152" s="75"/>
    </row>
    <row r="153" spans="1:41" ht="13.5">
      <c r="A153" s="76"/>
      <c r="B153" s="36"/>
      <c r="C153" s="37"/>
      <c r="D153" s="116" t="s">
        <v>64</v>
      </c>
      <c r="E153" s="117"/>
      <c r="F153" s="117"/>
      <c r="G153" s="117"/>
      <c r="H153" s="118"/>
      <c r="I153" s="105">
        <f>I149+I152</f>
        <v>3313</v>
      </c>
      <c r="J153" s="106"/>
      <c r="K153" s="107"/>
      <c r="L153" s="105">
        <f>L149+L152</f>
        <v>5825</v>
      </c>
      <c r="M153" s="106"/>
      <c r="N153" s="107"/>
      <c r="O153" s="105">
        <f>O149+O152</f>
        <v>2943</v>
      </c>
      <c r="P153" s="106"/>
      <c r="Q153" s="107"/>
      <c r="R153" s="105">
        <f>R149+R152</f>
        <v>2458</v>
      </c>
      <c r="S153" s="106"/>
      <c r="T153" s="107"/>
      <c r="U153" s="105">
        <f>U149+U152</f>
        <v>2178</v>
      </c>
      <c r="V153" s="106"/>
      <c r="W153" s="107"/>
      <c r="X153" s="105">
        <f>X149+X152</f>
        <v>1769</v>
      </c>
      <c r="Y153" s="106"/>
      <c r="Z153" s="107"/>
      <c r="AA153" s="105">
        <f>SUM(D153:X153)</f>
        <v>18486</v>
      </c>
      <c r="AB153" s="106"/>
      <c r="AC153" s="106"/>
      <c r="AD153" s="107"/>
      <c r="AI153" s="76"/>
      <c r="AL153" s="217">
        <f>AA149/AL149</f>
        <v>0.19115784955467324</v>
      </c>
      <c r="AM153" s="218"/>
      <c r="AN153" s="218"/>
      <c r="AO153" s="219"/>
    </row>
    <row r="154" spans="1:41" ht="13.5">
      <c r="A154" s="76"/>
      <c r="B154" s="220" t="s">
        <v>106</v>
      </c>
      <c r="C154" s="221"/>
      <c r="D154" s="31" t="s">
        <v>60</v>
      </c>
      <c r="E154" s="32"/>
      <c r="F154" s="33"/>
      <c r="G154" s="33"/>
      <c r="H154" s="34"/>
      <c r="I154" s="226">
        <f>I149/I87</f>
        <v>1.170021567217829</v>
      </c>
      <c r="J154" s="226"/>
      <c r="K154" s="226"/>
      <c r="L154" s="226">
        <f>L149/L87</f>
        <v>1.0365137614678899</v>
      </c>
      <c r="M154" s="226"/>
      <c r="N154" s="226"/>
      <c r="O154" s="226">
        <f>O149/O87</f>
        <v>1.0671471927162368</v>
      </c>
      <c r="P154" s="226"/>
      <c r="Q154" s="226"/>
      <c r="R154" s="226">
        <f>R149/R87</f>
        <v>1.1017907634307258</v>
      </c>
      <c r="S154" s="226"/>
      <c r="T154" s="226"/>
      <c r="U154" s="226">
        <f>U149/U87</f>
        <v>1.0488173125314544</v>
      </c>
      <c r="V154" s="226"/>
      <c r="W154" s="226"/>
      <c r="X154" s="226">
        <f>X149/X87</f>
        <v>1.0041966426858513</v>
      </c>
      <c r="Y154" s="226"/>
      <c r="Z154" s="226"/>
      <c r="AA154" s="227">
        <f>AA149/AA87</f>
        <v>1.0702313006908981</v>
      </c>
      <c r="AB154" s="228"/>
      <c r="AC154" s="228"/>
      <c r="AD154" s="229"/>
      <c r="AI154" s="76"/>
      <c r="AL154" s="227">
        <f>AL149/AL82</f>
        <v>1.0630846452201688</v>
      </c>
      <c r="AM154" s="228"/>
      <c r="AN154" s="228"/>
      <c r="AO154" s="229"/>
    </row>
    <row r="155" spans="1:41" ht="13.5">
      <c r="A155" s="76"/>
      <c r="B155" s="222"/>
      <c r="C155" s="223"/>
      <c r="D155" s="21" t="s">
        <v>61</v>
      </c>
      <c r="E155" s="22"/>
      <c r="F155" s="23"/>
      <c r="G155" s="23"/>
      <c r="H155" s="24"/>
      <c r="I155" s="209">
        <f>I150/I88</f>
        <v>1.1233062330623307</v>
      </c>
      <c r="J155" s="209"/>
      <c r="K155" s="209"/>
      <c r="L155" s="209">
        <f>L150/L88</f>
        <v>1.0165152766308836</v>
      </c>
      <c r="M155" s="209"/>
      <c r="N155" s="209"/>
      <c r="O155" s="209">
        <f>O150/O88</f>
        <v>1.0377697841726619</v>
      </c>
      <c r="P155" s="209"/>
      <c r="Q155" s="209"/>
      <c r="R155" s="209">
        <f>R150/R88</f>
        <v>1.1090909090909091</v>
      </c>
      <c r="S155" s="209"/>
      <c r="T155" s="209"/>
      <c r="U155" s="209">
        <f>U150/U88</f>
        <v>0.9566395663956639</v>
      </c>
      <c r="V155" s="209"/>
      <c r="W155" s="209"/>
      <c r="X155" s="209">
        <f>X150/X88</f>
        <v>1.0159744408945688</v>
      </c>
      <c r="Y155" s="209"/>
      <c r="Z155" s="209"/>
      <c r="AA155" s="210">
        <f>AA150/AA88</f>
        <v>1.045632698768197</v>
      </c>
      <c r="AB155" s="211"/>
      <c r="AC155" s="211"/>
      <c r="AD155" s="212"/>
      <c r="AI155" s="76"/>
      <c r="AL155" s="70"/>
      <c r="AM155" s="71"/>
      <c r="AN155" s="71"/>
      <c r="AO155" s="72"/>
    </row>
    <row r="156" spans="1:41" ht="13.5">
      <c r="A156" s="76"/>
      <c r="B156" s="222"/>
      <c r="C156" s="223"/>
      <c r="D156" s="21" t="s">
        <v>62</v>
      </c>
      <c r="E156" s="22"/>
      <c r="F156" s="23"/>
      <c r="G156" s="23"/>
      <c r="H156" s="24"/>
      <c r="I156" s="213">
        <f>I151/I89</f>
        <v>1.1868884540117417</v>
      </c>
      <c r="J156" s="213"/>
      <c r="K156" s="213"/>
      <c r="L156" s="213">
        <f>L151/L89</f>
        <v>1.0422269403161122</v>
      </c>
      <c r="M156" s="213"/>
      <c r="N156" s="213"/>
      <c r="O156" s="213">
        <f>O151/O89</f>
        <v>1.075</v>
      </c>
      <c r="P156" s="213"/>
      <c r="Q156" s="213"/>
      <c r="R156" s="213">
        <f>R151/R89</f>
        <v>1.1001727115716753</v>
      </c>
      <c r="S156" s="213"/>
      <c r="T156" s="213"/>
      <c r="U156" s="213">
        <f>U151/U89</f>
        <v>1.0698393077873918</v>
      </c>
      <c r="V156" s="213"/>
      <c r="W156" s="213"/>
      <c r="X156" s="213">
        <f>X151/X89</f>
        <v>1.0014760147601476</v>
      </c>
      <c r="Y156" s="213"/>
      <c r="Z156" s="213"/>
      <c r="AA156" s="214">
        <f>AA151/AA89</f>
        <v>1.0769524975139602</v>
      </c>
      <c r="AB156" s="215"/>
      <c r="AC156" s="215"/>
      <c r="AD156" s="216"/>
      <c r="AI156" s="76"/>
      <c r="AL156" s="70"/>
      <c r="AM156" s="71"/>
      <c r="AN156" s="71"/>
      <c r="AO156" s="72"/>
    </row>
    <row r="157" spans="1:41" ht="13.5">
      <c r="A157" s="76"/>
      <c r="B157" s="222"/>
      <c r="C157" s="223"/>
      <c r="D157" s="25" t="s">
        <v>63</v>
      </c>
      <c r="E157" s="26"/>
      <c r="F157" s="27"/>
      <c r="G157" s="27"/>
      <c r="H157" s="28"/>
      <c r="I157" s="104">
        <f>I152/I90</f>
        <v>1.0545454545454545</v>
      </c>
      <c r="J157" s="104"/>
      <c r="K157" s="104"/>
      <c r="L157" s="104">
        <f>L152/L90</f>
        <v>0.9832402234636871</v>
      </c>
      <c r="M157" s="104"/>
      <c r="N157" s="104"/>
      <c r="O157" s="104">
        <f>O152/O90</f>
        <v>1.1206896551724137</v>
      </c>
      <c r="P157" s="104"/>
      <c r="Q157" s="104"/>
      <c r="R157" s="104">
        <f>R152/R90</f>
        <v>1.0714285714285714</v>
      </c>
      <c r="S157" s="104"/>
      <c r="T157" s="104"/>
      <c r="U157" s="104">
        <f>U152/U90</f>
        <v>1.0561797752808988</v>
      </c>
      <c r="V157" s="104"/>
      <c r="W157" s="104"/>
      <c r="X157" s="104">
        <f>X152/X90</f>
        <v>1.0444444444444445</v>
      </c>
      <c r="Y157" s="104"/>
      <c r="Z157" s="104"/>
      <c r="AA157" s="203">
        <f>AA152/AA90</f>
        <v>1.0483619344773791</v>
      </c>
      <c r="AB157" s="204"/>
      <c r="AC157" s="204"/>
      <c r="AD157" s="205"/>
      <c r="AI157" s="76"/>
      <c r="AL157" s="70"/>
      <c r="AM157" s="71"/>
      <c r="AN157" s="71"/>
      <c r="AO157" s="72"/>
    </row>
    <row r="158" spans="1:41" ht="13.5">
      <c r="A158" s="76"/>
      <c r="B158" s="224"/>
      <c r="C158" s="225"/>
      <c r="D158" s="116" t="s">
        <v>64</v>
      </c>
      <c r="E158" s="117"/>
      <c r="F158" s="117"/>
      <c r="G158" s="117"/>
      <c r="H158" s="118"/>
      <c r="I158" s="193">
        <f>I153/I91</f>
        <v>1.1677828692280579</v>
      </c>
      <c r="J158" s="193"/>
      <c r="K158" s="193"/>
      <c r="L158" s="193">
        <f>L153/L91</f>
        <v>1.0348196837804229</v>
      </c>
      <c r="M158" s="193"/>
      <c r="N158" s="193"/>
      <c r="O158" s="193">
        <f>O153/O91</f>
        <v>1.0694040697674418</v>
      </c>
      <c r="P158" s="193"/>
      <c r="Q158" s="193"/>
      <c r="R158" s="193">
        <f>R153/R86</f>
        <v>1.171033825631253</v>
      </c>
      <c r="S158" s="193"/>
      <c r="T158" s="193"/>
      <c r="U158" s="193">
        <f>U153/U91</f>
        <v>1.0491329479768785</v>
      </c>
      <c r="V158" s="193"/>
      <c r="W158" s="193"/>
      <c r="X158" s="193">
        <f>X153/X91</f>
        <v>1.0062571103526734</v>
      </c>
      <c r="Y158" s="193"/>
      <c r="Z158" s="193"/>
      <c r="AA158" s="206">
        <f>AA153/AA91</f>
        <v>1.0694203401596667</v>
      </c>
      <c r="AB158" s="207"/>
      <c r="AC158" s="207"/>
      <c r="AD158" s="208"/>
      <c r="AI158" s="76"/>
      <c r="AL158" s="193">
        <f>AL153/AL86</f>
        <v>1.1014129809361546</v>
      </c>
      <c r="AM158" s="193"/>
      <c r="AN158" s="193"/>
      <c r="AO158" s="193"/>
    </row>
    <row r="159" spans="1:35" ht="13.5">
      <c r="A159" s="76"/>
      <c r="B159" s="41" t="s">
        <v>93</v>
      </c>
      <c r="C159" s="42" t="s">
        <v>67</v>
      </c>
      <c r="D159" s="43"/>
      <c r="E159" s="43"/>
      <c r="F159" s="43"/>
      <c r="G159" s="43"/>
      <c r="H159" s="43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77"/>
      <c r="AF159" s="77"/>
      <c r="AG159" s="77"/>
      <c r="AH159" s="77"/>
      <c r="AI159" s="76"/>
    </row>
    <row r="169" spans="34:35" ht="13.5">
      <c r="AH169" s="78"/>
      <c r="AI169" s="78"/>
    </row>
    <row r="170" spans="34:35" ht="13.5">
      <c r="AH170" s="78"/>
      <c r="AI170" s="78"/>
    </row>
    <row r="171" spans="34:35" ht="13.5">
      <c r="AH171" s="78"/>
      <c r="AI171" s="78"/>
    </row>
    <row r="172" spans="34:35" ht="13.5">
      <c r="AH172" s="78"/>
      <c r="AI172" s="78"/>
    </row>
    <row r="173" spans="34:35" ht="13.5">
      <c r="AH173" s="78"/>
      <c r="AI173" s="78"/>
    </row>
    <row r="174" spans="34:35" ht="13.5">
      <c r="AH174" s="78"/>
      <c r="AI174" s="78"/>
    </row>
    <row r="179" ht="13.5">
      <c r="AG179" s="64"/>
    </row>
    <row r="180" ht="13.5">
      <c r="AG180" s="64"/>
    </row>
    <row r="181" ht="13.5">
      <c r="AG181" s="64"/>
    </row>
    <row r="182" ht="13.5">
      <c r="AG182" s="64"/>
    </row>
    <row r="183" ht="13.5">
      <c r="AG183" s="64"/>
    </row>
    <row r="184" ht="13.5">
      <c r="AG184" s="64"/>
    </row>
    <row r="185" ht="13.5">
      <c r="AG185" s="64"/>
    </row>
    <row r="186" ht="13.5">
      <c r="AG186" s="64"/>
    </row>
    <row r="187" spans="1:33" ht="13.5">
      <c r="A187" s="64" t="s">
        <v>68</v>
      </c>
      <c r="AG187" s="64"/>
    </row>
    <row r="188" spans="1:33" ht="13.5">
      <c r="A188" s="64"/>
      <c r="AC188" s="45" t="s">
        <v>47</v>
      </c>
      <c r="AG188" s="64"/>
    </row>
    <row r="189" spans="1:33" ht="12.75" customHeight="1">
      <c r="A189" s="64"/>
      <c r="B189" s="196"/>
      <c r="C189" s="197"/>
      <c r="D189" s="198"/>
      <c r="E189" s="195" t="s">
        <v>69</v>
      </c>
      <c r="F189" s="195"/>
      <c r="G189" s="195"/>
      <c r="H189" s="195"/>
      <c r="I189" s="195"/>
      <c r="J189" s="195" t="s">
        <v>70</v>
      </c>
      <c r="K189" s="195"/>
      <c r="L189" s="195"/>
      <c r="M189" s="195"/>
      <c r="N189" s="195"/>
      <c r="O189" s="195" t="s">
        <v>71</v>
      </c>
      <c r="P189" s="194"/>
      <c r="Q189" s="194"/>
      <c r="R189" s="194"/>
      <c r="S189" s="194"/>
      <c r="T189" s="194" t="s">
        <v>72</v>
      </c>
      <c r="U189" s="194"/>
      <c r="V189" s="194"/>
      <c r="W189" s="194"/>
      <c r="X189" s="194"/>
      <c r="Y189" s="195" t="s">
        <v>73</v>
      </c>
      <c r="Z189" s="194"/>
      <c r="AA189" s="194"/>
      <c r="AB189" s="194"/>
      <c r="AC189" s="194"/>
      <c r="AG189" s="64"/>
    </row>
    <row r="190" spans="2:33" ht="12.75" customHeight="1" thickBot="1">
      <c r="B190" s="199"/>
      <c r="C190" s="200"/>
      <c r="D190" s="201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G190" s="64"/>
    </row>
    <row r="191" spans="2:29" ht="12.75" customHeight="1" thickTop="1">
      <c r="B191" s="98" t="s">
        <v>74</v>
      </c>
      <c r="C191" s="98"/>
      <c r="D191" s="98"/>
      <c r="E191" s="100">
        <v>79456</v>
      </c>
      <c r="F191" s="100"/>
      <c r="G191" s="100"/>
      <c r="H191" s="100"/>
      <c r="I191" s="100"/>
      <c r="J191" s="100">
        <v>9094</v>
      </c>
      <c r="K191" s="100"/>
      <c r="L191" s="100"/>
      <c r="M191" s="100"/>
      <c r="N191" s="100"/>
      <c r="O191" s="102">
        <v>387</v>
      </c>
      <c r="P191" s="102"/>
      <c r="Q191" s="102"/>
      <c r="R191" s="102"/>
      <c r="S191" s="102"/>
      <c r="T191" s="174">
        <f>SUM(J191:S192)</f>
        <v>9481</v>
      </c>
      <c r="U191" s="174"/>
      <c r="V191" s="174"/>
      <c r="W191" s="174"/>
      <c r="X191" s="174"/>
      <c r="Y191" s="176">
        <f>T191/E191*100</f>
        <v>11.932390253725332</v>
      </c>
      <c r="Z191" s="176"/>
      <c r="AA191" s="176"/>
      <c r="AB191" s="176"/>
      <c r="AC191" s="176"/>
    </row>
    <row r="192" spans="2:29" ht="12.75" customHeight="1" thickBot="1">
      <c r="B192" s="99"/>
      <c r="C192" s="99"/>
      <c r="D192" s="99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3"/>
      <c r="P192" s="103"/>
      <c r="Q192" s="103"/>
      <c r="R192" s="103"/>
      <c r="S192" s="103"/>
      <c r="T192" s="175"/>
      <c r="U192" s="175"/>
      <c r="V192" s="175"/>
      <c r="W192" s="175"/>
      <c r="X192" s="175"/>
      <c r="Y192" s="177"/>
      <c r="Z192" s="177"/>
      <c r="AA192" s="177"/>
      <c r="AB192" s="177"/>
      <c r="AC192" s="177"/>
    </row>
    <row r="193" spans="2:29" ht="12.75" customHeight="1" thickTop="1">
      <c r="B193" s="98" t="s">
        <v>75</v>
      </c>
      <c r="C193" s="98"/>
      <c r="D193" s="98"/>
      <c r="E193" s="100">
        <v>82314</v>
      </c>
      <c r="F193" s="100"/>
      <c r="G193" s="100"/>
      <c r="H193" s="100"/>
      <c r="I193" s="100"/>
      <c r="J193" s="100">
        <v>10986</v>
      </c>
      <c r="K193" s="100"/>
      <c r="L193" s="100"/>
      <c r="M193" s="100"/>
      <c r="N193" s="100"/>
      <c r="O193" s="102">
        <v>456</v>
      </c>
      <c r="P193" s="102"/>
      <c r="Q193" s="102"/>
      <c r="R193" s="102"/>
      <c r="S193" s="102"/>
      <c r="T193" s="174">
        <f>SUM(J193:S194)</f>
        <v>11442</v>
      </c>
      <c r="U193" s="174"/>
      <c r="V193" s="174"/>
      <c r="W193" s="174"/>
      <c r="X193" s="174"/>
      <c r="Y193" s="176">
        <f>T193/E193*100</f>
        <v>13.900430060500035</v>
      </c>
      <c r="Z193" s="176"/>
      <c r="AA193" s="176"/>
      <c r="AB193" s="176"/>
      <c r="AC193" s="176"/>
    </row>
    <row r="194" spans="2:29" ht="12.75" customHeight="1" thickBot="1">
      <c r="B194" s="99"/>
      <c r="C194" s="99"/>
      <c r="D194" s="99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3"/>
      <c r="P194" s="103"/>
      <c r="Q194" s="103"/>
      <c r="R194" s="103"/>
      <c r="S194" s="103"/>
      <c r="T194" s="175"/>
      <c r="U194" s="175"/>
      <c r="V194" s="175"/>
      <c r="W194" s="175"/>
      <c r="X194" s="175"/>
      <c r="Y194" s="177"/>
      <c r="Z194" s="177"/>
      <c r="AA194" s="177"/>
      <c r="AB194" s="177"/>
      <c r="AC194" s="177"/>
    </row>
    <row r="195" spans="2:29" ht="12.75" customHeight="1" thickTop="1">
      <c r="B195" s="98" t="s">
        <v>76</v>
      </c>
      <c r="C195" s="98"/>
      <c r="D195" s="98"/>
      <c r="E195" s="100">
        <v>85422</v>
      </c>
      <c r="F195" s="100"/>
      <c r="G195" s="100"/>
      <c r="H195" s="100"/>
      <c r="I195" s="100"/>
      <c r="J195" s="100">
        <v>13116</v>
      </c>
      <c r="K195" s="100"/>
      <c r="L195" s="100"/>
      <c r="M195" s="100"/>
      <c r="N195" s="100"/>
      <c r="O195" s="102">
        <v>519</v>
      </c>
      <c r="P195" s="102"/>
      <c r="Q195" s="102"/>
      <c r="R195" s="102"/>
      <c r="S195" s="102"/>
      <c r="T195" s="174">
        <v>13635</v>
      </c>
      <c r="U195" s="174"/>
      <c r="V195" s="174"/>
      <c r="W195" s="174"/>
      <c r="X195" s="174"/>
      <c r="Y195" s="176">
        <f>T195/E195*100</f>
        <v>15.961930181920348</v>
      </c>
      <c r="Z195" s="176"/>
      <c r="AA195" s="176"/>
      <c r="AB195" s="176"/>
      <c r="AC195" s="176"/>
    </row>
    <row r="196" spans="2:29" ht="12.75" customHeight="1" thickBot="1">
      <c r="B196" s="99"/>
      <c r="C196" s="99"/>
      <c r="D196" s="99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3"/>
      <c r="P196" s="103"/>
      <c r="Q196" s="103"/>
      <c r="R196" s="103"/>
      <c r="S196" s="103"/>
      <c r="T196" s="175"/>
      <c r="U196" s="175"/>
      <c r="V196" s="175"/>
      <c r="W196" s="175"/>
      <c r="X196" s="175"/>
      <c r="Y196" s="177"/>
      <c r="Z196" s="177"/>
      <c r="AA196" s="177"/>
      <c r="AB196" s="177"/>
      <c r="AC196" s="177"/>
    </row>
    <row r="197" spans="2:29" ht="12.75" customHeight="1" thickTop="1">
      <c r="B197" s="98" t="s">
        <v>77</v>
      </c>
      <c r="C197" s="98"/>
      <c r="D197" s="98"/>
      <c r="E197" s="92">
        <v>87660</v>
      </c>
      <c r="F197" s="92"/>
      <c r="G197" s="92"/>
      <c r="H197" s="92"/>
      <c r="I197" s="92"/>
      <c r="J197" s="92">
        <v>15214</v>
      </c>
      <c r="K197" s="92"/>
      <c r="L197" s="92"/>
      <c r="M197" s="92"/>
      <c r="N197" s="92"/>
      <c r="O197" s="94">
        <v>596</v>
      </c>
      <c r="P197" s="94"/>
      <c r="Q197" s="94"/>
      <c r="R197" s="94"/>
      <c r="S197" s="94"/>
      <c r="T197" s="178">
        <f>SUM(J197:S198)</f>
        <v>15810</v>
      </c>
      <c r="U197" s="179"/>
      <c r="V197" s="179"/>
      <c r="W197" s="179"/>
      <c r="X197" s="180"/>
      <c r="Y197" s="184">
        <f>T197/E197*100</f>
        <v>18.035592060232716</v>
      </c>
      <c r="Z197" s="184"/>
      <c r="AA197" s="184"/>
      <c r="AB197" s="184"/>
      <c r="AC197" s="184"/>
    </row>
    <row r="198" spans="2:29" ht="12.75" customHeight="1" thickBot="1">
      <c r="B198" s="99"/>
      <c r="C198" s="99"/>
      <c r="D198" s="99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5"/>
      <c r="P198" s="95"/>
      <c r="Q198" s="95"/>
      <c r="R198" s="95"/>
      <c r="S198" s="95"/>
      <c r="T198" s="181"/>
      <c r="U198" s="182"/>
      <c r="V198" s="182"/>
      <c r="W198" s="182"/>
      <c r="X198" s="183"/>
      <c r="Y198" s="185"/>
      <c r="Z198" s="185"/>
      <c r="AA198" s="185"/>
      <c r="AB198" s="185"/>
      <c r="AC198" s="185"/>
    </row>
    <row r="199" spans="2:29" ht="12.75" customHeight="1" thickTop="1">
      <c r="B199" s="98" t="s">
        <v>107</v>
      </c>
      <c r="C199" s="98"/>
      <c r="D199" s="98"/>
      <c r="E199" s="92">
        <v>90141</v>
      </c>
      <c r="F199" s="92"/>
      <c r="G199" s="92"/>
      <c r="H199" s="92"/>
      <c r="I199" s="92"/>
      <c r="J199" s="92">
        <v>16645</v>
      </c>
      <c r="K199" s="92"/>
      <c r="L199" s="92"/>
      <c r="M199" s="92"/>
      <c r="N199" s="92"/>
      <c r="O199" s="94">
        <v>641</v>
      </c>
      <c r="P199" s="94"/>
      <c r="Q199" s="94"/>
      <c r="R199" s="94"/>
      <c r="S199" s="94"/>
      <c r="T199" s="178">
        <f>SUM(J199:S200)</f>
        <v>17286</v>
      </c>
      <c r="U199" s="179"/>
      <c r="V199" s="179"/>
      <c r="W199" s="179"/>
      <c r="X199" s="180"/>
      <c r="Y199" s="184">
        <f>T199/E199*100</f>
        <v>19.17662329017872</v>
      </c>
      <c r="Z199" s="184"/>
      <c r="AA199" s="184"/>
      <c r="AB199" s="184"/>
      <c r="AC199" s="184"/>
    </row>
    <row r="200" spans="2:29" ht="12.75" customHeight="1" thickBot="1">
      <c r="B200" s="99"/>
      <c r="C200" s="99"/>
      <c r="D200" s="99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5"/>
      <c r="P200" s="95"/>
      <c r="Q200" s="95"/>
      <c r="R200" s="95"/>
      <c r="S200" s="95"/>
      <c r="T200" s="181"/>
      <c r="U200" s="182"/>
      <c r="V200" s="182"/>
      <c r="W200" s="182"/>
      <c r="X200" s="183"/>
      <c r="Y200" s="185"/>
      <c r="Z200" s="185"/>
      <c r="AA200" s="185"/>
      <c r="AB200" s="185"/>
      <c r="AC200" s="185"/>
    </row>
    <row r="201" spans="2:31" ht="12.75" customHeight="1" thickTop="1">
      <c r="B201" s="186" t="s">
        <v>112</v>
      </c>
      <c r="C201" s="187"/>
      <c r="D201" s="188"/>
      <c r="E201" s="189">
        <v>90348</v>
      </c>
      <c r="F201" s="190"/>
      <c r="G201" s="190"/>
      <c r="H201" s="190"/>
      <c r="I201" s="191"/>
      <c r="J201" s="192">
        <v>16790</v>
      </c>
      <c r="K201" s="192"/>
      <c r="L201" s="192"/>
      <c r="M201" s="192"/>
      <c r="N201" s="192"/>
      <c r="O201" s="167">
        <v>635</v>
      </c>
      <c r="P201" s="167"/>
      <c r="Q201" s="167"/>
      <c r="R201" s="167"/>
      <c r="S201" s="167"/>
      <c r="T201" s="165">
        <f>SUM(J201:S202)</f>
        <v>17425</v>
      </c>
      <c r="U201" s="165"/>
      <c r="V201" s="165"/>
      <c r="W201" s="165"/>
      <c r="X201" s="165"/>
      <c r="Y201" s="166">
        <f>T201/E201*100</f>
        <v>19.286536503298358</v>
      </c>
      <c r="Z201" s="166"/>
      <c r="AA201" s="166"/>
      <c r="AB201" s="166"/>
      <c r="AC201" s="166"/>
      <c r="AE201" s="64"/>
    </row>
    <row r="202" spans="2:31" ht="12.75" customHeight="1">
      <c r="B202" s="155"/>
      <c r="C202" s="156"/>
      <c r="D202" s="157"/>
      <c r="E202" s="171"/>
      <c r="F202" s="172"/>
      <c r="G202" s="172"/>
      <c r="H202" s="172"/>
      <c r="I202" s="173"/>
      <c r="J202" s="161"/>
      <c r="K202" s="161"/>
      <c r="L202" s="161"/>
      <c r="M202" s="161"/>
      <c r="N202" s="161"/>
      <c r="O202" s="163"/>
      <c r="P202" s="163"/>
      <c r="Q202" s="163"/>
      <c r="R202" s="163"/>
      <c r="S202" s="163"/>
      <c r="T202" s="139"/>
      <c r="U202" s="139"/>
      <c r="V202" s="139"/>
      <c r="W202" s="139"/>
      <c r="X202" s="139"/>
      <c r="Y202" s="141"/>
      <c r="Z202" s="141"/>
      <c r="AA202" s="141"/>
      <c r="AB202" s="141"/>
      <c r="AC202" s="141"/>
      <c r="AE202" s="64"/>
    </row>
    <row r="203" spans="2:31" ht="12.75" customHeight="1">
      <c r="B203" s="155" t="s">
        <v>9</v>
      </c>
      <c r="C203" s="156"/>
      <c r="D203" s="157"/>
      <c r="E203" s="168">
        <v>90417</v>
      </c>
      <c r="F203" s="169"/>
      <c r="G203" s="169"/>
      <c r="H203" s="169"/>
      <c r="I203" s="170"/>
      <c r="J203" s="161">
        <v>16956</v>
      </c>
      <c r="K203" s="161"/>
      <c r="L203" s="161"/>
      <c r="M203" s="161"/>
      <c r="N203" s="161"/>
      <c r="O203" s="167">
        <v>641</v>
      </c>
      <c r="P203" s="167"/>
      <c r="Q203" s="167"/>
      <c r="R203" s="167"/>
      <c r="S203" s="167"/>
      <c r="T203" s="165">
        <f>SUM(J203:S204)</f>
        <v>17597</v>
      </c>
      <c r="U203" s="165"/>
      <c r="V203" s="165"/>
      <c r="W203" s="165"/>
      <c r="X203" s="165"/>
      <c r="Y203" s="166">
        <f>T203/E203*100</f>
        <v>19.462048066182245</v>
      </c>
      <c r="Z203" s="166"/>
      <c r="AA203" s="166"/>
      <c r="AB203" s="166"/>
      <c r="AC203" s="166"/>
      <c r="AE203" s="64"/>
    </row>
    <row r="204" spans="2:31" ht="12.75" customHeight="1">
      <c r="B204" s="155"/>
      <c r="C204" s="156"/>
      <c r="D204" s="157"/>
      <c r="E204" s="171"/>
      <c r="F204" s="172"/>
      <c r="G204" s="172"/>
      <c r="H204" s="172"/>
      <c r="I204" s="173"/>
      <c r="J204" s="161"/>
      <c r="K204" s="161"/>
      <c r="L204" s="161"/>
      <c r="M204" s="161"/>
      <c r="N204" s="161"/>
      <c r="O204" s="163"/>
      <c r="P204" s="163"/>
      <c r="Q204" s="163"/>
      <c r="R204" s="163"/>
      <c r="S204" s="163"/>
      <c r="T204" s="139"/>
      <c r="U204" s="139"/>
      <c r="V204" s="139"/>
      <c r="W204" s="139"/>
      <c r="X204" s="139"/>
      <c r="Y204" s="141"/>
      <c r="Z204" s="141"/>
      <c r="AA204" s="141"/>
      <c r="AB204" s="141"/>
      <c r="AC204" s="141"/>
      <c r="AE204" s="64"/>
    </row>
    <row r="205" spans="2:31" ht="12.75" customHeight="1">
      <c r="B205" s="155" t="s">
        <v>10</v>
      </c>
      <c r="C205" s="156"/>
      <c r="D205" s="157"/>
      <c r="E205" s="168">
        <v>90534</v>
      </c>
      <c r="F205" s="169"/>
      <c r="G205" s="169"/>
      <c r="H205" s="169"/>
      <c r="I205" s="170"/>
      <c r="J205" s="161">
        <v>17154</v>
      </c>
      <c r="K205" s="161"/>
      <c r="L205" s="161"/>
      <c r="M205" s="161"/>
      <c r="N205" s="161"/>
      <c r="O205" s="167">
        <v>649</v>
      </c>
      <c r="P205" s="167"/>
      <c r="Q205" s="167"/>
      <c r="R205" s="167"/>
      <c r="S205" s="167"/>
      <c r="T205" s="165">
        <f>SUM(J205:S206)</f>
        <v>17803</v>
      </c>
      <c r="U205" s="165"/>
      <c r="V205" s="165"/>
      <c r="W205" s="165"/>
      <c r="X205" s="165"/>
      <c r="Y205" s="166">
        <f>T205/E205*100</f>
        <v>19.664435460710894</v>
      </c>
      <c r="Z205" s="166"/>
      <c r="AA205" s="166"/>
      <c r="AB205" s="166"/>
      <c r="AC205" s="166"/>
      <c r="AE205" s="64"/>
    </row>
    <row r="206" spans="2:31" ht="12.75" customHeight="1">
      <c r="B206" s="155"/>
      <c r="C206" s="156"/>
      <c r="D206" s="157"/>
      <c r="E206" s="171"/>
      <c r="F206" s="172"/>
      <c r="G206" s="172"/>
      <c r="H206" s="172"/>
      <c r="I206" s="173"/>
      <c r="J206" s="161"/>
      <c r="K206" s="161"/>
      <c r="L206" s="161"/>
      <c r="M206" s="161"/>
      <c r="N206" s="161"/>
      <c r="O206" s="163"/>
      <c r="P206" s="163"/>
      <c r="Q206" s="163"/>
      <c r="R206" s="163"/>
      <c r="S206" s="163"/>
      <c r="T206" s="139"/>
      <c r="U206" s="139"/>
      <c r="V206" s="139"/>
      <c r="W206" s="139"/>
      <c r="X206" s="139"/>
      <c r="Y206" s="141"/>
      <c r="Z206" s="141"/>
      <c r="AA206" s="141"/>
      <c r="AB206" s="141"/>
      <c r="AC206" s="141"/>
      <c r="AE206" s="64"/>
    </row>
    <row r="207" spans="2:31" ht="12.75" customHeight="1">
      <c r="B207" s="155" t="s">
        <v>11</v>
      </c>
      <c r="C207" s="156"/>
      <c r="D207" s="157"/>
      <c r="E207" s="168">
        <v>90720</v>
      </c>
      <c r="F207" s="169"/>
      <c r="G207" s="169"/>
      <c r="H207" s="169"/>
      <c r="I207" s="170"/>
      <c r="J207" s="161">
        <v>17283</v>
      </c>
      <c r="K207" s="161"/>
      <c r="L207" s="161"/>
      <c r="M207" s="161"/>
      <c r="N207" s="161"/>
      <c r="O207" s="167">
        <v>660</v>
      </c>
      <c r="P207" s="167"/>
      <c r="Q207" s="167"/>
      <c r="R207" s="167"/>
      <c r="S207" s="167"/>
      <c r="T207" s="165">
        <f>SUM(J207:S208)</f>
        <v>17943</v>
      </c>
      <c r="U207" s="165"/>
      <c r="V207" s="165"/>
      <c r="W207" s="165"/>
      <c r="X207" s="165"/>
      <c r="Y207" s="166">
        <f>T207/E207*100</f>
        <v>19.77843915343915</v>
      </c>
      <c r="Z207" s="166"/>
      <c r="AA207" s="166"/>
      <c r="AB207" s="166"/>
      <c r="AC207" s="166"/>
      <c r="AE207" s="64"/>
    </row>
    <row r="208" spans="2:31" ht="12.75" customHeight="1">
      <c r="B208" s="155"/>
      <c r="C208" s="156"/>
      <c r="D208" s="157"/>
      <c r="E208" s="171"/>
      <c r="F208" s="172"/>
      <c r="G208" s="172"/>
      <c r="H208" s="172"/>
      <c r="I208" s="173"/>
      <c r="J208" s="161"/>
      <c r="K208" s="161"/>
      <c r="L208" s="161"/>
      <c r="M208" s="161"/>
      <c r="N208" s="161"/>
      <c r="O208" s="163"/>
      <c r="P208" s="163"/>
      <c r="Q208" s="163"/>
      <c r="R208" s="163"/>
      <c r="S208" s="163"/>
      <c r="T208" s="139"/>
      <c r="U208" s="139"/>
      <c r="V208" s="139"/>
      <c r="W208" s="139"/>
      <c r="X208" s="139"/>
      <c r="Y208" s="141"/>
      <c r="Z208" s="141"/>
      <c r="AA208" s="141"/>
      <c r="AB208" s="141"/>
      <c r="AC208" s="141"/>
      <c r="AE208" s="64"/>
    </row>
    <row r="209" spans="2:31" ht="12.75" customHeight="1">
      <c r="B209" s="155" t="s">
        <v>12</v>
      </c>
      <c r="C209" s="156"/>
      <c r="D209" s="157"/>
      <c r="E209" s="168">
        <v>90909</v>
      </c>
      <c r="F209" s="169"/>
      <c r="G209" s="169"/>
      <c r="H209" s="169"/>
      <c r="I209" s="170"/>
      <c r="J209" s="161">
        <v>17382</v>
      </c>
      <c r="K209" s="161"/>
      <c r="L209" s="161"/>
      <c r="M209" s="161"/>
      <c r="N209" s="161"/>
      <c r="O209" s="167">
        <v>658</v>
      </c>
      <c r="P209" s="167"/>
      <c r="Q209" s="167"/>
      <c r="R209" s="167"/>
      <c r="S209" s="167"/>
      <c r="T209" s="165">
        <f>SUM(J209:S210)</f>
        <v>18040</v>
      </c>
      <c r="U209" s="165"/>
      <c r="V209" s="165"/>
      <c r="W209" s="165"/>
      <c r="X209" s="165"/>
      <c r="Y209" s="166">
        <f>T209/E209*100</f>
        <v>19.844019844019844</v>
      </c>
      <c r="Z209" s="166"/>
      <c r="AA209" s="166"/>
      <c r="AB209" s="166"/>
      <c r="AC209" s="166"/>
      <c r="AE209" s="64"/>
    </row>
    <row r="210" spans="2:31" ht="12.75" customHeight="1">
      <c r="B210" s="155"/>
      <c r="C210" s="156"/>
      <c r="D210" s="157"/>
      <c r="E210" s="171"/>
      <c r="F210" s="172"/>
      <c r="G210" s="172"/>
      <c r="H210" s="172"/>
      <c r="I210" s="173"/>
      <c r="J210" s="161"/>
      <c r="K210" s="161"/>
      <c r="L210" s="161"/>
      <c r="M210" s="161"/>
      <c r="N210" s="161"/>
      <c r="O210" s="163"/>
      <c r="P210" s="163"/>
      <c r="Q210" s="163"/>
      <c r="R210" s="163"/>
      <c r="S210" s="163"/>
      <c r="T210" s="139"/>
      <c r="U210" s="139"/>
      <c r="V210" s="139"/>
      <c r="W210" s="139"/>
      <c r="X210" s="139"/>
      <c r="Y210" s="141"/>
      <c r="Z210" s="141"/>
      <c r="AA210" s="141"/>
      <c r="AB210" s="141"/>
      <c r="AC210" s="141"/>
      <c r="AE210" s="64"/>
    </row>
    <row r="211" spans="2:31" ht="12.75" customHeight="1">
      <c r="B211" s="155" t="s">
        <v>13</v>
      </c>
      <c r="C211" s="156"/>
      <c r="D211" s="157"/>
      <c r="E211" s="168">
        <v>91203</v>
      </c>
      <c r="F211" s="169"/>
      <c r="G211" s="169"/>
      <c r="H211" s="169"/>
      <c r="I211" s="170"/>
      <c r="J211" s="161">
        <v>17475</v>
      </c>
      <c r="K211" s="161"/>
      <c r="L211" s="161"/>
      <c r="M211" s="161"/>
      <c r="N211" s="161"/>
      <c r="O211" s="167">
        <v>655</v>
      </c>
      <c r="P211" s="167"/>
      <c r="Q211" s="167"/>
      <c r="R211" s="167"/>
      <c r="S211" s="167"/>
      <c r="T211" s="165">
        <f>SUM(J211:S212)</f>
        <v>18130</v>
      </c>
      <c r="U211" s="165"/>
      <c r="V211" s="165"/>
      <c r="W211" s="165"/>
      <c r="X211" s="165"/>
      <c r="Y211" s="166">
        <f>T211/E211*100</f>
        <v>19.87873205925244</v>
      </c>
      <c r="Z211" s="166"/>
      <c r="AA211" s="166"/>
      <c r="AB211" s="166"/>
      <c r="AC211" s="166"/>
      <c r="AE211" s="64"/>
    </row>
    <row r="212" spans="2:31" ht="12.75" customHeight="1">
      <c r="B212" s="155"/>
      <c r="C212" s="156"/>
      <c r="D212" s="157"/>
      <c r="E212" s="171"/>
      <c r="F212" s="172"/>
      <c r="G212" s="172"/>
      <c r="H212" s="172"/>
      <c r="I212" s="173"/>
      <c r="J212" s="161"/>
      <c r="K212" s="161"/>
      <c r="L212" s="161"/>
      <c r="M212" s="161"/>
      <c r="N212" s="161"/>
      <c r="O212" s="163"/>
      <c r="P212" s="163"/>
      <c r="Q212" s="163"/>
      <c r="R212" s="163"/>
      <c r="S212" s="163"/>
      <c r="T212" s="139"/>
      <c r="U212" s="139"/>
      <c r="V212" s="139"/>
      <c r="W212" s="139"/>
      <c r="X212" s="139"/>
      <c r="Y212" s="141"/>
      <c r="Z212" s="141"/>
      <c r="AA212" s="141"/>
      <c r="AB212" s="141"/>
      <c r="AC212" s="141"/>
      <c r="AE212" s="64"/>
    </row>
    <row r="213" spans="2:31" ht="12.75" customHeight="1">
      <c r="B213" s="155" t="s">
        <v>14</v>
      </c>
      <c r="C213" s="156"/>
      <c r="D213" s="157"/>
      <c r="E213" s="168">
        <v>91537</v>
      </c>
      <c r="F213" s="169"/>
      <c r="G213" s="169"/>
      <c r="H213" s="169"/>
      <c r="I213" s="170"/>
      <c r="J213" s="161">
        <v>17515</v>
      </c>
      <c r="K213" s="161"/>
      <c r="L213" s="161"/>
      <c r="M213" s="161"/>
      <c r="N213" s="161"/>
      <c r="O213" s="167">
        <v>662</v>
      </c>
      <c r="P213" s="167"/>
      <c r="Q213" s="167"/>
      <c r="R213" s="167"/>
      <c r="S213" s="167"/>
      <c r="T213" s="165">
        <f>SUM(J213:S214)</f>
        <v>18177</v>
      </c>
      <c r="U213" s="165"/>
      <c r="V213" s="165"/>
      <c r="W213" s="165"/>
      <c r="X213" s="165"/>
      <c r="Y213" s="166">
        <f>T213/E213*100</f>
        <v>19.857543943978936</v>
      </c>
      <c r="Z213" s="166"/>
      <c r="AA213" s="166"/>
      <c r="AB213" s="166"/>
      <c r="AC213" s="166"/>
      <c r="AE213" s="64"/>
    </row>
    <row r="214" spans="2:31" ht="12.75" customHeight="1">
      <c r="B214" s="155"/>
      <c r="C214" s="156"/>
      <c r="D214" s="157"/>
      <c r="E214" s="171"/>
      <c r="F214" s="172"/>
      <c r="G214" s="172"/>
      <c r="H214" s="172"/>
      <c r="I214" s="173"/>
      <c r="J214" s="161"/>
      <c r="K214" s="161"/>
      <c r="L214" s="161"/>
      <c r="M214" s="161"/>
      <c r="N214" s="161"/>
      <c r="O214" s="163"/>
      <c r="P214" s="163"/>
      <c r="Q214" s="163"/>
      <c r="R214" s="163"/>
      <c r="S214" s="163"/>
      <c r="T214" s="139"/>
      <c r="U214" s="139"/>
      <c r="V214" s="139"/>
      <c r="W214" s="139"/>
      <c r="X214" s="139"/>
      <c r="Y214" s="141"/>
      <c r="Z214" s="141"/>
      <c r="AA214" s="141"/>
      <c r="AB214" s="141"/>
      <c r="AC214" s="141"/>
      <c r="AE214" s="64"/>
    </row>
    <row r="215" spans="2:31" ht="12.75" customHeight="1">
      <c r="B215" s="155" t="s">
        <v>15</v>
      </c>
      <c r="C215" s="156"/>
      <c r="D215" s="157"/>
      <c r="E215" s="168">
        <v>91782</v>
      </c>
      <c r="F215" s="169"/>
      <c r="G215" s="169"/>
      <c r="H215" s="169"/>
      <c r="I215" s="170"/>
      <c r="J215" s="161">
        <v>17594</v>
      </c>
      <c r="K215" s="161"/>
      <c r="L215" s="161"/>
      <c r="M215" s="161"/>
      <c r="N215" s="161"/>
      <c r="O215" s="167">
        <v>676</v>
      </c>
      <c r="P215" s="167"/>
      <c r="Q215" s="167"/>
      <c r="R215" s="167"/>
      <c r="S215" s="167"/>
      <c r="T215" s="165">
        <f>SUM(J215:S216)</f>
        <v>18270</v>
      </c>
      <c r="U215" s="165"/>
      <c r="V215" s="165"/>
      <c r="W215" s="165"/>
      <c r="X215" s="165"/>
      <c r="Y215" s="166">
        <f>T215/E215*100</f>
        <v>19.90586389488135</v>
      </c>
      <c r="Z215" s="166"/>
      <c r="AA215" s="166"/>
      <c r="AB215" s="166"/>
      <c r="AC215" s="166"/>
      <c r="AE215" s="64"/>
    </row>
    <row r="216" spans="2:31" ht="12.75" customHeight="1">
      <c r="B216" s="155"/>
      <c r="C216" s="156"/>
      <c r="D216" s="157"/>
      <c r="E216" s="171"/>
      <c r="F216" s="172"/>
      <c r="G216" s="172"/>
      <c r="H216" s="172"/>
      <c r="I216" s="173"/>
      <c r="J216" s="161"/>
      <c r="K216" s="161"/>
      <c r="L216" s="161"/>
      <c r="M216" s="161"/>
      <c r="N216" s="161"/>
      <c r="O216" s="163"/>
      <c r="P216" s="163"/>
      <c r="Q216" s="163"/>
      <c r="R216" s="163"/>
      <c r="S216" s="163"/>
      <c r="T216" s="139"/>
      <c r="U216" s="139"/>
      <c r="V216" s="139"/>
      <c r="W216" s="139"/>
      <c r="X216" s="139"/>
      <c r="Y216" s="141"/>
      <c r="Z216" s="141"/>
      <c r="AA216" s="141"/>
      <c r="AB216" s="141"/>
      <c r="AC216" s="141"/>
      <c r="AE216" s="64"/>
    </row>
    <row r="217" spans="2:31" ht="12.75" customHeight="1">
      <c r="B217" s="155" t="s">
        <v>16</v>
      </c>
      <c r="C217" s="156"/>
      <c r="D217" s="157"/>
      <c r="E217" s="168">
        <v>91985</v>
      </c>
      <c r="F217" s="169"/>
      <c r="G217" s="169"/>
      <c r="H217" s="169"/>
      <c r="I217" s="170"/>
      <c r="J217" s="161">
        <v>17622</v>
      </c>
      <c r="K217" s="161"/>
      <c r="L217" s="161"/>
      <c r="M217" s="161"/>
      <c r="N217" s="161"/>
      <c r="O217" s="167">
        <v>676</v>
      </c>
      <c r="P217" s="167"/>
      <c r="Q217" s="167"/>
      <c r="R217" s="167"/>
      <c r="S217" s="167"/>
      <c r="T217" s="165">
        <f>SUM(J217:S218)</f>
        <v>18298</v>
      </c>
      <c r="U217" s="165"/>
      <c r="V217" s="165"/>
      <c r="W217" s="165"/>
      <c r="X217" s="165"/>
      <c r="Y217" s="166">
        <f>T217/E217*100</f>
        <v>19.892373756590747</v>
      </c>
      <c r="Z217" s="166"/>
      <c r="AA217" s="166"/>
      <c r="AB217" s="166"/>
      <c r="AC217" s="166"/>
      <c r="AE217" s="64"/>
    </row>
    <row r="218" spans="2:31" ht="12.75" customHeight="1">
      <c r="B218" s="155"/>
      <c r="C218" s="156"/>
      <c r="D218" s="157"/>
      <c r="E218" s="171"/>
      <c r="F218" s="172"/>
      <c r="G218" s="172"/>
      <c r="H218" s="172"/>
      <c r="I218" s="173"/>
      <c r="J218" s="161"/>
      <c r="K218" s="161"/>
      <c r="L218" s="161"/>
      <c r="M218" s="161"/>
      <c r="N218" s="161"/>
      <c r="O218" s="163"/>
      <c r="P218" s="163"/>
      <c r="Q218" s="163"/>
      <c r="R218" s="163"/>
      <c r="S218" s="163"/>
      <c r="T218" s="139"/>
      <c r="U218" s="139"/>
      <c r="V218" s="139"/>
      <c r="W218" s="139"/>
      <c r="X218" s="139"/>
      <c r="Y218" s="141"/>
      <c r="Z218" s="141"/>
      <c r="AA218" s="141"/>
      <c r="AB218" s="141"/>
      <c r="AC218" s="141"/>
      <c r="AE218" s="64"/>
    </row>
    <row r="219" spans="2:31" ht="12.75" customHeight="1">
      <c r="B219" s="155" t="s">
        <v>17</v>
      </c>
      <c r="C219" s="156"/>
      <c r="D219" s="157"/>
      <c r="E219" s="161">
        <v>92458</v>
      </c>
      <c r="F219" s="161"/>
      <c r="G219" s="161"/>
      <c r="H219" s="161"/>
      <c r="I219" s="161"/>
      <c r="J219" s="161">
        <v>17615</v>
      </c>
      <c r="K219" s="161"/>
      <c r="L219" s="161"/>
      <c r="M219" s="161"/>
      <c r="N219" s="161"/>
      <c r="O219" s="167">
        <v>666</v>
      </c>
      <c r="P219" s="167"/>
      <c r="Q219" s="167"/>
      <c r="R219" s="167"/>
      <c r="S219" s="167"/>
      <c r="T219" s="165">
        <v>18281</v>
      </c>
      <c r="U219" s="165"/>
      <c r="V219" s="165"/>
      <c r="W219" s="165"/>
      <c r="X219" s="165"/>
      <c r="Y219" s="166">
        <f>T219/E219*100</f>
        <v>19.772220900300677</v>
      </c>
      <c r="Z219" s="166"/>
      <c r="AA219" s="166"/>
      <c r="AB219" s="166"/>
      <c r="AC219" s="166"/>
      <c r="AE219" s="64"/>
    </row>
    <row r="220" spans="2:31" ht="12.75" customHeight="1">
      <c r="B220" s="155"/>
      <c r="C220" s="156"/>
      <c r="D220" s="157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3"/>
      <c r="P220" s="163"/>
      <c r="Q220" s="163"/>
      <c r="R220" s="163"/>
      <c r="S220" s="163"/>
      <c r="T220" s="139"/>
      <c r="U220" s="139"/>
      <c r="V220" s="139"/>
      <c r="W220" s="139"/>
      <c r="X220" s="139"/>
      <c r="Y220" s="141"/>
      <c r="Z220" s="141"/>
      <c r="AA220" s="141"/>
      <c r="AB220" s="141"/>
      <c r="AC220" s="141"/>
      <c r="AE220" s="64"/>
    </row>
    <row r="221" spans="2:31" ht="12.75" customHeight="1">
      <c r="B221" s="155" t="s">
        <v>18</v>
      </c>
      <c r="C221" s="156"/>
      <c r="D221" s="157"/>
      <c r="E221" s="161">
        <v>92823</v>
      </c>
      <c r="F221" s="161"/>
      <c r="G221" s="161"/>
      <c r="H221" s="161"/>
      <c r="I221" s="161"/>
      <c r="J221" s="161">
        <v>17703</v>
      </c>
      <c r="K221" s="161"/>
      <c r="L221" s="161"/>
      <c r="M221" s="161"/>
      <c r="N221" s="161"/>
      <c r="O221" s="167">
        <v>680</v>
      </c>
      <c r="P221" s="167"/>
      <c r="Q221" s="167"/>
      <c r="R221" s="167"/>
      <c r="S221" s="167"/>
      <c r="T221" s="165">
        <f>SUM(J221:S222)</f>
        <v>18383</v>
      </c>
      <c r="U221" s="165"/>
      <c r="V221" s="165"/>
      <c r="W221" s="165"/>
      <c r="X221" s="165"/>
      <c r="Y221" s="166">
        <f>T221/E221*100</f>
        <v>19.804358833478773</v>
      </c>
      <c r="Z221" s="166"/>
      <c r="AA221" s="166"/>
      <c r="AB221" s="166"/>
      <c r="AC221" s="166"/>
      <c r="AE221" s="64"/>
    </row>
    <row r="222" spans="2:31" ht="12.75" customHeight="1">
      <c r="B222" s="155"/>
      <c r="C222" s="156"/>
      <c r="D222" s="157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3"/>
      <c r="P222" s="163"/>
      <c r="Q222" s="163"/>
      <c r="R222" s="163"/>
      <c r="S222" s="163"/>
      <c r="T222" s="139"/>
      <c r="U222" s="139"/>
      <c r="V222" s="139"/>
      <c r="W222" s="139"/>
      <c r="X222" s="139"/>
      <c r="Y222" s="141"/>
      <c r="Z222" s="141"/>
      <c r="AA222" s="141"/>
      <c r="AB222" s="141"/>
      <c r="AC222" s="141"/>
      <c r="AE222" s="64"/>
    </row>
    <row r="223" spans="2:35" ht="12.75" customHeight="1">
      <c r="B223" s="155" t="s">
        <v>19</v>
      </c>
      <c r="C223" s="156"/>
      <c r="D223" s="157"/>
      <c r="E223" s="161">
        <v>93190</v>
      </c>
      <c r="F223" s="161"/>
      <c r="G223" s="161"/>
      <c r="H223" s="161"/>
      <c r="I223" s="161"/>
      <c r="J223" s="161">
        <v>17814</v>
      </c>
      <c r="K223" s="161"/>
      <c r="L223" s="161"/>
      <c r="M223" s="161"/>
      <c r="N223" s="161"/>
      <c r="O223" s="163">
        <v>672</v>
      </c>
      <c r="P223" s="163"/>
      <c r="Q223" s="163"/>
      <c r="R223" s="163"/>
      <c r="S223" s="163"/>
      <c r="T223" s="139">
        <f>SUM(J223:S224)</f>
        <v>18486</v>
      </c>
      <c r="U223" s="139"/>
      <c r="V223" s="139"/>
      <c r="W223" s="139"/>
      <c r="X223" s="139"/>
      <c r="Y223" s="141">
        <f>T223/E223*100</f>
        <v>19.836892370426014</v>
      </c>
      <c r="Z223" s="141"/>
      <c r="AA223" s="141"/>
      <c r="AB223" s="141"/>
      <c r="AC223" s="141"/>
      <c r="AD223" s="64"/>
      <c r="AG223" s="10"/>
      <c r="AH223" s="10"/>
      <c r="AI223" s="46"/>
    </row>
    <row r="224" spans="2:29" ht="12.75" customHeight="1">
      <c r="B224" s="158"/>
      <c r="C224" s="159"/>
      <c r="D224" s="160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4"/>
      <c r="P224" s="164"/>
      <c r="Q224" s="164"/>
      <c r="R224" s="164"/>
      <c r="S224" s="164"/>
      <c r="T224" s="140"/>
      <c r="U224" s="140"/>
      <c r="V224" s="140"/>
      <c r="W224" s="140"/>
      <c r="X224" s="140"/>
      <c r="Y224" s="142"/>
      <c r="Z224" s="142"/>
      <c r="AA224" s="142"/>
      <c r="AB224" s="142"/>
      <c r="AC224" s="142"/>
    </row>
    <row r="225" spans="2:18" ht="13.5">
      <c r="B225" s="10" t="s">
        <v>94</v>
      </c>
      <c r="C225" s="47" t="s">
        <v>78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8"/>
      <c r="O225" s="48"/>
      <c r="P225" s="48"/>
      <c r="Q225" s="48"/>
      <c r="R225" s="48"/>
    </row>
    <row r="226" spans="2:35" ht="13.5">
      <c r="B226" s="10"/>
      <c r="C226" s="10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8"/>
      <c r="O226" s="48"/>
      <c r="P226" s="48"/>
      <c r="Q226" s="48"/>
      <c r="R226" s="48"/>
      <c r="AD226" s="64"/>
      <c r="AG226" s="10"/>
      <c r="AH226" s="10"/>
      <c r="AI226" s="46"/>
    </row>
    <row r="227" ht="13.5">
      <c r="AG227" s="64"/>
    </row>
    <row r="254" spans="1:30" ht="13.5">
      <c r="A254" s="64" t="s">
        <v>109</v>
      </c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45"/>
    </row>
    <row r="255" spans="2:30" ht="13.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49"/>
      <c r="Z255" s="64"/>
      <c r="AA255" s="64"/>
      <c r="AB255" s="64"/>
      <c r="AC255" s="64"/>
      <c r="AD255" s="45" t="s">
        <v>47</v>
      </c>
    </row>
    <row r="256" spans="2:30" ht="13.5">
      <c r="B256" s="13"/>
      <c r="C256" s="14"/>
      <c r="D256" s="11"/>
      <c r="E256" s="144" t="s">
        <v>48</v>
      </c>
      <c r="F256" s="144"/>
      <c r="G256" s="144"/>
      <c r="H256" s="145"/>
      <c r="I256" s="143" t="s">
        <v>49</v>
      </c>
      <c r="J256" s="144"/>
      <c r="K256" s="145"/>
      <c r="L256" s="143" t="s">
        <v>50</v>
      </c>
      <c r="M256" s="144"/>
      <c r="N256" s="145"/>
      <c r="O256" s="143" t="s">
        <v>51</v>
      </c>
      <c r="P256" s="144"/>
      <c r="Q256" s="145"/>
      <c r="R256" s="143" t="s">
        <v>52</v>
      </c>
      <c r="S256" s="144"/>
      <c r="T256" s="145"/>
      <c r="U256" s="143" t="s">
        <v>53</v>
      </c>
      <c r="V256" s="144"/>
      <c r="W256" s="145"/>
      <c r="X256" s="143" t="s">
        <v>54</v>
      </c>
      <c r="Y256" s="144"/>
      <c r="Z256" s="145"/>
      <c r="AA256" s="143" t="s">
        <v>55</v>
      </c>
      <c r="AB256" s="144"/>
      <c r="AC256" s="144"/>
      <c r="AD256" s="145"/>
    </row>
    <row r="257" spans="2:30" ht="13.5">
      <c r="B257" s="146" t="s">
        <v>79</v>
      </c>
      <c r="C257" s="147"/>
      <c r="D257" s="147"/>
      <c r="E257" s="147"/>
      <c r="F257" s="15"/>
      <c r="G257" s="15"/>
      <c r="H257" s="16"/>
      <c r="I257" s="146"/>
      <c r="J257" s="147"/>
      <c r="K257" s="148"/>
      <c r="L257" s="146"/>
      <c r="M257" s="147"/>
      <c r="N257" s="148"/>
      <c r="O257" s="146"/>
      <c r="P257" s="147"/>
      <c r="Q257" s="148"/>
      <c r="R257" s="146"/>
      <c r="S257" s="147"/>
      <c r="T257" s="148"/>
      <c r="U257" s="146"/>
      <c r="V257" s="147"/>
      <c r="W257" s="148"/>
      <c r="X257" s="146"/>
      <c r="Y257" s="147"/>
      <c r="Z257" s="148"/>
      <c r="AA257" s="146"/>
      <c r="AB257" s="147"/>
      <c r="AC257" s="147"/>
      <c r="AD257" s="148"/>
    </row>
    <row r="258" spans="2:30" ht="13.5">
      <c r="B258" s="149" t="s">
        <v>80</v>
      </c>
      <c r="C258" s="150"/>
      <c r="D258" s="17" t="s">
        <v>60</v>
      </c>
      <c r="E258" s="18"/>
      <c r="F258" s="19"/>
      <c r="G258" s="19"/>
      <c r="H258" s="20"/>
      <c r="I258" s="132">
        <f>I259+I260</f>
        <v>492</v>
      </c>
      <c r="J258" s="133"/>
      <c r="K258" s="134"/>
      <c r="L258" s="132">
        <f>L259+L260</f>
        <v>769</v>
      </c>
      <c r="M258" s="133"/>
      <c r="N258" s="134"/>
      <c r="O258" s="132">
        <f>O259+O260</f>
        <v>399</v>
      </c>
      <c r="P258" s="133"/>
      <c r="Q258" s="134"/>
      <c r="R258" s="132">
        <f>R259+R260</f>
        <v>310</v>
      </c>
      <c r="S258" s="133"/>
      <c r="T258" s="134"/>
      <c r="U258" s="132">
        <f>U259+U260</f>
        <v>293</v>
      </c>
      <c r="V258" s="133"/>
      <c r="W258" s="134"/>
      <c r="X258" s="132">
        <f>X259+X260</f>
        <v>219</v>
      </c>
      <c r="Y258" s="133"/>
      <c r="Z258" s="134"/>
      <c r="AA258" s="132">
        <f aca="true" t="shared" si="2" ref="AA258:AA296">SUM(I258:Z258)</f>
        <v>2482</v>
      </c>
      <c r="AB258" s="133"/>
      <c r="AC258" s="133"/>
      <c r="AD258" s="134"/>
    </row>
    <row r="259" spans="2:30" ht="13.5">
      <c r="B259" s="151"/>
      <c r="C259" s="152"/>
      <c r="D259" s="21" t="s">
        <v>61</v>
      </c>
      <c r="E259" s="22"/>
      <c r="F259" s="23"/>
      <c r="G259" s="23"/>
      <c r="H259" s="24"/>
      <c r="I259" s="119">
        <v>133</v>
      </c>
      <c r="J259" s="120"/>
      <c r="K259" s="121"/>
      <c r="L259" s="119">
        <v>159</v>
      </c>
      <c r="M259" s="120"/>
      <c r="N259" s="121"/>
      <c r="O259" s="119">
        <v>71</v>
      </c>
      <c r="P259" s="120"/>
      <c r="Q259" s="121"/>
      <c r="R259" s="119">
        <v>56</v>
      </c>
      <c r="S259" s="120"/>
      <c r="T259" s="121"/>
      <c r="U259" s="119">
        <v>53</v>
      </c>
      <c r="V259" s="120"/>
      <c r="W259" s="121"/>
      <c r="X259" s="119">
        <v>42</v>
      </c>
      <c r="Y259" s="120"/>
      <c r="Z259" s="121"/>
      <c r="AA259" s="119">
        <f t="shared" si="2"/>
        <v>514</v>
      </c>
      <c r="AB259" s="120"/>
      <c r="AC259" s="120"/>
      <c r="AD259" s="121"/>
    </row>
    <row r="260" spans="2:30" ht="13.5">
      <c r="B260" s="151"/>
      <c r="C260" s="152"/>
      <c r="D260" s="21" t="s">
        <v>62</v>
      </c>
      <c r="E260" s="22"/>
      <c r="F260" s="23"/>
      <c r="G260" s="23"/>
      <c r="H260" s="24"/>
      <c r="I260" s="119">
        <v>359</v>
      </c>
      <c r="J260" s="120"/>
      <c r="K260" s="121"/>
      <c r="L260" s="119">
        <v>610</v>
      </c>
      <c r="M260" s="120"/>
      <c r="N260" s="121"/>
      <c r="O260" s="119">
        <v>328</v>
      </c>
      <c r="P260" s="120"/>
      <c r="Q260" s="121"/>
      <c r="R260" s="119">
        <v>254</v>
      </c>
      <c r="S260" s="120"/>
      <c r="T260" s="121"/>
      <c r="U260" s="119">
        <v>240</v>
      </c>
      <c r="V260" s="120"/>
      <c r="W260" s="121"/>
      <c r="X260" s="119">
        <v>177</v>
      </c>
      <c r="Y260" s="120"/>
      <c r="Z260" s="121"/>
      <c r="AA260" s="119">
        <f t="shared" si="2"/>
        <v>1968</v>
      </c>
      <c r="AB260" s="120"/>
      <c r="AC260" s="120"/>
      <c r="AD260" s="121"/>
    </row>
    <row r="261" spans="2:30" ht="13.5">
      <c r="B261" s="151"/>
      <c r="C261" s="152"/>
      <c r="D261" s="50" t="s">
        <v>63</v>
      </c>
      <c r="E261" s="51"/>
      <c r="F261" s="52"/>
      <c r="G261" s="52"/>
      <c r="H261" s="53"/>
      <c r="I261" s="113">
        <v>5</v>
      </c>
      <c r="J261" s="114"/>
      <c r="K261" s="115"/>
      <c r="L261" s="113">
        <v>28</v>
      </c>
      <c r="M261" s="114"/>
      <c r="N261" s="115"/>
      <c r="O261" s="113">
        <v>13</v>
      </c>
      <c r="P261" s="114"/>
      <c r="Q261" s="115"/>
      <c r="R261" s="113">
        <v>11</v>
      </c>
      <c r="S261" s="114"/>
      <c r="T261" s="115"/>
      <c r="U261" s="113">
        <v>13</v>
      </c>
      <c r="V261" s="114"/>
      <c r="W261" s="115"/>
      <c r="X261" s="113">
        <v>12</v>
      </c>
      <c r="Y261" s="114"/>
      <c r="Z261" s="115"/>
      <c r="AA261" s="113">
        <f t="shared" si="2"/>
        <v>82</v>
      </c>
      <c r="AB261" s="114"/>
      <c r="AC261" s="114"/>
      <c r="AD261" s="115"/>
    </row>
    <row r="262" spans="2:30" ht="13.5">
      <c r="B262" s="153"/>
      <c r="C262" s="154"/>
      <c r="D262" s="116" t="s">
        <v>64</v>
      </c>
      <c r="E262" s="117"/>
      <c r="F262" s="117"/>
      <c r="G262" s="117"/>
      <c r="H262" s="118"/>
      <c r="I262" s="132">
        <f>I258+I261</f>
        <v>497</v>
      </c>
      <c r="J262" s="133"/>
      <c r="K262" s="134"/>
      <c r="L262" s="132">
        <f>L258+L261</f>
        <v>797</v>
      </c>
      <c r="M262" s="133"/>
      <c r="N262" s="134"/>
      <c r="O262" s="132">
        <f>O258+O261</f>
        <v>412</v>
      </c>
      <c r="P262" s="133"/>
      <c r="Q262" s="134"/>
      <c r="R262" s="132">
        <f>R258+R261</f>
        <v>321</v>
      </c>
      <c r="S262" s="133"/>
      <c r="T262" s="134"/>
      <c r="U262" s="132">
        <f>U258+U261</f>
        <v>306</v>
      </c>
      <c r="V262" s="133"/>
      <c r="W262" s="134"/>
      <c r="X262" s="132">
        <f>X258+X261</f>
        <v>231</v>
      </c>
      <c r="Y262" s="133"/>
      <c r="Z262" s="134"/>
      <c r="AA262" s="132">
        <f t="shared" si="2"/>
        <v>2564</v>
      </c>
      <c r="AB262" s="133"/>
      <c r="AC262" s="133"/>
      <c r="AD262" s="134"/>
    </row>
    <row r="263" spans="2:30" ht="13.5">
      <c r="B263" s="135" t="s">
        <v>81</v>
      </c>
      <c r="C263" s="136"/>
      <c r="D263" s="17" t="s">
        <v>60</v>
      </c>
      <c r="E263" s="18"/>
      <c r="F263" s="19"/>
      <c r="G263" s="19"/>
      <c r="H263" s="20"/>
      <c r="I263" s="132">
        <f>I264+I265</f>
        <v>636</v>
      </c>
      <c r="J263" s="133"/>
      <c r="K263" s="134"/>
      <c r="L263" s="132">
        <f>L264+L265</f>
        <v>1109</v>
      </c>
      <c r="M263" s="133"/>
      <c r="N263" s="134"/>
      <c r="O263" s="132">
        <f>O264+O265</f>
        <v>543</v>
      </c>
      <c r="P263" s="133"/>
      <c r="Q263" s="134"/>
      <c r="R263" s="132">
        <f>R264+R265</f>
        <v>454</v>
      </c>
      <c r="S263" s="133"/>
      <c r="T263" s="134"/>
      <c r="U263" s="132">
        <f>U264+U265</f>
        <v>391</v>
      </c>
      <c r="V263" s="133"/>
      <c r="W263" s="134"/>
      <c r="X263" s="132">
        <f>X264+X265</f>
        <v>292</v>
      </c>
      <c r="Y263" s="133"/>
      <c r="Z263" s="134"/>
      <c r="AA263" s="132">
        <f t="shared" si="2"/>
        <v>3425</v>
      </c>
      <c r="AB263" s="133"/>
      <c r="AC263" s="133"/>
      <c r="AD263" s="134"/>
    </row>
    <row r="264" spans="2:30" ht="13.5">
      <c r="B264" s="125"/>
      <c r="C264" s="126"/>
      <c r="D264" s="21" t="s">
        <v>61</v>
      </c>
      <c r="E264" s="22"/>
      <c r="F264" s="23"/>
      <c r="G264" s="23"/>
      <c r="H264" s="24"/>
      <c r="I264" s="119">
        <v>175</v>
      </c>
      <c r="J264" s="120"/>
      <c r="K264" s="121"/>
      <c r="L264" s="119">
        <v>237</v>
      </c>
      <c r="M264" s="120"/>
      <c r="N264" s="121"/>
      <c r="O264" s="119">
        <v>121</v>
      </c>
      <c r="P264" s="120"/>
      <c r="Q264" s="121"/>
      <c r="R264" s="119">
        <v>87</v>
      </c>
      <c r="S264" s="120"/>
      <c r="T264" s="121"/>
      <c r="U264" s="119">
        <v>72</v>
      </c>
      <c r="V264" s="120"/>
      <c r="W264" s="121"/>
      <c r="X264" s="119">
        <v>42</v>
      </c>
      <c r="Y264" s="120"/>
      <c r="Z264" s="121"/>
      <c r="AA264" s="119">
        <f t="shared" si="2"/>
        <v>734</v>
      </c>
      <c r="AB264" s="120"/>
      <c r="AC264" s="120"/>
      <c r="AD264" s="121"/>
    </row>
    <row r="265" spans="2:30" ht="13.5">
      <c r="B265" s="125"/>
      <c r="C265" s="126"/>
      <c r="D265" s="21" t="s">
        <v>62</v>
      </c>
      <c r="E265" s="22"/>
      <c r="F265" s="23"/>
      <c r="G265" s="23"/>
      <c r="H265" s="24"/>
      <c r="I265" s="119">
        <v>461</v>
      </c>
      <c r="J265" s="120"/>
      <c r="K265" s="121"/>
      <c r="L265" s="119">
        <v>872</v>
      </c>
      <c r="M265" s="120"/>
      <c r="N265" s="121"/>
      <c r="O265" s="119">
        <v>422</v>
      </c>
      <c r="P265" s="120"/>
      <c r="Q265" s="121"/>
      <c r="R265" s="119">
        <v>367</v>
      </c>
      <c r="S265" s="120"/>
      <c r="T265" s="121"/>
      <c r="U265" s="119">
        <v>319</v>
      </c>
      <c r="V265" s="120"/>
      <c r="W265" s="121"/>
      <c r="X265" s="119">
        <v>250</v>
      </c>
      <c r="Y265" s="120"/>
      <c r="Z265" s="121"/>
      <c r="AA265" s="119">
        <f t="shared" si="2"/>
        <v>2691</v>
      </c>
      <c r="AB265" s="120"/>
      <c r="AC265" s="120"/>
      <c r="AD265" s="121"/>
    </row>
    <row r="266" spans="2:30" ht="13.5">
      <c r="B266" s="125"/>
      <c r="C266" s="126"/>
      <c r="D266" s="25" t="s">
        <v>63</v>
      </c>
      <c r="E266" s="26"/>
      <c r="F266" s="27"/>
      <c r="G266" s="27"/>
      <c r="H266" s="28"/>
      <c r="I266" s="113">
        <v>8</v>
      </c>
      <c r="J266" s="114"/>
      <c r="K266" s="115"/>
      <c r="L266" s="113">
        <v>28</v>
      </c>
      <c r="M266" s="114"/>
      <c r="N266" s="115"/>
      <c r="O266" s="113">
        <v>25</v>
      </c>
      <c r="P266" s="114"/>
      <c r="Q266" s="115"/>
      <c r="R266" s="113">
        <v>28</v>
      </c>
      <c r="S266" s="114"/>
      <c r="T266" s="115"/>
      <c r="U266" s="113">
        <v>21</v>
      </c>
      <c r="V266" s="114"/>
      <c r="W266" s="115"/>
      <c r="X266" s="113">
        <v>15</v>
      </c>
      <c r="Y266" s="114"/>
      <c r="Z266" s="115"/>
      <c r="AA266" s="113">
        <f t="shared" si="2"/>
        <v>125</v>
      </c>
      <c r="AB266" s="114"/>
      <c r="AC266" s="114"/>
      <c r="AD266" s="115"/>
    </row>
    <row r="267" spans="2:30" ht="13.5">
      <c r="B267" s="127"/>
      <c r="C267" s="128"/>
      <c r="D267" s="116" t="s">
        <v>64</v>
      </c>
      <c r="E267" s="117"/>
      <c r="F267" s="117"/>
      <c r="G267" s="117"/>
      <c r="H267" s="118"/>
      <c r="I267" s="132">
        <f>I263+I266</f>
        <v>644</v>
      </c>
      <c r="J267" s="133"/>
      <c r="K267" s="134"/>
      <c r="L267" s="132">
        <f>L263+L266</f>
        <v>1137</v>
      </c>
      <c r="M267" s="133"/>
      <c r="N267" s="134"/>
      <c r="O267" s="132">
        <f>O263+O266</f>
        <v>568</v>
      </c>
      <c r="P267" s="133"/>
      <c r="Q267" s="134"/>
      <c r="R267" s="132">
        <f>R263+R266</f>
        <v>482</v>
      </c>
      <c r="S267" s="133"/>
      <c r="T267" s="134"/>
      <c r="U267" s="132">
        <f>U263+U266</f>
        <v>412</v>
      </c>
      <c r="V267" s="133"/>
      <c r="W267" s="134"/>
      <c r="X267" s="132">
        <f>X263+X266</f>
        <v>307</v>
      </c>
      <c r="Y267" s="133"/>
      <c r="Z267" s="134"/>
      <c r="AA267" s="132">
        <f t="shared" si="2"/>
        <v>3550</v>
      </c>
      <c r="AB267" s="133"/>
      <c r="AC267" s="133"/>
      <c r="AD267" s="134"/>
    </row>
    <row r="268" spans="2:30" ht="13.5">
      <c r="B268" s="125" t="s">
        <v>82</v>
      </c>
      <c r="C268" s="126"/>
      <c r="D268" s="31" t="s">
        <v>60</v>
      </c>
      <c r="E268" s="32"/>
      <c r="F268" s="33"/>
      <c r="G268" s="33"/>
      <c r="H268" s="34"/>
      <c r="I268" s="132">
        <f>I269+I270</f>
        <v>457</v>
      </c>
      <c r="J268" s="133"/>
      <c r="K268" s="134"/>
      <c r="L268" s="132">
        <f>L269+L270</f>
        <v>861</v>
      </c>
      <c r="M268" s="133"/>
      <c r="N268" s="134"/>
      <c r="O268" s="132">
        <f>O269+O270</f>
        <v>483</v>
      </c>
      <c r="P268" s="133"/>
      <c r="Q268" s="134"/>
      <c r="R268" s="132">
        <f>R269+R270</f>
        <v>324</v>
      </c>
      <c r="S268" s="133"/>
      <c r="T268" s="134"/>
      <c r="U268" s="132">
        <f>U269+U270</f>
        <v>292</v>
      </c>
      <c r="V268" s="133"/>
      <c r="W268" s="134"/>
      <c r="X268" s="132">
        <f>X269+X270</f>
        <v>258</v>
      </c>
      <c r="Y268" s="133"/>
      <c r="Z268" s="134"/>
      <c r="AA268" s="132">
        <f t="shared" si="2"/>
        <v>2675</v>
      </c>
      <c r="AB268" s="133"/>
      <c r="AC268" s="133"/>
      <c r="AD268" s="134"/>
    </row>
    <row r="269" spans="2:30" ht="13.5">
      <c r="B269" s="125"/>
      <c r="C269" s="126"/>
      <c r="D269" s="21" t="s">
        <v>61</v>
      </c>
      <c r="E269" s="22"/>
      <c r="F269" s="23"/>
      <c r="G269" s="23"/>
      <c r="H269" s="24"/>
      <c r="I269" s="119">
        <v>117</v>
      </c>
      <c r="J269" s="120"/>
      <c r="K269" s="121"/>
      <c r="L269" s="119">
        <v>207</v>
      </c>
      <c r="M269" s="120"/>
      <c r="N269" s="121"/>
      <c r="O269" s="119">
        <v>99</v>
      </c>
      <c r="P269" s="120"/>
      <c r="Q269" s="121"/>
      <c r="R269" s="119">
        <v>55</v>
      </c>
      <c r="S269" s="120"/>
      <c r="T269" s="121"/>
      <c r="U269" s="119">
        <v>42</v>
      </c>
      <c r="V269" s="120"/>
      <c r="W269" s="121"/>
      <c r="X269" s="119">
        <v>52</v>
      </c>
      <c r="Y269" s="120"/>
      <c r="Z269" s="121"/>
      <c r="AA269" s="119">
        <f t="shared" si="2"/>
        <v>572</v>
      </c>
      <c r="AB269" s="120"/>
      <c r="AC269" s="120"/>
      <c r="AD269" s="121"/>
    </row>
    <row r="270" spans="2:30" ht="13.5">
      <c r="B270" s="125"/>
      <c r="C270" s="126"/>
      <c r="D270" s="21" t="s">
        <v>62</v>
      </c>
      <c r="E270" s="22"/>
      <c r="F270" s="23"/>
      <c r="G270" s="23"/>
      <c r="H270" s="24"/>
      <c r="I270" s="119">
        <v>340</v>
      </c>
      <c r="J270" s="120"/>
      <c r="K270" s="121"/>
      <c r="L270" s="119">
        <v>654</v>
      </c>
      <c r="M270" s="120"/>
      <c r="N270" s="121"/>
      <c r="O270" s="119">
        <v>384</v>
      </c>
      <c r="P270" s="120"/>
      <c r="Q270" s="121"/>
      <c r="R270" s="119">
        <v>269</v>
      </c>
      <c r="S270" s="120"/>
      <c r="T270" s="121"/>
      <c r="U270" s="119">
        <v>250</v>
      </c>
      <c r="V270" s="120"/>
      <c r="W270" s="121"/>
      <c r="X270" s="119">
        <v>206</v>
      </c>
      <c r="Y270" s="120"/>
      <c r="Z270" s="121"/>
      <c r="AA270" s="119">
        <f t="shared" si="2"/>
        <v>2103</v>
      </c>
      <c r="AB270" s="120"/>
      <c r="AC270" s="120"/>
      <c r="AD270" s="121"/>
    </row>
    <row r="271" spans="2:30" ht="13.5">
      <c r="B271" s="125"/>
      <c r="C271" s="126"/>
      <c r="D271" s="25" t="s">
        <v>63</v>
      </c>
      <c r="E271" s="26"/>
      <c r="F271" s="27"/>
      <c r="G271" s="27"/>
      <c r="H271" s="28"/>
      <c r="I271" s="113">
        <v>10</v>
      </c>
      <c r="J271" s="114"/>
      <c r="K271" s="115"/>
      <c r="L271" s="113">
        <v>27</v>
      </c>
      <c r="M271" s="114"/>
      <c r="N271" s="115"/>
      <c r="O271" s="113">
        <v>19</v>
      </c>
      <c r="P271" s="114"/>
      <c r="Q271" s="115"/>
      <c r="R271" s="113">
        <v>16</v>
      </c>
      <c r="S271" s="114"/>
      <c r="T271" s="115"/>
      <c r="U271" s="113">
        <v>16</v>
      </c>
      <c r="V271" s="114"/>
      <c r="W271" s="115"/>
      <c r="X271" s="113">
        <v>14</v>
      </c>
      <c r="Y271" s="114"/>
      <c r="Z271" s="115"/>
      <c r="AA271" s="113">
        <f t="shared" si="2"/>
        <v>102</v>
      </c>
      <c r="AB271" s="114"/>
      <c r="AC271" s="114"/>
      <c r="AD271" s="115"/>
    </row>
    <row r="272" spans="2:30" ht="13.5">
      <c r="B272" s="125"/>
      <c r="C272" s="126"/>
      <c r="D272" s="116" t="s">
        <v>64</v>
      </c>
      <c r="E272" s="117"/>
      <c r="F272" s="117"/>
      <c r="G272" s="117"/>
      <c r="H272" s="118"/>
      <c r="I272" s="132">
        <f>I268+I271</f>
        <v>467</v>
      </c>
      <c r="J272" s="133"/>
      <c r="K272" s="134"/>
      <c r="L272" s="132">
        <f>L268+L271</f>
        <v>888</v>
      </c>
      <c r="M272" s="133"/>
      <c r="N272" s="134"/>
      <c r="O272" s="132">
        <f>O268+O271</f>
        <v>502</v>
      </c>
      <c r="P272" s="133"/>
      <c r="Q272" s="134"/>
      <c r="R272" s="132">
        <f>R268+R271</f>
        <v>340</v>
      </c>
      <c r="S272" s="133"/>
      <c r="T272" s="134"/>
      <c r="U272" s="132">
        <f>U268+U271</f>
        <v>308</v>
      </c>
      <c r="V272" s="133"/>
      <c r="W272" s="134"/>
      <c r="X272" s="132">
        <f>X268+X271</f>
        <v>272</v>
      </c>
      <c r="Y272" s="133"/>
      <c r="Z272" s="134"/>
      <c r="AA272" s="132">
        <f t="shared" si="2"/>
        <v>2777</v>
      </c>
      <c r="AB272" s="133"/>
      <c r="AC272" s="133"/>
      <c r="AD272" s="134"/>
    </row>
    <row r="273" spans="2:30" ht="13.5">
      <c r="B273" s="135" t="s">
        <v>83</v>
      </c>
      <c r="C273" s="136"/>
      <c r="D273" s="31" t="s">
        <v>60</v>
      </c>
      <c r="E273" s="32"/>
      <c r="F273" s="33"/>
      <c r="G273" s="33"/>
      <c r="H273" s="34"/>
      <c r="I273" s="132">
        <f>I274+I275</f>
        <v>771</v>
      </c>
      <c r="J273" s="133"/>
      <c r="K273" s="134"/>
      <c r="L273" s="132">
        <f>L274+L275</f>
        <v>1198</v>
      </c>
      <c r="M273" s="133"/>
      <c r="N273" s="134"/>
      <c r="O273" s="132">
        <f>O274+O275</f>
        <v>582</v>
      </c>
      <c r="P273" s="133"/>
      <c r="Q273" s="134"/>
      <c r="R273" s="132">
        <f>R274+R275</f>
        <v>495</v>
      </c>
      <c r="S273" s="133"/>
      <c r="T273" s="134"/>
      <c r="U273" s="132">
        <f>U274+U275</f>
        <v>435</v>
      </c>
      <c r="V273" s="133"/>
      <c r="W273" s="134"/>
      <c r="X273" s="132">
        <f>X274+X275</f>
        <v>388</v>
      </c>
      <c r="Y273" s="133"/>
      <c r="Z273" s="134"/>
      <c r="AA273" s="132">
        <f t="shared" si="2"/>
        <v>3869</v>
      </c>
      <c r="AB273" s="133"/>
      <c r="AC273" s="133"/>
      <c r="AD273" s="134"/>
    </row>
    <row r="274" spans="2:30" ht="13.5">
      <c r="B274" s="125"/>
      <c r="C274" s="126"/>
      <c r="D274" s="21" t="s">
        <v>61</v>
      </c>
      <c r="E274" s="22"/>
      <c r="F274" s="23"/>
      <c r="G274" s="23"/>
      <c r="H274" s="24"/>
      <c r="I274" s="119">
        <v>191</v>
      </c>
      <c r="J274" s="120"/>
      <c r="K274" s="121"/>
      <c r="L274" s="119">
        <v>239</v>
      </c>
      <c r="M274" s="120"/>
      <c r="N274" s="121"/>
      <c r="O274" s="119">
        <v>115</v>
      </c>
      <c r="P274" s="120"/>
      <c r="Q274" s="121"/>
      <c r="R274" s="119">
        <v>81</v>
      </c>
      <c r="S274" s="120"/>
      <c r="T274" s="121"/>
      <c r="U274" s="119">
        <v>79</v>
      </c>
      <c r="V274" s="120"/>
      <c r="W274" s="121"/>
      <c r="X274" s="119">
        <v>69</v>
      </c>
      <c r="Y274" s="120"/>
      <c r="Z274" s="121"/>
      <c r="AA274" s="119">
        <f t="shared" si="2"/>
        <v>774</v>
      </c>
      <c r="AB274" s="120"/>
      <c r="AC274" s="120"/>
      <c r="AD274" s="121"/>
    </row>
    <row r="275" spans="2:30" ht="13.5">
      <c r="B275" s="125"/>
      <c r="C275" s="126"/>
      <c r="D275" s="21" t="s">
        <v>62</v>
      </c>
      <c r="E275" s="22"/>
      <c r="F275" s="23"/>
      <c r="G275" s="23"/>
      <c r="H275" s="24"/>
      <c r="I275" s="119">
        <v>580</v>
      </c>
      <c r="J275" s="120"/>
      <c r="K275" s="121"/>
      <c r="L275" s="119">
        <v>959</v>
      </c>
      <c r="M275" s="120"/>
      <c r="N275" s="121"/>
      <c r="O275" s="119">
        <v>467</v>
      </c>
      <c r="P275" s="120"/>
      <c r="Q275" s="121"/>
      <c r="R275" s="119">
        <v>414</v>
      </c>
      <c r="S275" s="120"/>
      <c r="T275" s="121"/>
      <c r="U275" s="119">
        <v>356</v>
      </c>
      <c r="V275" s="120"/>
      <c r="W275" s="121"/>
      <c r="X275" s="119">
        <v>319</v>
      </c>
      <c r="Y275" s="120"/>
      <c r="Z275" s="121"/>
      <c r="AA275" s="119">
        <f t="shared" si="2"/>
        <v>3095</v>
      </c>
      <c r="AB275" s="120"/>
      <c r="AC275" s="120"/>
      <c r="AD275" s="121"/>
    </row>
    <row r="276" spans="2:30" ht="13.5">
      <c r="B276" s="125"/>
      <c r="C276" s="126"/>
      <c r="D276" s="25" t="s">
        <v>63</v>
      </c>
      <c r="E276" s="26"/>
      <c r="F276" s="27"/>
      <c r="G276" s="27"/>
      <c r="H276" s="28"/>
      <c r="I276" s="113">
        <v>11</v>
      </c>
      <c r="J276" s="114"/>
      <c r="K276" s="115"/>
      <c r="L276" s="113">
        <v>39</v>
      </c>
      <c r="M276" s="114"/>
      <c r="N276" s="115"/>
      <c r="O276" s="113">
        <v>23</v>
      </c>
      <c r="P276" s="114"/>
      <c r="Q276" s="115"/>
      <c r="R276" s="113">
        <v>25</v>
      </c>
      <c r="S276" s="114"/>
      <c r="T276" s="115"/>
      <c r="U276" s="113">
        <v>14</v>
      </c>
      <c r="V276" s="114"/>
      <c r="W276" s="115"/>
      <c r="X276" s="113">
        <v>25</v>
      </c>
      <c r="Y276" s="114"/>
      <c r="Z276" s="115"/>
      <c r="AA276" s="113">
        <f t="shared" si="2"/>
        <v>137</v>
      </c>
      <c r="AB276" s="114"/>
      <c r="AC276" s="114"/>
      <c r="AD276" s="115"/>
    </row>
    <row r="277" spans="2:30" ht="13.5">
      <c r="B277" s="127"/>
      <c r="C277" s="128"/>
      <c r="D277" s="116" t="s">
        <v>64</v>
      </c>
      <c r="E277" s="117"/>
      <c r="F277" s="117"/>
      <c r="G277" s="117"/>
      <c r="H277" s="118"/>
      <c r="I277" s="132">
        <f>I273+I276</f>
        <v>782</v>
      </c>
      <c r="J277" s="133"/>
      <c r="K277" s="134"/>
      <c r="L277" s="132">
        <f>L273+L276</f>
        <v>1237</v>
      </c>
      <c r="M277" s="133"/>
      <c r="N277" s="134"/>
      <c r="O277" s="132">
        <f>O273+O276</f>
        <v>605</v>
      </c>
      <c r="P277" s="133"/>
      <c r="Q277" s="134"/>
      <c r="R277" s="132">
        <f>R273+R276</f>
        <v>520</v>
      </c>
      <c r="S277" s="133"/>
      <c r="T277" s="134"/>
      <c r="U277" s="132">
        <f>U273+U276</f>
        <v>449</v>
      </c>
      <c r="V277" s="133"/>
      <c r="W277" s="134"/>
      <c r="X277" s="132">
        <f>X273+X276</f>
        <v>413</v>
      </c>
      <c r="Y277" s="133"/>
      <c r="Z277" s="134"/>
      <c r="AA277" s="132">
        <f t="shared" si="2"/>
        <v>4006</v>
      </c>
      <c r="AB277" s="133"/>
      <c r="AC277" s="133"/>
      <c r="AD277" s="134"/>
    </row>
    <row r="278" spans="2:30" ht="13.5">
      <c r="B278" s="125" t="s">
        <v>84</v>
      </c>
      <c r="C278" s="126"/>
      <c r="D278" s="31" t="s">
        <v>60</v>
      </c>
      <c r="E278" s="32"/>
      <c r="F278" s="33"/>
      <c r="G278" s="33"/>
      <c r="H278" s="34"/>
      <c r="I278" s="132">
        <f>I279+I280</f>
        <v>396</v>
      </c>
      <c r="J278" s="133"/>
      <c r="K278" s="134"/>
      <c r="L278" s="132">
        <f>L279+L280</f>
        <v>816</v>
      </c>
      <c r="M278" s="133"/>
      <c r="N278" s="134"/>
      <c r="O278" s="132">
        <f>O279+O280</f>
        <v>359</v>
      </c>
      <c r="P278" s="133"/>
      <c r="Q278" s="134"/>
      <c r="R278" s="132">
        <f>R279+R280</f>
        <v>309</v>
      </c>
      <c r="S278" s="133"/>
      <c r="T278" s="134"/>
      <c r="U278" s="132">
        <f>U279+U280</f>
        <v>282</v>
      </c>
      <c r="V278" s="133"/>
      <c r="W278" s="134"/>
      <c r="X278" s="132">
        <f>X279+X280</f>
        <v>191</v>
      </c>
      <c r="Y278" s="133"/>
      <c r="Z278" s="134"/>
      <c r="AA278" s="132">
        <f t="shared" si="2"/>
        <v>2353</v>
      </c>
      <c r="AB278" s="133"/>
      <c r="AC278" s="133"/>
      <c r="AD278" s="134"/>
    </row>
    <row r="279" spans="2:30" ht="13.5">
      <c r="B279" s="125"/>
      <c r="C279" s="126"/>
      <c r="D279" s="21" t="s">
        <v>61</v>
      </c>
      <c r="E279" s="22"/>
      <c r="F279" s="23"/>
      <c r="G279" s="23"/>
      <c r="H279" s="24"/>
      <c r="I279" s="119">
        <v>100</v>
      </c>
      <c r="J279" s="120"/>
      <c r="K279" s="121"/>
      <c r="L279" s="119">
        <v>196</v>
      </c>
      <c r="M279" s="120"/>
      <c r="N279" s="121"/>
      <c r="O279" s="119">
        <v>76</v>
      </c>
      <c r="P279" s="120"/>
      <c r="Q279" s="121"/>
      <c r="R279" s="119">
        <v>70</v>
      </c>
      <c r="S279" s="120"/>
      <c r="T279" s="121"/>
      <c r="U279" s="119">
        <v>52</v>
      </c>
      <c r="V279" s="120"/>
      <c r="W279" s="121"/>
      <c r="X279" s="119">
        <v>51</v>
      </c>
      <c r="Y279" s="120"/>
      <c r="Z279" s="121"/>
      <c r="AA279" s="119">
        <f t="shared" si="2"/>
        <v>545</v>
      </c>
      <c r="AB279" s="120"/>
      <c r="AC279" s="120"/>
      <c r="AD279" s="121"/>
    </row>
    <row r="280" spans="2:30" ht="13.5">
      <c r="B280" s="125"/>
      <c r="C280" s="126"/>
      <c r="D280" s="21" t="s">
        <v>62</v>
      </c>
      <c r="E280" s="22"/>
      <c r="F280" s="23"/>
      <c r="G280" s="23"/>
      <c r="H280" s="24"/>
      <c r="I280" s="119">
        <v>296</v>
      </c>
      <c r="J280" s="120"/>
      <c r="K280" s="121"/>
      <c r="L280" s="119">
        <v>620</v>
      </c>
      <c r="M280" s="120"/>
      <c r="N280" s="121"/>
      <c r="O280" s="119">
        <v>283</v>
      </c>
      <c r="P280" s="120"/>
      <c r="Q280" s="121"/>
      <c r="R280" s="119">
        <v>239</v>
      </c>
      <c r="S280" s="120"/>
      <c r="T280" s="121"/>
      <c r="U280" s="119">
        <v>230</v>
      </c>
      <c r="V280" s="120"/>
      <c r="W280" s="121"/>
      <c r="X280" s="119">
        <v>140</v>
      </c>
      <c r="Y280" s="120"/>
      <c r="Z280" s="121"/>
      <c r="AA280" s="119">
        <f t="shared" si="2"/>
        <v>1808</v>
      </c>
      <c r="AB280" s="120"/>
      <c r="AC280" s="120"/>
      <c r="AD280" s="121"/>
    </row>
    <row r="281" spans="2:30" ht="13.5">
      <c r="B281" s="125"/>
      <c r="C281" s="126"/>
      <c r="D281" s="25" t="s">
        <v>63</v>
      </c>
      <c r="E281" s="26"/>
      <c r="F281" s="27"/>
      <c r="G281" s="27"/>
      <c r="H281" s="28"/>
      <c r="I281" s="113">
        <v>8</v>
      </c>
      <c r="J281" s="114"/>
      <c r="K281" s="115"/>
      <c r="L281" s="113">
        <v>21</v>
      </c>
      <c r="M281" s="114"/>
      <c r="N281" s="115"/>
      <c r="O281" s="113">
        <v>21</v>
      </c>
      <c r="P281" s="114"/>
      <c r="Q281" s="115"/>
      <c r="R281" s="113">
        <v>20</v>
      </c>
      <c r="S281" s="114"/>
      <c r="T281" s="115"/>
      <c r="U281" s="113">
        <v>15</v>
      </c>
      <c r="V281" s="114"/>
      <c r="W281" s="115"/>
      <c r="X281" s="113">
        <v>10</v>
      </c>
      <c r="Y281" s="114"/>
      <c r="Z281" s="115"/>
      <c r="AA281" s="113">
        <f t="shared" si="2"/>
        <v>95</v>
      </c>
      <c r="AB281" s="114"/>
      <c r="AC281" s="114"/>
      <c r="AD281" s="115"/>
    </row>
    <row r="282" spans="2:30" ht="13.5">
      <c r="B282" s="125"/>
      <c r="C282" s="126"/>
      <c r="D282" s="116" t="s">
        <v>64</v>
      </c>
      <c r="E282" s="117"/>
      <c r="F282" s="117"/>
      <c r="G282" s="117"/>
      <c r="H282" s="118"/>
      <c r="I282" s="132">
        <f>I278+I281</f>
        <v>404</v>
      </c>
      <c r="J282" s="133"/>
      <c r="K282" s="134"/>
      <c r="L282" s="132">
        <f>L278+L281</f>
        <v>837</v>
      </c>
      <c r="M282" s="133"/>
      <c r="N282" s="134"/>
      <c r="O282" s="132">
        <f>O278+O281</f>
        <v>380</v>
      </c>
      <c r="P282" s="133"/>
      <c r="Q282" s="134"/>
      <c r="R282" s="132">
        <f>R278+R281</f>
        <v>329</v>
      </c>
      <c r="S282" s="133"/>
      <c r="T282" s="134"/>
      <c r="U282" s="132">
        <f>U278+U281</f>
        <v>297</v>
      </c>
      <c r="V282" s="133"/>
      <c r="W282" s="134"/>
      <c r="X282" s="132">
        <f>X278+X281</f>
        <v>201</v>
      </c>
      <c r="Y282" s="133"/>
      <c r="Z282" s="134"/>
      <c r="AA282" s="132">
        <f t="shared" si="2"/>
        <v>2448</v>
      </c>
      <c r="AB282" s="133"/>
      <c r="AC282" s="133"/>
      <c r="AD282" s="134"/>
    </row>
    <row r="283" spans="2:30" ht="13.5">
      <c r="B283" s="135" t="s">
        <v>85</v>
      </c>
      <c r="C283" s="136"/>
      <c r="D283" s="31" t="s">
        <v>60</v>
      </c>
      <c r="E283" s="32"/>
      <c r="F283" s="33"/>
      <c r="G283" s="33"/>
      <c r="H283" s="34"/>
      <c r="I283" s="132">
        <f>I284+I285</f>
        <v>503</v>
      </c>
      <c r="J283" s="133"/>
      <c r="K283" s="134"/>
      <c r="L283" s="132">
        <f>L284+L285</f>
        <v>883</v>
      </c>
      <c r="M283" s="133"/>
      <c r="N283" s="134"/>
      <c r="O283" s="132">
        <f>O284+O285</f>
        <v>392</v>
      </c>
      <c r="P283" s="133"/>
      <c r="Q283" s="134"/>
      <c r="R283" s="132">
        <f>R284+R285</f>
        <v>378</v>
      </c>
      <c r="S283" s="133"/>
      <c r="T283" s="134"/>
      <c r="U283" s="132">
        <f>U284+U285</f>
        <v>307</v>
      </c>
      <c r="V283" s="133"/>
      <c r="W283" s="134"/>
      <c r="X283" s="132">
        <f>X284+X285</f>
        <v>247</v>
      </c>
      <c r="Y283" s="133"/>
      <c r="Z283" s="134"/>
      <c r="AA283" s="132">
        <f t="shared" si="2"/>
        <v>2710</v>
      </c>
      <c r="AB283" s="133"/>
      <c r="AC283" s="133"/>
      <c r="AD283" s="134"/>
    </row>
    <row r="284" spans="2:30" ht="13.5">
      <c r="B284" s="125"/>
      <c r="C284" s="126"/>
      <c r="D284" s="21" t="s">
        <v>61</v>
      </c>
      <c r="E284" s="22"/>
      <c r="F284" s="23"/>
      <c r="G284" s="23"/>
      <c r="H284" s="24"/>
      <c r="I284" s="119">
        <v>113</v>
      </c>
      <c r="J284" s="120"/>
      <c r="K284" s="121"/>
      <c r="L284" s="119">
        <v>192</v>
      </c>
      <c r="M284" s="120"/>
      <c r="N284" s="121"/>
      <c r="O284" s="119">
        <v>82</v>
      </c>
      <c r="P284" s="120"/>
      <c r="Q284" s="121"/>
      <c r="R284" s="119">
        <v>72</v>
      </c>
      <c r="S284" s="120"/>
      <c r="T284" s="121"/>
      <c r="U284" s="119">
        <v>44</v>
      </c>
      <c r="V284" s="120"/>
      <c r="W284" s="121"/>
      <c r="X284" s="119">
        <v>54</v>
      </c>
      <c r="Y284" s="120"/>
      <c r="Z284" s="121"/>
      <c r="AA284" s="119">
        <f t="shared" si="2"/>
        <v>557</v>
      </c>
      <c r="AB284" s="120"/>
      <c r="AC284" s="120"/>
      <c r="AD284" s="121"/>
    </row>
    <row r="285" spans="2:30" ht="13.5">
      <c r="B285" s="125"/>
      <c r="C285" s="126"/>
      <c r="D285" s="21" t="s">
        <v>62</v>
      </c>
      <c r="E285" s="22"/>
      <c r="F285" s="23"/>
      <c r="G285" s="23"/>
      <c r="H285" s="24"/>
      <c r="I285" s="119">
        <v>390</v>
      </c>
      <c r="J285" s="120"/>
      <c r="K285" s="121"/>
      <c r="L285" s="119">
        <v>691</v>
      </c>
      <c r="M285" s="120"/>
      <c r="N285" s="121"/>
      <c r="O285" s="119">
        <v>310</v>
      </c>
      <c r="P285" s="120"/>
      <c r="Q285" s="121"/>
      <c r="R285" s="119">
        <v>306</v>
      </c>
      <c r="S285" s="120"/>
      <c r="T285" s="121"/>
      <c r="U285" s="119">
        <v>263</v>
      </c>
      <c r="V285" s="120"/>
      <c r="W285" s="121"/>
      <c r="X285" s="119">
        <v>193</v>
      </c>
      <c r="Y285" s="120"/>
      <c r="Z285" s="121"/>
      <c r="AA285" s="119">
        <f t="shared" si="2"/>
        <v>2153</v>
      </c>
      <c r="AB285" s="120"/>
      <c r="AC285" s="120"/>
      <c r="AD285" s="121"/>
    </row>
    <row r="286" spans="2:30" ht="13.5">
      <c r="B286" s="125"/>
      <c r="C286" s="126"/>
      <c r="D286" s="25" t="s">
        <v>63</v>
      </c>
      <c r="E286" s="26"/>
      <c r="F286" s="27"/>
      <c r="G286" s="27"/>
      <c r="H286" s="28"/>
      <c r="I286" s="113">
        <v>16</v>
      </c>
      <c r="J286" s="114"/>
      <c r="K286" s="115"/>
      <c r="L286" s="113">
        <v>33</v>
      </c>
      <c r="M286" s="114"/>
      <c r="N286" s="115"/>
      <c r="O286" s="113">
        <v>29</v>
      </c>
      <c r="P286" s="114"/>
      <c r="Q286" s="115"/>
      <c r="R286" s="113">
        <v>20</v>
      </c>
      <c r="S286" s="114"/>
      <c r="T286" s="115"/>
      <c r="U286" s="113">
        <v>14</v>
      </c>
      <c r="V286" s="114"/>
      <c r="W286" s="115"/>
      <c r="X286" s="113">
        <v>16</v>
      </c>
      <c r="Y286" s="114"/>
      <c r="Z286" s="115"/>
      <c r="AA286" s="113">
        <f t="shared" si="2"/>
        <v>128</v>
      </c>
      <c r="AB286" s="114"/>
      <c r="AC286" s="114"/>
      <c r="AD286" s="115"/>
    </row>
    <row r="287" spans="2:30" ht="13.5">
      <c r="B287" s="127"/>
      <c r="C287" s="128"/>
      <c r="D287" s="116" t="s">
        <v>64</v>
      </c>
      <c r="E287" s="117"/>
      <c r="F287" s="117"/>
      <c r="G287" s="117"/>
      <c r="H287" s="118"/>
      <c r="I287" s="132">
        <f>I283+I286</f>
        <v>519</v>
      </c>
      <c r="J287" s="133"/>
      <c r="K287" s="134"/>
      <c r="L287" s="132">
        <f>L283+L286</f>
        <v>916</v>
      </c>
      <c r="M287" s="133"/>
      <c r="N287" s="134"/>
      <c r="O287" s="132">
        <f>O283+O286</f>
        <v>421</v>
      </c>
      <c r="P287" s="133"/>
      <c r="Q287" s="134"/>
      <c r="R287" s="132">
        <f>R283+R286</f>
        <v>398</v>
      </c>
      <c r="S287" s="133"/>
      <c r="T287" s="134"/>
      <c r="U287" s="132">
        <f>U283+U286</f>
        <v>321</v>
      </c>
      <c r="V287" s="133"/>
      <c r="W287" s="134"/>
      <c r="X287" s="132">
        <f>X283+X286</f>
        <v>263</v>
      </c>
      <c r="Y287" s="133"/>
      <c r="Z287" s="134"/>
      <c r="AA287" s="132">
        <f t="shared" si="2"/>
        <v>2838</v>
      </c>
      <c r="AB287" s="133"/>
      <c r="AC287" s="133"/>
      <c r="AD287" s="134"/>
    </row>
    <row r="288" spans="2:30" ht="13.5">
      <c r="B288" s="135" t="s">
        <v>86</v>
      </c>
      <c r="C288" s="136"/>
      <c r="D288" s="31" t="s">
        <v>60</v>
      </c>
      <c r="E288" s="32"/>
      <c r="F288" s="33"/>
      <c r="G288" s="33"/>
      <c r="H288" s="34"/>
      <c r="I288" s="132">
        <f>I289+I290</f>
        <v>0</v>
      </c>
      <c r="J288" s="133"/>
      <c r="K288" s="134"/>
      <c r="L288" s="132">
        <f>L289+L290</f>
        <v>13</v>
      </c>
      <c r="M288" s="133"/>
      <c r="N288" s="134"/>
      <c r="O288" s="132">
        <f>O289+O290</f>
        <v>55</v>
      </c>
      <c r="P288" s="133"/>
      <c r="Q288" s="134"/>
      <c r="R288" s="132">
        <f>R289+R290</f>
        <v>68</v>
      </c>
      <c r="S288" s="133"/>
      <c r="T288" s="134"/>
      <c r="U288" s="132">
        <f>U289+U290</f>
        <v>84</v>
      </c>
      <c r="V288" s="133"/>
      <c r="W288" s="134"/>
      <c r="X288" s="132">
        <f>X289+X290</f>
        <v>80</v>
      </c>
      <c r="Y288" s="133"/>
      <c r="Z288" s="134"/>
      <c r="AA288" s="132">
        <f t="shared" si="2"/>
        <v>300</v>
      </c>
      <c r="AB288" s="133"/>
      <c r="AC288" s="133"/>
      <c r="AD288" s="134"/>
    </row>
    <row r="289" spans="2:30" ht="13.5">
      <c r="B289" s="125"/>
      <c r="C289" s="126"/>
      <c r="D289" s="21" t="s">
        <v>61</v>
      </c>
      <c r="E289" s="22"/>
      <c r="F289" s="23"/>
      <c r="G289" s="23"/>
      <c r="H289" s="24"/>
      <c r="I289" s="119">
        <v>0</v>
      </c>
      <c r="J289" s="120"/>
      <c r="K289" s="121"/>
      <c r="L289" s="119">
        <v>1</v>
      </c>
      <c r="M289" s="120"/>
      <c r="N289" s="121"/>
      <c r="O289" s="119">
        <v>13</v>
      </c>
      <c r="P289" s="120"/>
      <c r="Q289" s="121"/>
      <c r="R289" s="119">
        <v>6</v>
      </c>
      <c r="S289" s="120"/>
      <c r="T289" s="121"/>
      <c r="U289" s="119">
        <v>11</v>
      </c>
      <c r="V289" s="120"/>
      <c r="W289" s="121"/>
      <c r="X289" s="119">
        <v>8</v>
      </c>
      <c r="Y289" s="120"/>
      <c r="Z289" s="121"/>
      <c r="AA289" s="119">
        <f t="shared" si="2"/>
        <v>39</v>
      </c>
      <c r="AB289" s="120"/>
      <c r="AC289" s="120"/>
      <c r="AD289" s="121"/>
    </row>
    <row r="290" spans="2:30" ht="13.5">
      <c r="B290" s="125"/>
      <c r="C290" s="126"/>
      <c r="D290" s="21" t="s">
        <v>62</v>
      </c>
      <c r="E290" s="22"/>
      <c r="F290" s="23"/>
      <c r="G290" s="23"/>
      <c r="H290" s="24"/>
      <c r="I290" s="119">
        <v>0</v>
      </c>
      <c r="J290" s="120"/>
      <c r="K290" s="121"/>
      <c r="L290" s="119">
        <v>12</v>
      </c>
      <c r="M290" s="120"/>
      <c r="N290" s="121"/>
      <c r="O290" s="119">
        <v>42</v>
      </c>
      <c r="P290" s="120"/>
      <c r="Q290" s="121"/>
      <c r="R290" s="119">
        <v>62</v>
      </c>
      <c r="S290" s="120"/>
      <c r="T290" s="121"/>
      <c r="U290" s="119">
        <v>73</v>
      </c>
      <c r="V290" s="120"/>
      <c r="W290" s="121"/>
      <c r="X290" s="119">
        <v>72</v>
      </c>
      <c r="Y290" s="120"/>
      <c r="Z290" s="121"/>
      <c r="AA290" s="119">
        <f t="shared" si="2"/>
        <v>261</v>
      </c>
      <c r="AB290" s="120"/>
      <c r="AC290" s="120"/>
      <c r="AD290" s="121"/>
    </row>
    <row r="291" spans="2:30" ht="13.5">
      <c r="B291" s="125"/>
      <c r="C291" s="126"/>
      <c r="D291" s="25" t="s">
        <v>63</v>
      </c>
      <c r="E291" s="26"/>
      <c r="F291" s="27"/>
      <c r="G291" s="27"/>
      <c r="H291" s="28"/>
      <c r="I291" s="113">
        <v>0</v>
      </c>
      <c r="J291" s="114"/>
      <c r="K291" s="115"/>
      <c r="L291" s="113">
        <v>0</v>
      </c>
      <c r="M291" s="114"/>
      <c r="N291" s="115"/>
      <c r="O291" s="113">
        <v>0</v>
      </c>
      <c r="P291" s="114"/>
      <c r="Q291" s="115"/>
      <c r="R291" s="113">
        <v>0</v>
      </c>
      <c r="S291" s="114"/>
      <c r="T291" s="115"/>
      <c r="U291" s="113">
        <v>1</v>
      </c>
      <c r="V291" s="114"/>
      <c r="W291" s="115"/>
      <c r="X291" s="113">
        <v>2</v>
      </c>
      <c r="Y291" s="114"/>
      <c r="Z291" s="115"/>
      <c r="AA291" s="113">
        <f t="shared" si="2"/>
        <v>3</v>
      </c>
      <c r="AB291" s="114"/>
      <c r="AC291" s="114"/>
      <c r="AD291" s="115"/>
    </row>
    <row r="292" spans="2:30" ht="14.25" thickBot="1">
      <c r="B292" s="137"/>
      <c r="C292" s="138"/>
      <c r="D292" s="129" t="s">
        <v>64</v>
      </c>
      <c r="E292" s="130"/>
      <c r="F292" s="130"/>
      <c r="G292" s="130"/>
      <c r="H292" s="131"/>
      <c r="I292" s="122">
        <f>I288+I291</f>
        <v>0</v>
      </c>
      <c r="J292" s="123"/>
      <c r="K292" s="124"/>
      <c r="L292" s="122">
        <f>L288+L291</f>
        <v>13</v>
      </c>
      <c r="M292" s="123"/>
      <c r="N292" s="124"/>
      <c r="O292" s="122">
        <f>O288+O291</f>
        <v>55</v>
      </c>
      <c r="P292" s="123"/>
      <c r="Q292" s="124"/>
      <c r="R292" s="122">
        <f>R288+R291</f>
        <v>68</v>
      </c>
      <c r="S292" s="123"/>
      <c r="T292" s="124"/>
      <c r="U292" s="122">
        <f>U288+U291</f>
        <v>85</v>
      </c>
      <c r="V292" s="123"/>
      <c r="W292" s="124"/>
      <c r="X292" s="122">
        <f>X288+X291</f>
        <v>82</v>
      </c>
      <c r="Y292" s="123"/>
      <c r="Z292" s="124"/>
      <c r="AA292" s="122">
        <f t="shared" si="2"/>
        <v>303</v>
      </c>
      <c r="AB292" s="123"/>
      <c r="AC292" s="123"/>
      <c r="AD292" s="124"/>
    </row>
    <row r="293" spans="2:30" ht="14.25" thickTop="1">
      <c r="B293" s="125" t="s">
        <v>95</v>
      </c>
      <c r="C293" s="126"/>
      <c r="D293" s="31" t="s">
        <v>60</v>
      </c>
      <c r="E293" s="32"/>
      <c r="F293" s="33"/>
      <c r="G293" s="33"/>
      <c r="H293" s="34"/>
      <c r="I293" s="110">
        <f>I258+I263+I268+I273+I278+I283+I288</f>
        <v>3255</v>
      </c>
      <c r="J293" s="111"/>
      <c r="K293" s="112"/>
      <c r="L293" s="110">
        <f>L258+L263+L268+L273+L278+L283+L288</f>
        <v>5649</v>
      </c>
      <c r="M293" s="111"/>
      <c r="N293" s="112"/>
      <c r="O293" s="110">
        <f>O258+O263+O268+O273+O278+O283+O288</f>
        <v>2813</v>
      </c>
      <c r="P293" s="111"/>
      <c r="Q293" s="112"/>
      <c r="R293" s="110">
        <f>R258+R263+R268+R273+R278+R283+R288</f>
        <v>2338</v>
      </c>
      <c r="S293" s="111"/>
      <c r="T293" s="112"/>
      <c r="U293" s="110">
        <f>U258+U263+U268+U273+U278+U283+U288</f>
        <v>2084</v>
      </c>
      <c r="V293" s="111"/>
      <c r="W293" s="112"/>
      <c r="X293" s="110">
        <f>X258+X263+X268+X273+X278+X283+X288</f>
        <v>1675</v>
      </c>
      <c r="Y293" s="111"/>
      <c r="Z293" s="112"/>
      <c r="AA293" s="110">
        <f t="shared" si="2"/>
        <v>17814</v>
      </c>
      <c r="AB293" s="111"/>
      <c r="AC293" s="111"/>
      <c r="AD293" s="112"/>
    </row>
    <row r="294" spans="2:30" ht="13.5">
      <c r="B294" s="125"/>
      <c r="C294" s="126"/>
      <c r="D294" s="21" t="s">
        <v>61</v>
      </c>
      <c r="E294" s="22"/>
      <c r="F294" s="23"/>
      <c r="G294" s="23"/>
      <c r="H294" s="24"/>
      <c r="I294" s="110">
        <f>I259+I264+I269+I274+I279+I284+I289</f>
        <v>829</v>
      </c>
      <c r="J294" s="111"/>
      <c r="K294" s="112"/>
      <c r="L294" s="110">
        <f>L259+L264+L269+L274+L279+L284+L289</f>
        <v>1231</v>
      </c>
      <c r="M294" s="111"/>
      <c r="N294" s="112"/>
      <c r="O294" s="110">
        <f>O259+O264+O269+O274+O279+O284+O289</f>
        <v>577</v>
      </c>
      <c r="P294" s="111"/>
      <c r="Q294" s="112"/>
      <c r="R294" s="110">
        <f>R259+R264+R269+R274+R279+R284+R289</f>
        <v>427</v>
      </c>
      <c r="S294" s="111"/>
      <c r="T294" s="112"/>
      <c r="U294" s="110">
        <f>U259+U264+U269+U274+U279+U284+U289</f>
        <v>353</v>
      </c>
      <c r="V294" s="111"/>
      <c r="W294" s="112"/>
      <c r="X294" s="110">
        <f>X259+X264+X269+X274+X279+X284+X289</f>
        <v>318</v>
      </c>
      <c r="Y294" s="111"/>
      <c r="Z294" s="112"/>
      <c r="AA294" s="119">
        <f t="shared" si="2"/>
        <v>3735</v>
      </c>
      <c r="AB294" s="120"/>
      <c r="AC294" s="120"/>
      <c r="AD294" s="121"/>
    </row>
    <row r="295" spans="2:30" ht="13.5">
      <c r="B295" s="125"/>
      <c r="C295" s="126"/>
      <c r="D295" s="21" t="s">
        <v>62</v>
      </c>
      <c r="E295" s="22"/>
      <c r="F295" s="23"/>
      <c r="G295" s="23"/>
      <c r="H295" s="24"/>
      <c r="I295" s="110">
        <f>I260+I265+I270+I275+I280+I285+I290</f>
        <v>2426</v>
      </c>
      <c r="J295" s="111"/>
      <c r="K295" s="112"/>
      <c r="L295" s="110">
        <f>L260+L265+L270+L275+L280+L285+L290</f>
        <v>4418</v>
      </c>
      <c r="M295" s="111"/>
      <c r="N295" s="112"/>
      <c r="O295" s="110">
        <f>O260+O265+O270+O275+O280+O285+O290</f>
        <v>2236</v>
      </c>
      <c r="P295" s="111"/>
      <c r="Q295" s="112"/>
      <c r="R295" s="110">
        <f>R260+R265+R270+R275+R280+R285+R290</f>
        <v>1911</v>
      </c>
      <c r="S295" s="111"/>
      <c r="T295" s="112"/>
      <c r="U295" s="110">
        <f>U260+U265+U270+U275+U280+U285+U290</f>
        <v>1731</v>
      </c>
      <c r="V295" s="111"/>
      <c r="W295" s="112"/>
      <c r="X295" s="110">
        <f>X260+X265+X270+X275+X280+X285+X290</f>
        <v>1357</v>
      </c>
      <c r="Y295" s="111"/>
      <c r="Z295" s="112"/>
      <c r="AA295" s="119">
        <f t="shared" si="2"/>
        <v>14079</v>
      </c>
      <c r="AB295" s="120"/>
      <c r="AC295" s="120"/>
      <c r="AD295" s="121"/>
    </row>
    <row r="296" spans="2:30" ht="13.5">
      <c r="B296" s="125"/>
      <c r="C296" s="126"/>
      <c r="D296" s="50" t="s">
        <v>63</v>
      </c>
      <c r="E296" s="51"/>
      <c r="F296" s="52"/>
      <c r="G296" s="52"/>
      <c r="H296" s="53"/>
      <c r="I296" s="110">
        <f>I261+I266+I271+I276+I281+I286+I291</f>
        <v>58</v>
      </c>
      <c r="J296" s="111"/>
      <c r="K296" s="112"/>
      <c r="L296" s="110">
        <f>L261+L266+L271+L276+L281+L286+L291</f>
        <v>176</v>
      </c>
      <c r="M296" s="111"/>
      <c r="N296" s="112"/>
      <c r="O296" s="110">
        <f>O261+O266+O271+O276+O281+O286+O291</f>
        <v>130</v>
      </c>
      <c r="P296" s="111"/>
      <c r="Q296" s="112"/>
      <c r="R296" s="110">
        <f>R261+R266+R271+R276+R281+R286+R291</f>
        <v>120</v>
      </c>
      <c r="S296" s="111"/>
      <c r="T296" s="112"/>
      <c r="U296" s="110">
        <f>U261+U266+U271+U276+U281+U286+U291</f>
        <v>94</v>
      </c>
      <c r="V296" s="111"/>
      <c r="W296" s="112"/>
      <c r="X296" s="110">
        <f>X261+X266+X271+X276+X281+X286+X291</f>
        <v>94</v>
      </c>
      <c r="Y296" s="111"/>
      <c r="Z296" s="112"/>
      <c r="AA296" s="113">
        <f t="shared" si="2"/>
        <v>672</v>
      </c>
      <c r="AB296" s="114"/>
      <c r="AC296" s="114"/>
      <c r="AD296" s="115"/>
    </row>
    <row r="297" spans="2:30" ht="13.5">
      <c r="B297" s="127"/>
      <c r="C297" s="128"/>
      <c r="D297" s="116" t="s">
        <v>87</v>
      </c>
      <c r="E297" s="117"/>
      <c r="F297" s="117"/>
      <c r="G297" s="117"/>
      <c r="H297" s="118"/>
      <c r="I297" s="105">
        <f>I293+I296</f>
        <v>3313</v>
      </c>
      <c r="J297" s="106"/>
      <c r="K297" s="107"/>
      <c r="L297" s="105">
        <f>L293+L296</f>
        <v>5825</v>
      </c>
      <c r="M297" s="106"/>
      <c r="N297" s="107"/>
      <c r="O297" s="105">
        <f>O293+O296</f>
        <v>2943</v>
      </c>
      <c r="P297" s="106"/>
      <c r="Q297" s="107"/>
      <c r="R297" s="105">
        <f>R293+R296</f>
        <v>2458</v>
      </c>
      <c r="S297" s="106"/>
      <c r="T297" s="107"/>
      <c r="U297" s="105">
        <f>U293+U296</f>
        <v>2178</v>
      </c>
      <c r="V297" s="106"/>
      <c r="W297" s="107"/>
      <c r="X297" s="105">
        <f>X293+X296</f>
        <v>1769</v>
      </c>
      <c r="Y297" s="106"/>
      <c r="Z297" s="107"/>
      <c r="AA297" s="105">
        <f>SUM(I297:Z297)</f>
        <v>18486</v>
      </c>
      <c r="AB297" s="106"/>
      <c r="AC297" s="106"/>
      <c r="AD297" s="107"/>
    </row>
    <row r="298" spans="2:30" ht="13.5">
      <c r="B298" s="54"/>
      <c r="C298" s="54"/>
      <c r="D298" s="43"/>
      <c r="E298" s="43"/>
      <c r="F298" s="43"/>
      <c r="G298" s="43"/>
      <c r="H298" s="43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</row>
    <row r="299" spans="34:35" ht="13.5">
      <c r="AH299" s="76"/>
      <c r="AI299" s="76"/>
    </row>
    <row r="300" spans="34:35" ht="13.5">
      <c r="AH300" s="76"/>
      <c r="AI300" s="76"/>
    </row>
    <row r="301" spans="34:35" ht="13.5">
      <c r="AH301" s="76"/>
      <c r="AI301" s="76"/>
    </row>
    <row r="302" spans="34:35" ht="13.5">
      <c r="AH302" s="76"/>
      <c r="AI302" s="76"/>
    </row>
    <row r="303" spans="34:35" ht="13.5">
      <c r="AH303" s="76"/>
      <c r="AI303" s="76"/>
    </row>
    <row r="304" spans="34:35" ht="13.5">
      <c r="AH304" s="76"/>
      <c r="AI304" s="76"/>
    </row>
    <row r="305" spans="34:35" ht="13.5">
      <c r="AH305" s="76"/>
      <c r="AI305" s="76"/>
    </row>
    <row r="306" spans="34:35" ht="13.5">
      <c r="AH306" s="76"/>
      <c r="AI306" s="76"/>
    </row>
  </sheetData>
  <mergeCells count="1267">
    <mergeCell ref="AL122:AO122"/>
    <mergeCell ref="B123:E123"/>
    <mergeCell ref="AL123:AO123"/>
    <mergeCell ref="AL87:AO87"/>
    <mergeCell ref="AL91:AO91"/>
    <mergeCell ref="R122:T123"/>
    <mergeCell ref="U122:W123"/>
    <mergeCell ref="X122:Z123"/>
    <mergeCell ref="AA122:AD123"/>
    <mergeCell ref="E122:H122"/>
    <mergeCell ref="I122:K123"/>
    <mergeCell ref="L122:N123"/>
    <mergeCell ref="O122:Q123"/>
    <mergeCell ref="AA88:AD88"/>
    <mergeCell ref="X89:Z89"/>
    <mergeCell ref="AA89:AD89"/>
    <mergeCell ref="I90:K90"/>
    <mergeCell ref="L90:N90"/>
    <mergeCell ref="O90:Q90"/>
    <mergeCell ref="R90:T90"/>
    <mergeCell ref="U90:W90"/>
    <mergeCell ref="X90:Z90"/>
    <mergeCell ref="AA90:AD90"/>
    <mergeCell ref="I91:K91"/>
    <mergeCell ref="L91:N91"/>
    <mergeCell ref="X91:Z91"/>
    <mergeCell ref="AA91:AD91"/>
    <mergeCell ref="R91:T91"/>
    <mergeCell ref="U91:W91"/>
    <mergeCell ref="X87:Z87"/>
    <mergeCell ref="AA87:AD87"/>
    <mergeCell ref="I88:K88"/>
    <mergeCell ref="L88:N88"/>
    <mergeCell ref="O88:Q88"/>
    <mergeCell ref="R88:T88"/>
    <mergeCell ref="U88:W88"/>
    <mergeCell ref="X88:Z88"/>
    <mergeCell ref="B87:C91"/>
    <mergeCell ref="I87:K87"/>
    <mergeCell ref="L87:N87"/>
    <mergeCell ref="O87:Q87"/>
    <mergeCell ref="I89:K89"/>
    <mergeCell ref="L89:N89"/>
    <mergeCell ref="O89:Q89"/>
    <mergeCell ref="D91:H91"/>
    <mergeCell ref="O91:Q91"/>
    <mergeCell ref="R89:T89"/>
    <mergeCell ref="U89:W89"/>
    <mergeCell ref="R87:T87"/>
    <mergeCell ref="U87:W87"/>
    <mergeCell ref="O22:R22"/>
    <mergeCell ref="S22:V22"/>
    <mergeCell ref="W22:Z22"/>
    <mergeCell ref="AL86:AO86"/>
    <mergeCell ref="R85:T85"/>
    <mergeCell ref="U85:W85"/>
    <mergeCell ref="X85:Z85"/>
    <mergeCell ref="AA85:AD85"/>
    <mergeCell ref="R84:T84"/>
    <mergeCell ref="U84:W84"/>
    <mergeCell ref="B199:D200"/>
    <mergeCell ref="E199:I200"/>
    <mergeCell ref="J199:N200"/>
    <mergeCell ref="O199:S200"/>
    <mergeCell ref="U93:W93"/>
    <mergeCell ref="X93:Z93"/>
    <mergeCell ref="AA93:AD93"/>
    <mergeCell ref="R94:T94"/>
    <mergeCell ref="U94:W94"/>
    <mergeCell ref="X94:Z94"/>
    <mergeCell ref="AA94:AD94"/>
    <mergeCell ref="R93:T93"/>
    <mergeCell ref="R86:T86"/>
    <mergeCell ref="U86:W86"/>
    <mergeCell ref="X86:Z86"/>
    <mergeCell ref="AA86:AD86"/>
    <mergeCell ref="D86:H86"/>
    <mergeCell ref="I86:K86"/>
    <mergeCell ref="L86:N86"/>
    <mergeCell ref="O86:Q86"/>
    <mergeCell ref="X84:Z84"/>
    <mergeCell ref="AA84:AD84"/>
    <mergeCell ref="AL82:AO82"/>
    <mergeCell ref="I83:K83"/>
    <mergeCell ref="L83:N83"/>
    <mergeCell ref="O83:Q83"/>
    <mergeCell ref="R83:T83"/>
    <mergeCell ref="U83:W83"/>
    <mergeCell ref="X83:Z83"/>
    <mergeCell ref="AA83:AD83"/>
    <mergeCell ref="R82:T82"/>
    <mergeCell ref="U82:W82"/>
    <mergeCell ref="X82:Z82"/>
    <mergeCell ref="AA82:AD82"/>
    <mergeCell ref="B82:C86"/>
    <mergeCell ref="I82:K82"/>
    <mergeCell ref="L82:N82"/>
    <mergeCell ref="O82:Q82"/>
    <mergeCell ref="I84:K84"/>
    <mergeCell ref="L84:N84"/>
    <mergeCell ref="O84:Q84"/>
    <mergeCell ref="I85:K85"/>
    <mergeCell ref="L85:N85"/>
    <mergeCell ref="O85:Q85"/>
    <mergeCell ref="A3:F3"/>
    <mergeCell ref="A4:F4"/>
    <mergeCell ref="A5:F5"/>
    <mergeCell ref="A6:F6"/>
    <mergeCell ref="A7:F7"/>
    <mergeCell ref="A8:F8"/>
    <mergeCell ref="A9:F9"/>
    <mergeCell ref="B14:F16"/>
    <mergeCell ref="G14:J16"/>
    <mergeCell ref="K14:Z14"/>
    <mergeCell ref="K15:N16"/>
    <mergeCell ref="O15:R16"/>
    <mergeCell ref="S15:V16"/>
    <mergeCell ref="W15:Z16"/>
    <mergeCell ref="W17:Z17"/>
    <mergeCell ref="A18:F18"/>
    <mergeCell ref="G18:J18"/>
    <mergeCell ref="K18:N18"/>
    <mergeCell ref="O18:R18"/>
    <mergeCell ref="S18:V18"/>
    <mergeCell ref="W18:Z18"/>
    <mergeCell ref="A17:F17"/>
    <mergeCell ref="G17:J17"/>
    <mergeCell ref="K17:N17"/>
    <mergeCell ref="G19:J19"/>
    <mergeCell ref="K19:N19"/>
    <mergeCell ref="O19:R19"/>
    <mergeCell ref="S17:V17"/>
    <mergeCell ref="O17:R17"/>
    <mergeCell ref="O21:R21"/>
    <mergeCell ref="S19:V19"/>
    <mergeCell ref="W19:Z19"/>
    <mergeCell ref="A20:F20"/>
    <mergeCell ref="G20:J20"/>
    <mergeCell ref="K20:N20"/>
    <mergeCell ref="O20:R20"/>
    <mergeCell ref="S20:V20"/>
    <mergeCell ref="W20:Z20"/>
    <mergeCell ref="A19:F19"/>
    <mergeCell ref="B25:F25"/>
    <mergeCell ref="A21:F21"/>
    <mergeCell ref="G21:J21"/>
    <mergeCell ref="K21:N21"/>
    <mergeCell ref="A22:F22"/>
    <mergeCell ref="G22:J22"/>
    <mergeCell ref="K22:N22"/>
    <mergeCell ref="S25:V25"/>
    <mergeCell ref="S21:V21"/>
    <mergeCell ref="W21:Z21"/>
    <mergeCell ref="A24:A35"/>
    <mergeCell ref="B24:F24"/>
    <mergeCell ref="G24:J24"/>
    <mergeCell ref="K24:N24"/>
    <mergeCell ref="O24:R24"/>
    <mergeCell ref="S24:V24"/>
    <mergeCell ref="W24:Z24"/>
    <mergeCell ref="W25:Z25"/>
    <mergeCell ref="B26:F26"/>
    <mergeCell ref="G26:J26"/>
    <mergeCell ref="K26:N26"/>
    <mergeCell ref="O26:R26"/>
    <mergeCell ref="S26:V26"/>
    <mergeCell ref="W26:Z26"/>
    <mergeCell ref="G25:J25"/>
    <mergeCell ref="K25:N25"/>
    <mergeCell ref="O25:R25"/>
    <mergeCell ref="B27:F27"/>
    <mergeCell ref="G27:J27"/>
    <mergeCell ref="K27:N27"/>
    <mergeCell ref="O27:R27"/>
    <mergeCell ref="S29:V29"/>
    <mergeCell ref="W29:Z29"/>
    <mergeCell ref="B28:F28"/>
    <mergeCell ref="G28:J28"/>
    <mergeCell ref="K28:N28"/>
    <mergeCell ref="O28:R28"/>
    <mergeCell ref="S27:V27"/>
    <mergeCell ref="W27:Z27"/>
    <mergeCell ref="S28:V28"/>
    <mergeCell ref="W28:Z28"/>
    <mergeCell ref="S30:V30"/>
    <mergeCell ref="W30:Z30"/>
    <mergeCell ref="B29:F29"/>
    <mergeCell ref="G29:J29"/>
    <mergeCell ref="B30:F30"/>
    <mergeCell ref="G30:J30"/>
    <mergeCell ref="K30:N30"/>
    <mergeCell ref="O30:R30"/>
    <mergeCell ref="K29:N29"/>
    <mergeCell ref="O29:R29"/>
    <mergeCell ref="B31:F31"/>
    <mergeCell ref="G31:J31"/>
    <mergeCell ref="K31:N31"/>
    <mergeCell ref="O31:R31"/>
    <mergeCell ref="S33:V33"/>
    <mergeCell ref="W33:Z33"/>
    <mergeCell ref="B32:F32"/>
    <mergeCell ref="G32:J32"/>
    <mergeCell ref="K32:N32"/>
    <mergeCell ref="O32:R32"/>
    <mergeCell ref="S31:V31"/>
    <mergeCell ref="W31:Z31"/>
    <mergeCell ref="S32:V32"/>
    <mergeCell ref="W32:Z32"/>
    <mergeCell ref="S34:V34"/>
    <mergeCell ref="W34:Z34"/>
    <mergeCell ref="B33:F33"/>
    <mergeCell ref="G33:J33"/>
    <mergeCell ref="B34:F34"/>
    <mergeCell ref="G34:J34"/>
    <mergeCell ref="K34:N34"/>
    <mergeCell ref="O34:R34"/>
    <mergeCell ref="K33:N33"/>
    <mergeCell ref="O33:R33"/>
    <mergeCell ref="B35:F35"/>
    <mergeCell ref="G35:J35"/>
    <mergeCell ref="K35:N35"/>
    <mergeCell ref="O35:R35"/>
    <mergeCell ref="B66:E66"/>
    <mergeCell ref="AL66:AO66"/>
    <mergeCell ref="S35:V35"/>
    <mergeCell ref="W35:Z35"/>
    <mergeCell ref="E65:H65"/>
    <mergeCell ref="I65:K66"/>
    <mergeCell ref="L65:N66"/>
    <mergeCell ref="O65:Q66"/>
    <mergeCell ref="R65:T66"/>
    <mergeCell ref="U65:W66"/>
    <mergeCell ref="L70:N70"/>
    <mergeCell ref="O70:Q70"/>
    <mergeCell ref="AA65:AD66"/>
    <mergeCell ref="AL65:AO65"/>
    <mergeCell ref="X65:Z66"/>
    <mergeCell ref="X67:Z67"/>
    <mergeCell ref="AA67:AD67"/>
    <mergeCell ref="AL67:AO67"/>
    <mergeCell ref="O68:Q68"/>
    <mergeCell ref="R68:T68"/>
    <mergeCell ref="B67:C71"/>
    <mergeCell ref="I67:K67"/>
    <mergeCell ref="L67:N67"/>
    <mergeCell ref="O67:Q67"/>
    <mergeCell ref="I69:K69"/>
    <mergeCell ref="L69:N69"/>
    <mergeCell ref="O69:Q69"/>
    <mergeCell ref="I70:K70"/>
    <mergeCell ref="I68:K68"/>
    <mergeCell ref="L68:N68"/>
    <mergeCell ref="U68:W68"/>
    <mergeCell ref="X68:Z68"/>
    <mergeCell ref="AA68:AD68"/>
    <mergeCell ref="R67:T67"/>
    <mergeCell ref="U67:W67"/>
    <mergeCell ref="R69:T69"/>
    <mergeCell ref="U69:W69"/>
    <mergeCell ref="X69:Z69"/>
    <mergeCell ref="AA69:AD69"/>
    <mergeCell ref="R70:T70"/>
    <mergeCell ref="U70:W70"/>
    <mergeCell ref="X70:Z70"/>
    <mergeCell ref="AA70:AD70"/>
    <mergeCell ref="D71:H71"/>
    <mergeCell ref="I71:K71"/>
    <mergeCell ref="L71:N71"/>
    <mergeCell ref="O71:Q71"/>
    <mergeCell ref="R71:T71"/>
    <mergeCell ref="U71:W71"/>
    <mergeCell ref="X71:Z71"/>
    <mergeCell ref="AA71:AD71"/>
    <mergeCell ref="AL71:AO71"/>
    <mergeCell ref="B72:C76"/>
    <mergeCell ref="I72:K72"/>
    <mergeCell ref="L72:N72"/>
    <mergeCell ref="O72:Q72"/>
    <mergeCell ref="R72:T72"/>
    <mergeCell ref="U72:W72"/>
    <mergeCell ref="X72:Z72"/>
    <mergeCell ref="AA72:AD72"/>
    <mergeCell ref="AL72:AO72"/>
    <mergeCell ref="I73:K73"/>
    <mergeCell ref="L73:N73"/>
    <mergeCell ref="O73:Q73"/>
    <mergeCell ref="R73:T73"/>
    <mergeCell ref="U73:W73"/>
    <mergeCell ref="X73:Z73"/>
    <mergeCell ref="AA73:AD73"/>
    <mergeCell ref="I74:K74"/>
    <mergeCell ref="L74:N74"/>
    <mergeCell ref="O74:Q74"/>
    <mergeCell ref="R74:T74"/>
    <mergeCell ref="U74:W74"/>
    <mergeCell ref="X74:Z74"/>
    <mergeCell ref="AA74:AD74"/>
    <mergeCell ref="I75:K75"/>
    <mergeCell ref="L75:N75"/>
    <mergeCell ref="O75:Q75"/>
    <mergeCell ref="R75:T75"/>
    <mergeCell ref="U75:W75"/>
    <mergeCell ref="X75:Z75"/>
    <mergeCell ref="AA75:AD75"/>
    <mergeCell ref="D76:H76"/>
    <mergeCell ref="I76:K76"/>
    <mergeCell ref="L76:N76"/>
    <mergeCell ref="O76:Q76"/>
    <mergeCell ref="R76:T76"/>
    <mergeCell ref="U76:W76"/>
    <mergeCell ref="X76:Z76"/>
    <mergeCell ref="AA76:AD76"/>
    <mergeCell ref="AL76:AO76"/>
    <mergeCell ref="B77:C81"/>
    <mergeCell ref="I77:K77"/>
    <mergeCell ref="L77:N77"/>
    <mergeCell ref="O77:Q77"/>
    <mergeCell ref="R77:T77"/>
    <mergeCell ref="U77:W77"/>
    <mergeCell ref="X77:Z77"/>
    <mergeCell ref="AA77:AD77"/>
    <mergeCell ref="AL77:AO77"/>
    <mergeCell ref="I78:K78"/>
    <mergeCell ref="L78:N78"/>
    <mergeCell ref="O78:Q78"/>
    <mergeCell ref="R78:T78"/>
    <mergeCell ref="U78:W78"/>
    <mergeCell ref="X78:Z78"/>
    <mergeCell ref="AA78:AD78"/>
    <mergeCell ref="I79:K79"/>
    <mergeCell ref="L79:N79"/>
    <mergeCell ref="O79:Q79"/>
    <mergeCell ref="R79:T79"/>
    <mergeCell ref="U79:W79"/>
    <mergeCell ref="X79:Z79"/>
    <mergeCell ref="AA79:AD79"/>
    <mergeCell ref="I80:K80"/>
    <mergeCell ref="L80:N80"/>
    <mergeCell ref="O80:Q80"/>
    <mergeCell ref="R80:T80"/>
    <mergeCell ref="U80:W80"/>
    <mergeCell ref="X80:Z80"/>
    <mergeCell ref="AA80:AD80"/>
    <mergeCell ref="U81:W81"/>
    <mergeCell ref="X81:Z81"/>
    <mergeCell ref="AA81:AD81"/>
    <mergeCell ref="D81:H81"/>
    <mergeCell ref="I81:K81"/>
    <mergeCell ref="L81:N81"/>
    <mergeCell ref="O81:Q81"/>
    <mergeCell ref="AL81:AO81"/>
    <mergeCell ref="I92:K92"/>
    <mergeCell ref="L92:N92"/>
    <mergeCell ref="O92:Q92"/>
    <mergeCell ref="R92:T92"/>
    <mergeCell ref="U92:W92"/>
    <mergeCell ref="X92:Z92"/>
    <mergeCell ref="AA92:AD92"/>
    <mergeCell ref="AL92:AO92"/>
    <mergeCell ref="R81:T81"/>
    <mergeCell ref="I94:K94"/>
    <mergeCell ref="L94:N94"/>
    <mergeCell ref="O94:Q94"/>
    <mergeCell ref="I93:K93"/>
    <mergeCell ref="L93:N93"/>
    <mergeCell ref="O93:Q93"/>
    <mergeCell ref="I95:K95"/>
    <mergeCell ref="L95:N95"/>
    <mergeCell ref="O95:Q95"/>
    <mergeCell ref="R95:T95"/>
    <mergeCell ref="U95:W95"/>
    <mergeCell ref="X95:Z95"/>
    <mergeCell ref="AA95:AD95"/>
    <mergeCell ref="U96:W96"/>
    <mergeCell ref="X96:Z96"/>
    <mergeCell ref="AA96:AD96"/>
    <mergeCell ref="D96:H96"/>
    <mergeCell ref="I96:K96"/>
    <mergeCell ref="L96:N96"/>
    <mergeCell ref="O96:Q96"/>
    <mergeCell ref="AL96:AO96"/>
    <mergeCell ref="I97:K97"/>
    <mergeCell ref="L97:N97"/>
    <mergeCell ref="O97:Q97"/>
    <mergeCell ref="R97:T97"/>
    <mergeCell ref="U97:W97"/>
    <mergeCell ref="X97:Z97"/>
    <mergeCell ref="AA97:AD97"/>
    <mergeCell ref="AL97:AO97"/>
    <mergeCell ref="R96:T96"/>
    <mergeCell ref="I98:K98"/>
    <mergeCell ref="L98:N98"/>
    <mergeCell ref="O98:Q98"/>
    <mergeCell ref="R98:T98"/>
    <mergeCell ref="U98:W98"/>
    <mergeCell ref="X98:Z98"/>
    <mergeCell ref="AA98:AD98"/>
    <mergeCell ref="B99:C99"/>
    <mergeCell ref="I99:K99"/>
    <mergeCell ref="L99:N99"/>
    <mergeCell ref="O99:Q99"/>
    <mergeCell ref="R99:T99"/>
    <mergeCell ref="U99:W99"/>
    <mergeCell ref="X99:Z99"/>
    <mergeCell ref="AA99:AD99"/>
    <mergeCell ref="I100:K100"/>
    <mergeCell ref="L100:N100"/>
    <mergeCell ref="O100:Q100"/>
    <mergeCell ref="R100:T100"/>
    <mergeCell ref="U100:W100"/>
    <mergeCell ref="X100:Z100"/>
    <mergeCell ref="AA100:AD100"/>
    <mergeCell ref="U101:W101"/>
    <mergeCell ref="X101:Z101"/>
    <mergeCell ref="AA101:AD101"/>
    <mergeCell ref="D101:H101"/>
    <mergeCell ref="I101:K101"/>
    <mergeCell ref="L101:N101"/>
    <mergeCell ref="O101:Q101"/>
    <mergeCell ref="AL101:AO101"/>
    <mergeCell ref="I102:K102"/>
    <mergeCell ref="L102:N102"/>
    <mergeCell ref="O102:Q102"/>
    <mergeCell ref="R102:T102"/>
    <mergeCell ref="U102:W102"/>
    <mergeCell ref="X102:Z102"/>
    <mergeCell ref="AA102:AD102"/>
    <mergeCell ref="AL102:AO102"/>
    <mergeCell ref="R101:T101"/>
    <mergeCell ref="I103:K103"/>
    <mergeCell ref="L103:N103"/>
    <mergeCell ref="O103:Q103"/>
    <mergeCell ref="R103:T103"/>
    <mergeCell ref="U103:W103"/>
    <mergeCell ref="X103:Z103"/>
    <mergeCell ref="AA103:AD103"/>
    <mergeCell ref="B104:C104"/>
    <mergeCell ref="I104:K104"/>
    <mergeCell ref="L104:N104"/>
    <mergeCell ref="O104:Q104"/>
    <mergeCell ref="R104:T104"/>
    <mergeCell ref="U104:W104"/>
    <mergeCell ref="X104:Z104"/>
    <mergeCell ref="AA104:AD104"/>
    <mergeCell ref="I105:K105"/>
    <mergeCell ref="L105:N105"/>
    <mergeCell ref="O105:Q105"/>
    <mergeCell ref="R105:T105"/>
    <mergeCell ref="U105:W105"/>
    <mergeCell ref="X105:Z105"/>
    <mergeCell ref="AA105:AD105"/>
    <mergeCell ref="U106:W106"/>
    <mergeCell ref="X106:Z106"/>
    <mergeCell ref="AA106:AD106"/>
    <mergeCell ref="D106:H106"/>
    <mergeCell ref="I106:K106"/>
    <mergeCell ref="L106:N106"/>
    <mergeCell ref="O106:Q106"/>
    <mergeCell ref="AL106:AO106"/>
    <mergeCell ref="I107:K107"/>
    <mergeCell ref="L107:N107"/>
    <mergeCell ref="O107:Q107"/>
    <mergeCell ref="R107:T107"/>
    <mergeCell ref="U107:W107"/>
    <mergeCell ref="X107:Z107"/>
    <mergeCell ref="AA107:AD107"/>
    <mergeCell ref="AL107:AO107"/>
    <mergeCell ref="R106:T106"/>
    <mergeCell ref="I108:K108"/>
    <mergeCell ref="L108:N108"/>
    <mergeCell ref="O108:Q108"/>
    <mergeCell ref="R108:T108"/>
    <mergeCell ref="U108:W108"/>
    <mergeCell ref="X108:Z108"/>
    <mergeCell ref="AA108:AD108"/>
    <mergeCell ref="B109:C109"/>
    <mergeCell ref="I109:K109"/>
    <mergeCell ref="L109:N109"/>
    <mergeCell ref="O109:Q109"/>
    <mergeCell ref="R109:T109"/>
    <mergeCell ref="U109:W109"/>
    <mergeCell ref="X109:Z109"/>
    <mergeCell ref="AA109:AD109"/>
    <mergeCell ref="I110:K110"/>
    <mergeCell ref="L110:N110"/>
    <mergeCell ref="O110:Q110"/>
    <mergeCell ref="R110:T110"/>
    <mergeCell ref="U110:W110"/>
    <mergeCell ref="X110:Z110"/>
    <mergeCell ref="AA110:AD110"/>
    <mergeCell ref="U111:W111"/>
    <mergeCell ref="X111:Z111"/>
    <mergeCell ref="AA111:AD111"/>
    <mergeCell ref="D111:H111"/>
    <mergeCell ref="I111:K111"/>
    <mergeCell ref="L111:N111"/>
    <mergeCell ref="O111:Q111"/>
    <mergeCell ref="AL111:AO111"/>
    <mergeCell ref="I112:K112"/>
    <mergeCell ref="L112:N112"/>
    <mergeCell ref="O112:Q112"/>
    <mergeCell ref="R112:T112"/>
    <mergeCell ref="U112:W112"/>
    <mergeCell ref="X112:Z112"/>
    <mergeCell ref="AA112:AD112"/>
    <mergeCell ref="AL112:AO112"/>
    <mergeCell ref="R111:T111"/>
    <mergeCell ref="I113:K113"/>
    <mergeCell ref="L113:N113"/>
    <mergeCell ref="O113:Q113"/>
    <mergeCell ref="R113:T113"/>
    <mergeCell ref="U113:W113"/>
    <mergeCell ref="X113:Z113"/>
    <mergeCell ref="AA113:AD113"/>
    <mergeCell ref="B114:C114"/>
    <mergeCell ref="I114:K114"/>
    <mergeCell ref="L114:N114"/>
    <mergeCell ref="O114:Q114"/>
    <mergeCell ref="R114:T114"/>
    <mergeCell ref="U114:W114"/>
    <mergeCell ref="X114:Z114"/>
    <mergeCell ref="AA114:AD114"/>
    <mergeCell ref="I115:K115"/>
    <mergeCell ref="L115:N115"/>
    <mergeCell ref="O115:Q115"/>
    <mergeCell ref="R115:T115"/>
    <mergeCell ref="U115:W115"/>
    <mergeCell ref="X115:Z115"/>
    <mergeCell ref="AA115:AD115"/>
    <mergeCell ref="U116:W116"/>
    <mergeCell ref="X116:Z116"/>
    <mergeCell ref="AA116:AD116"/>
    <mergeCell ref="D116:H116"/>
    <mergeCell ref="I116:K116"/>
    <mergeCell ref="L116:N116"/>
    <mergeCell ref="O116:Q116"/>
    <mergeCell ref="AL116:AO116"/>
    <mergeCell ref="I117:K117"/>
    <mergeCell ref="L117:N117"/>
    <mergeCell ref="O117:Q117"/>
    <mergeCell ref="R117:T117"/>
    <mergeCell ref="U117:W117"/>
    <mergeCell ref="X117:Z117"/>
    <mergeCell ref="AA117:AD117"/>
    <mergeCell ref="AL117:AO117"/>
    <mergeCell ref="R116:T116"/>
    <mergeCell ref="I118:K118"/>
    <mergeCell ref="L118:N118"/>
    <mergeCell ref="O118:Q118"/>
    <mergeCell ref="R118:T118"/>
    <mergeCell ref="U118:W118"/>
    <mergeCell ref="X118:Z118"/>
    <mergeCell ref="AA118:AD118"/>
    <mergeCell ref="B119:C119"/>
    <mergeCell ref="I119:K119"/>
    <mergeCell ref="L119:N119"/>
    <mergeCell ref="O119:Q119"/>
    <mergeCell ref="R119:T119"/>
    <mergeCell ref="U119:W119"/>
    <mergeCell ref="X119:Z119"/>
    <mergeCell ref="AA119:AD119"/>
    <mergeCell ref="I120:K120"/>
    <mergeCell ref="L120:N120"/>
    <mergeCell ref="O120:Q120"/>
    <mergeCell ref="R120:T120"/>
    <mergeCell ref="U120:W120"/>
    <mergeCell ref="X120:Z120"/>
    <mergeCell ref="AA120:AD120"/>
    <mergeCell ref="U121:W121"/>
    <mergeCell ref="X121:Z121"/>
    <mergeCell ref="AA121:AD121"/>
    <mergeCell ref="D121:H121"/>
    <mergeCell ref="I121:K121"/>
    <mergeCell ref="L121:N121"/>
    <mergeCell ref="O121:Q121"/>
    <mergeCell ref="AL121:AO121"/>
    <mergeCell ref="I124:K124"/>
    <mergeCell ref="L124:N124"/>
    <mergeCell ref="O124:Q124"/>
    <mergeCell ref="R124:T124"/>
    <mergeCell ref="U124:W124"/>
    <mergeCell ref="X124:Z124"/>
    <mergeCell ref="AA124:AD124"/>
    <mergeCell ref="AL124:AO124"/>
    <mergeCell ref="R121:T121"/>
    <mergeCell ref="I125:K125"/>
    <mergeCell ref="L125:N125"/>
    <mergeCell ref="O125:Q125"/>
    <mergeCell ref="R125:T125"/>
    <mergeCell ref="U125:W125"/>
    <mergeCell ref="X125:Z125"/>
    <mergeCell ref="AA125:AD125"/>
    <mergeCell ref="B126:C126"/>
    <mergeCell ref="I126:K126"/>
    <mergeCell ref="L126:N126"/>
    <mergeCell ref="O126:Q126"/>
    <mergeCell ref="R126:T126"/>
    <mergeCell ref="U126:W126"/>
    <mergeCell ref="X126:Z126"/>
    <mergeCell ref="AA126:AD126"/>
    <mergeCell ref="I127:K127"/>
    <mergeCell ref="L127:N127"/>
    <mergeCell ref="O127:Q127"/>
    <mergeCell ref="R127:T127"/>
    <mergeCell ref="U127:W127"/>
    <mergeCell ref="X127:Z127"/>
    <mergeCell ref="AA127:AD127"/>
    <mergeCell ref="U128:W128"/>
    <mergeCell ref="X128:Z128"/>
    <mergeCell ref="AA128:AD128"/>
    <mergeCell ref="D128:H128"/>
    <mergeCell ref="I128:K128"/>
    <mergeCell ref="L128:N128"/>
    <mergeCell ref="O128:Q128"/>
    <mergeCell ref="AL128:AO128"/>
    <mergeCell ref="I129:K129"/>
    <mergeCell ref="L129:N129"/>
    <mergeCell ref="O129:Q129"/>
    <mergeCell ref="R129:T129"/>
    <mergeCell ref="U129:W129"/>
    <mergeCell ref="X129:Z129"/>
    <mergeCell ref="AA129:AD129"/>
    <mergeCell ref="AL129:AO129"/>
    <mergeCell ref="R128:T128"/>
    <mergeCell ref="I130:K130"/>
    <mergeCell ref="L130:N130"/>
    <mergeCell ref="O130:Q130"/>
    <mergeCell ref="R130:T130"/>
    <mergeCell ref="U130:W130"/>
    <mergeCell ref="X130:Z130"/>
    <mergeCell ref="AA130:AD130"/>
    <mergeCell ref="B131:C131"/>
    <mergeCell ref="I131:K131"/>
    <mergeCell ref="L131:N131"/>
    <mergeCell ref="O131:Q131"/>
    <mergeCell ref="R131:T131"/>
    <mergeCell ref="U131:W131"/>
    <mergeCell ref="X131:Z131"/>
    <mergeCell ref="AA131:AD131"/>
    <mergeCell ref="I132:K132"/>
    <mergeCell ref="L132:N132"/>
    <mergeCell ref="O132:Q132"/>
    <mergeCell ref="R132:T132"/>
    <mergeCell ref="U132:W132"/>
    <mergeCell ref="X132:Z132"/>
    <mergeCell ref="AA132:AD132"/>
    <mergeCell ref="U133:W133"/>
    <mergeCell ref="X133:Z133"/>
    <mergeCell ref="AA133:AD133"/>
    <mergeCell ref="D133:H133"/>
    <mergeCell ref="I133:K133"/>
    <mergeCell ref="L133:N133"/>
    <mergeCell ref="O133:Q133"/>
    <mergeCell ref="AL133:AO133"/>
    <mergeCell ref="I134:K134"/>
    <mergeCell ref="L134:N134"/>
    <mergeCell ref="O134:Q134"/>
    <mergeCell ref="R134:T134"/>
    <mergeCell ref="U134:W134"/>
    <mergeCell ref="X134:Z134"/>
    <mergeCell ref="AA134:AD134"/>
    <mergeCell ref="AL134:AO134"/>
    <mergeCell ref="R133:T133"/>
    <mergeCell ref="I135:K135"/>
    <mergeCell ref="L135:N135"/>
    <mergeCell ref="O135:Q135"/>
    <mergeCell ref="R135:T135"/>
    <mergeCell ref="U135:W135"/>
    <mergeCell ref="X135:Z135"/>
    <mergeCell ref="AA135:AD135"/>
    <mergeCell ref="B136:C136"/>
    <mergeCell ref="I136:K136"/>
    <mergeCell ref="L136:N136"/>
    <mergeCell ref="O136:Q136"/>
    <mergeCell ref="R136:T136"/>
    <mergeCell ref="U136:W136"/>
    <mergeCell ref="X136:Z136"/>
    <mergeCell ref="AA136:AD136"/>
    <mergeCell ref="I137:K137"/>
    <mergeCell ref="L137:N137"/>
    <mergeCell ref="O137:Q137"/>
    <mergeCell ref="R137:T137"/>
    <mergeCell ref="U137:W137"/>
    <mergeCell ref="X137:Z137"/>
    <mergeCell ref="AA137:AD137"/>
    <mergeCell ref="U138:W138"/>
    <mergeCell ref="X138:Z138"/>
    <mergeCell ref="AA138:AD138"/>
    <mergeCell ref="D138:H138"/>
    <mergeCell ref="I138:K138"/>
    <mergeCell ref="L138:N138"/>
    <mergeCell ref="O138:Q138"/>
    <mergeCell ref="AL138:AO138"/>
    <mergeCell ref="I139:K139"/>
    <mergeCell ref="L139:N139"/>
    <mergeCell ref="O139:Q139"/>
    <mergeCell ref="R139:T139"/>
    <mergeCell ref="U139:W139"/>
    <mergeCell ref="X139:Z139"/>
    <mergeCell ref="AA139:AD139"/>
    <mergeCell ref="AL139:AO139"/>
    <mergeCell ref="R138:T138"/>
    <mergeCell ref="I140:K140"/>
    <mergeCell ref="L140:N140"/>
    <mergeCell ref="O140:Q140"/>
    <mergeCell ref="R140:T140"/>
    <mergeCell ref="U140:W140"/>
    <mergeCell ref="X140:Z140"/>
    <mergeCell ref="AA140:AD140"/>
    <mergeCell ref="B141:C141"/>
    <mergeCell ref="I141:K141"/>
    <mergeCell ref="L141:N141"/>
    <mergeCell ref="O141:Q141"/>
    <mergeCell ref="R141:T141"/>
    <mergeCell ref="U141:W141"/>
    <mergeCell ref="X141:Z141"/>
    <mergeCell ref="AA141:AD141"/>
    <mergeCell ref="I142:K142"/>
    <mergeCell ref="L142:N142"/>
    <mergeCell ref="O142:Q142"/>
    <mergeCell ref="R142:T142"/>
    <mergeCell ref="U142:W142"/>
    <mergeCell ref="X142:Z142"/>
    <mergeCell ref="AA142:AD142"/>
    <mergeCell ref="U143:W143"/>
    <mergeCell ref="X143:Z143"/>
    <mergeCell ref="AA143:AD143"/>
    <mergeCell ref="D143:H143"/>
    <mergeCell ref="I143:K143"/>
    <mergeCell ref="L143:N143"/>
    <mergeCell ref="O143:Q143"/>
    <mergeCell ref="AL143:AO143"/>
    <mergeCell ref="I144:K144"/>
    <mergeCell ref="L144:N144"/>
    <mergeCell ref="O144:Q144"/>
    <mergeCell ref="R144:T144"/>
    <mergeCell ref="U144:W144"/>
    <mergeCell ref="X144:Z144"/>
    <mergeCell ref="AA144:AD144"/>
    <mergeCell ref="AL144:AO144"/>
    <mergeCell ref="R143:T143"/>
    <mergeCell ref="I145:K145"/>
    <mergeCell ref="L145:N145"/>
    <mergeCell ref="O145:Q145"/>
    <mergeCell ref="R145:T145"/>
    <mergeCell ref="U145:W145"/>
    <mergeCell ref="X145:Z145"/>
    <mergeCell ref="AA145:AD145"/>
    <mergeCell ref="B146:C146"/>
    <mergeCell ref="I146:K146"/>
    <mergeCell ref="L146:N146"/>
    <mergeCell ref="O146:Q146"/>
    <mergeCell ref="R146:T146"/>
    <mergeCell ref="U146:W146"/>
    <mergeCell ref="X146:Z146"/>
    <mergeCell ref="AA146:AD146"/>
    <mergeCell ref="I147:K147"/>
    <mergeCell ref="L147:N147"/>
    <mergeCell ref="O147:Q147"/>
    <mergeCell ref="R147:T147"/>
    <mergeCell ref="U147:W147"/>
    <mergeCell ref="X147:Z147"/>
    <mergeCell ref="AA147:AD147"/>
    <mergeCell ref="U148:W148"/>
    <mergeCell ref="X148:Z148"/>
    <mergeCell ref="AA148:AD148"/>
    <mergeCell ref="D148:H148"/>
    <mergeCell ref="I148:K148"/>
    <mergeCell ref="L148:N148"/>
    <mergeCell ref="O148:Q148"/>
    <mergeCell ref="AL148:AO148"/>
    <mergeCell ref="I149:K149"/>
    <mergeCell ref="L149:N149"/>
    <mergeCell ref="O149:Q149"/>
    <mergeCell ref="R149:T149"/>
    <mergeCell ref="U149:W149"/>
    <mergeCell ref="X149:Z149"/>
    <mergeCell ref="AA149:AD149"/>
    <mergeCell ref="AL149:AO149"/>
    <mergeCell ref="R148:T148"/>
    <mergeCell ref="I150:K150"/>
    <mergeCell ref="L150:N150"/>
    <mergeCell ref="O150:Q150"/>
    <mergeCell ref="R150:T150"/>
    <mergeCell ref="U150:W150"/>
    <mergeCell ref="X150:Z150"/>
    <mergeCell ref="AA150:AD150"/>
    <mergeCell ref="B151:C151"/>
    <mergeCell ref="I151:K151"/>
    <mergeCell ref="L151:N151"/>
    <mergeCell ref="O151:Q151"/>
    <mergeCell ref="R151:T151"/>
    <mergeCell ref="U151:W151"/>
    <mergeCell ref="X151:Z151"/>
    <mergeCell ref="AA151:AD151"/>
    <mergeCell ref="I152:K152"/>
    <mergeCell ref="L152:N152"/>
    <mergeCell ref="O152:Q152"/>
    <mergeCell ref="R152:T152"/>
    <mergeCell ref="U152:W152"/>
    <mergeCell ref="X152:Z152"/>
    <mergeCell ref="AA152:AD152"/>
    <mergeCell ref="D153:H153"/>
    <mergeCell ref="I153:K153"/>
    <mergeCell ref="L153:N153"/>
    <mergeCell ref="O153:Q153"/>
    <mergeCell ref="R153:T153"/>
    <mergeCell ref="U153:W153"/>
    <mergeCell ref="X153:Z153"/>
    <mergeCell ref="AA153:AD153"/>
    <mergeCell ref="AL153:AO153"/>
    <mergeCell ref="B154:C158"/>
    <mergeCell ref="I154:K154"/>
    <mergeCell ref="L154:N154"/>
    <mergeCell ref="O154:Q154"/>
    <mergeCell ref="R154:T154"/>
    <mergeCell ref="U154:W154"/>
    <mergeCell ref="X154:Z154"/>
    <mergeCell ref="AA154:AD154"/>
    <mergeCell ref="AL154:AO154"/>
    <mergeCell ref="X155:Z155"/>
    <mergeCell ref="AA155:AD155"/>
    <mergeCell ref="I156:K156"/>
    <mergeCell ref="L156:N156"/>
    <mergeCell ref="O156:Q156"/>
    <mergeCell ref="R156:T156"/>
    <mergeCell ref="U156:W156"/>
    <mergeCell ref="X156:Z156"/>
    <mergeCell ref="AA156:AD156"/>
    <mergeCell ref="I155:K155"/>
    <mergeCell ref="L157:N157"/>
    <mergeCell ref="O157:Q157"/>
    <mergeCell ref="R157:T157"/>
    <mergeCell ref="U155:W155"/>
    <mergeCell ref="L155:N155"/>
    <mergeCell ref="O155:Q155"/>
    <mergeCell ref="R155:T155"/>
    <mergeCell ref="U157:W157"/>
    <mergeCell ref="X157:Z157"/>
    <mergeCell ref="AA157:AD157"/>
    <mergeCell ref="D158:H158"/>
    <mergeCell ref="I158:K158"/>
    <mergeCell ref="L158:N158"/>
    <mergeCell ref="O158:Q158"/>
    <mergeCell ref="R158:T158"/>
    <mergeCell ref="U158:W158"/>
    <mergeCell ref="X158:Z158"/>
    <mergeCell ref="AA158:AD158"/>
    <mergeCell ref="B191:D192"/>
    <mergeCell ref="E191:I192"/>
    <mergeCell ref="J191:N192"/>
    <mergeCell ref="O191:S192"/>
    <mergeCell ref="B189:D190"/>
    <mergeCell ref="E189:I190"/>
    <mergeCell ref="J189:N190"/>
    <mergeCell ref="O189:S190"/>
    <mergeCell ref="AL158:AO158"/>
    <mergeCell ref="T189:X190"/>
    <mergeCell ref="Y189:AC190"/>
    <mergeCell ref="T193:X194"/>
    <mergeCell ref="Y193:AC194"/>
    <mergeCell ref="T191:X192"/>
    <mergeCell ref="Y191:AC192"/>
    <mergeCell ref="B193:D194"/>
    <mergeCell ref="E193:I194"/>
    <mergeCell ref="J193:N194"/>
    <mergeCell ref="O193:S194"/>
    <mergeCell ref="T203:X204"/>
    <mergeCell ref="Y203:AC204"/>
    <mergeCell ref="B201:D202"/>
    <mergeCell ref="E201:I202"/>
    <mergeCell ref="J201:N202"/>
    <mergeCell ref="O201:S202"/>
    <mergeCell ref="T195:X196"/>
    <mergeCell ref="Y195:AC196"/>
    <mergeCell ref="T201:X202"/>
    <mergeCell ref="Y201:AC202"/>
    <mergeCell ref="T199:X200"/>
    <mergeCell ref="Y199:AC200"/>
    <mergeCell ref="T197:X198"/>
    <mergeCell ref="Y197:AC198"/>
    <mergeCell ref="T205:X206"/>
    <mergeCell ref="Y205:AC206"/>
    <mergeCell ref="B203:D204"/>
    <mergeCell ref="E203:I204"/>
    <mergeCell ref="B205:D206"/>
    <mergeCell ref="E205:I206"/>
    <mergeCell ref="J205:N206"/>
    <mergeCell ref="O205:S206"/>
    <mergeCell ref="J203:N204"/>
    <mergeCell ref="O203:S204"/>
    <mergeCell ref="B207:D208"/>
    <mergeCell ref="E207:I208"/>
    <mergeCell ref="J207:N208"/>
    <mergeCell ref="O207:S208"/>
    <mergeCell ref="T211:X212"/>
    <mergeCell ref="Y211:AC212"/>
    <mergeCell ref="B209:D210"/>
    <mergeCell ref="E209:I210"/>
    <mergeCell ref="J209:N210"/>
    <mergeCell ref="O209:S210"/>
    <mergeCell ref="T207:X208"/>
    <mergeCell ref="Y207:AC208"/>
    <mergeCell ref="T209:X210"/>
    <mergeCell ref="Y209:AC210"/>
    <mergeCell ref="T213:X214"/>
    <mergeCell ref="Y213:AC214"/>
    <mergeCell ref="B211:D212"/>
    <mergeCell ref="E211:I212"/>
    <mergeCell ref="B213:D214"/>
    <mergeCell ref="E213:I214"/>
    <mergeCell ref="J213:N214"/>
    <mergeCell ref="O213:S214"/>
    <mergeCell ref="J211:N212"/>
    <mergeCell ref="O211:S212"/>
    <mergeCell ref="B215:D216"/>
    <mergeCell ref="E215:I216"/>
    <mergeCell ref="J215:N216"/>
    <mergeCell ref="O215:S216"/>
    <mergeCell ref="T219:X220"/>
    <mergeCell ref="Y219:AC220"/>
    <mergeCell ref="B217:D218"/>
    <mergeCell ref="E217:I218"/>
    <mergeCell ref="J217:N218"/>
    <mergeCell ref="O217:S218"/>
    <mergeCell ref="T215:X216"/>
    <mergeCell ref="Y215:AC216"/>
    <mergeCell ref="T217:X218"/>
    <mergeCell ref="Y217:AC218"/>
    <mergeCell ref="T221:X222"/>
    <mergeCell ref="Y221:AC222"/>
    <mergeCell ref="B219:D220"/>
    <mergeCell ref="E219:I220"/>
    <mergeCell ref="B221:D222"/>
    <mergeCell ref="E221:I222"/>
    <mergeCell ref="J221:N222"/>
    <mergeCell ref="O221:S222"/>
    <mergeCell ref="J219:N220"/>
    <mergeCell ref="O219:S220"/>
    <mergeCell ref="B223:D224"/>
    <mergeCell ref="E223:I224"/>
    <mergeCell ref="J223:N224"/>
    <mergeCell ref="O223:S224"/>
    <mergeCell ref="R258:T258"/>
    <mergeCell ref="U258:W258"/>
    <mergeCell ref="E256:H256"/>
    <mergeCell ref="I256:K257"/>
    <mergeCell ref="L256:N257"/>
    <mergeCell ref="O256:Q257"/>
    <mergeCell ref="B257:E257"/>
    <mergeCell ref="B258:C262"/>
    <mergeCell ref="I258:K258"/>
    <mergeCell ref="L258:N258"/>
    <mergeCell ref="T223:X224"/>
    <mergeCell ref="Y223:AC224"/>
    <mergeCell ref="R256:T257"/>
    <mergeCell ref="U256:W257"/>
    <mergeCell ref="X256:Z257"/>
    <mergeCell ref="AA256:AD257"/>
    <mergeCell ref="I260:K260"/>
    <mergeCell ref="L260:N260"/>
    <mergeCell ref="D262:H262"/>
    <mergeCell ref="I261:K261"/>
    <mergeCell ref="I262:K262"/>
    <mergeCell ref="L262:N262"/>
    <mergeCell ref="AA258:AD258"/>
    <mergeCell ref="I259:K259"/>
    <mergeCell ref="L259:N259"/>
    <mergeCell ref="O259:Q259"/>
    <mergeCell ref="R259:T259"/>
    <mergeCell ref="U259:W259"/>
    <mergeCell ref="X259:Z259"/>
    <mergeCell ref="AA259:AD259"/>
    <mergeCell ref="O258:Q258"/>
    <mergeCell ref="X258:Z258"/>
    <mergeCell ref="AA260:AD260"/>
    <mergeCell ref="U261:W261"/>
    <mergeCell ref="X261:Z261"/>
    <mergeCell ref="AA261:AD261"/>
    <mergeCell ref="X260:Z260"/>
    <mergeCell ref="AA263:AD263"/>
    <mergeCell ref="O262:Q262"/>
    <mergeCell ref="R262:T262"/>
    <mergeCell ref="AA262:AD262"/>
    <mergeCell ref="R263:T263"/>
    <mergeCell ref="U263:W263"/>
    <mergeCell ref="X263:Z263"/>
    <mergeCell ref="U262:W262"/>
    <mergeCell ref="X262:Z262"/>
    <mergeCell ref="I266:K266"/>
    <mergeCell ref="O260:Q260"/>
    <mergeCell ref="R260:T260"/>
    <mergeCell ref="U260:W260"/>
    <mergeCell ref="L261:N261"/>
    <mergeCell ref="O261:Q261"/>
    <mergeCell ref="R261:T261"/>
    <mergeCell ref="L264:N264"/>
    <mergeCell ref="R264:T264"/>
    <mergeCell ref="U264:W264"/>
    <mergeCell ref="B263:C267"/>
    <mergeCell ref="I263:K263"/>
    <mergeCell ref="L263:N263"/>
    <mergeCell ref="O263:Q263"/>
    <mergeCell ref="I264:K264"/>
    <mergeCell ref="O264:Q264"/>
    <mergeCell ref="I265:K265"/>
    <mergeCell ref="L265:N265"/>
    <mergeCell ref="O266:Q266"/>
    <mergeCell ref="O265:Q265"/>
    <mergeCell ref="X265:Z265"/>
    <mergeCell ref="AA265:AD265"/>
    <mergeCell ref="X264:Z264"/>
    <mergeCell ref="AA264:AD264"/>
    <mergeCell ref="R266:T266"/>
    <mergeCell ref="U266:W266"/>
    <mergeCell ref="R265:T265"/>
    <mergeCell ref="U265:W265"/>
    <mergeCell ref="X266:Z266"/>
    <mergeCell ref="AA266:AD266"/>
    <mergeCell ref="D267:H267"/>
    <mergeCell ref="I267:K267"/>
    <mergeCell ref="L267:N267"/>
    <mergeCell ref="O267:Q267"/>
    <mergeCell ref="R267:T267"/>
    <mergeCell ref="U267:W267"/>
    <mergeCell ref="X267:Z267"/>
    <mergeCell ref="L266:N266"/>
    <mergeCell ref="B268:C272"/>
    <mergeCell ref="I268:K268"/>
    <mergeCell ref="L268:N268"/>
    <mergeCell ref="O268:Q268"/>
    <mergeCell ref="I269:K269"/>
    <mergeCell ref="O269:Q269"/>
    <mergeCell ref="I270:K270"/>
    <mergeCell ref="L270:N270"/>
    <mergeCell ref="O270:Q270"/>
    <mergeCell ref="L269:N269"/>
    <mergeCell ref="R269:T269"/>
    <mergeCell ref="U269:W269"/>
    <mergeCell ref="AA267:AD267"/>
    <mergeCell ref="R268:T268"/>
    <mergeCell ref="U268:W268"/>
    <mergeCell ref="X268:Z268"/>
    <mergeCell ref="AA268:AD268"/>
    <mergeCell ref="X269:Z269"/>
    <mergeCell ref="AA269:AD269"/>
    <mergeCell ref="R270:T270"/>
    <mergeCell ref="U270:W270"/>
    <mergeCell ref="X270:Z270"/>
    <mergeCell ref="AA270:AD270"/>
    <mergeCell ref="I271:K271"/>
    <mergeCell ref="L271:N271"/>
    <mergeCell ref="O271:Q271"/>
    <mergeCell ref="R271:T271"/>
    <mergeCell ref="U271:W271"/>
    <mergeCell ref="X271:Z271"/>
    <mergeCell ref="AA271:AD271"/>
    <mergeCell ref="D272:H272"/>
    <mergeCell ref="I272:K272"/>
    <mergeCell ref="L272:N272"/>
    <mergeCell ref="O272:Q272"/>
    <mergeCell ref="R272:T272"/>
    <mergeCell ref="U272:W272"/>
    <mergeCell ref="X272:Z272"/>
    <mergeCell ref="B273:C277"/>
    <mergeCell ref="I273:K273"/>
    <mergeCell ref="L273:N273"/>
    <mergeCell ref="O273:Q273"/>
    <mergeCell ref="I274:K274"/>
    <mergeCell ref="O274:Q274"/>
    <mergeCell ref="I275:K275"/>
    <mergeCell ref="L275:N275"/>
    <mergeCell ref="O275:Q275"/>
    <mergeCell ref="L274:N274"/>
    <mergeCell ref="R274:T274"/>
    <mergeCell ref="U274:W274"/>
    <mergeCell ref="AA272:AD272"/>
    <mergeCell ref="R273:T273"/>
    <mergeCell ref="U273:W273"/>
    <mergeCell ref="X273:Z273"/>
    <mergeCell ref="AA273:AD273"/>
    <mergeCell ref="X274:Z274"/>
    <mergeCell ref="AA274:AD274"/>
    <mergeCell ref="R275:T275"/>
    <mergeCell ref="U275:W275"/>
    <mergeCell ref="X275:Z275"/>
    <mergeCell ref="AA275:AD275"/>
    <mergeCell ref="I276:K276"/>
    <mergeCell ref="L276:N276"/>
    <mergeCell ref="O276:Q276"/>
    <mergeCell ref="R276:T276"/>
    <mergeCell ref="U276:W276"/>
    <mergeCell ref="X276:Z276"/>
    <mergeCell ref="AA276:AD276"/>
    <mergeCell ref="D277:H277"/>
    <mergeCell ref="I277:K277"/>
    <mergeCell ref="L277:N277"/>
    <mergeCell ref="O277:Q277"/>
    <mergeCell ref="R277:T277"/>
    <mergeCell ref="U277:W277"/>
    <mergeCell ref="X277:Z277"/>
    <mergeCell ref="B278:C282"/>
    <mergeCell ref="I278:K278"/>
    <mergeCell ref="L278:N278"/>
    <mergeCell ref="O278:Q278"/>
    <mergeCell ref="I279:K279"/>
    <mergeCell ref="O279:Q279"/>
    <mergeCell ref="I280:K280"/>
    <mergeCell ref="L280:N280"/>
    <mergeCell ref="O280:Q280"/>
    <mergeCell ref="L279:N279"/>
    <mergeCell ref="R279:T279"/>
    <mergeCell ref="U279:W279"/>
    <mergeCell ref="AA277:AD277"/>
    <mergeCell ref="R278:T278"/>
    <mergeCell ref="U278:W278"/>
    <mergeCell ref="X278:Z278"/>
    <mergeCell ref="AA278:AD278"/>
    <mergeCell ref="X279:Z279"/>
    <mergeCell ref="AA279:AD279"/>
    <mergeCell ref="R280:T280"/>
    <mergeCell ref="U280:W280"/>
    <mergeCell ref="X280:Z280"/>
    <mergeCell ref="AA280:AD280"/>
    <mergeCell ref="I281:K281"/>
    <mergeCell ref="L281:N281"/>
    <mergeCell ref="O281:Q281"/>
    <mergeCell ref="R281:T281"/>
    <mergeCell ref="U281:W281"/>
    <mergeCell ref="X281:Z281"/>
    <mergeCell ref="AA281:AD281"/>
    <mergeCell ref="D282:H282"/>
    <mergeCell ref="I282:K282"/>
    <mergeCell ref="L282:N282"/>
    <mergeCell ref="O282:Q282"/>
    <mergeCell ref="R282:T282"/>
    <mergeCell ref="U282:W282"/>
    <mergeCell ref="X282:Z282"/>
    <mergeCell ref="B283:C287"/>
    <mergeCell ref="I283:K283"/>
    <mergeCell ref="L283:N283"/>
    <mergeCell ref="O283:Q283"/>
    <mergeCell ref="I284:K284"/>
    <mergeCell ref="O284:Q284"/>
    <mergeCell ref="I285:K285"/>
    <mergeCell ref="L285:N285"/>
    <mergeCell ref="O285:Q285"/>
    <mergeCell ref="L284:N284"/>
    <mergeCell ref="R284:T284"/>
    <mergeCell ref="U284:W284"/>
    <mergeCell ref="AA282:AD282"/>
    <mergeCell ref="R283:T283"/>
    <mergeCell ref="U283:W283"/>
    <mergeCell ref="X283:Z283"/>
    <mergeCell ref="AA283:AD283"/>
    <mergeCell ref="X284:Z284"/>
    <mergeCell ref="AA284:AD284"/>
    <mergeCell ref="R285:T285"/>
    <mergeCell ref="U285:W285"/>
    <mergeCell ref="X285:Z285"/>
    <mergeCell ref="AA285:AD285"/>
    <mergeCell ref="I286:K286"/>
    <mergeCell ref="L286:N286"/>
    <mergeCell ref="O286:Q286"/>
    <mergeCell ref="R286:T286"/>
    <mergeCell ref="U286:W286"/>
    <mergeCell ref="X286:Z286"/>
    <mergeCell ref="AA286:AD286"/>
    <mergeCell ref="D287:H287"/>
    <mergeCell ref="I287:K287"/>
    <mergeCell ref="L287:N287"/>
    <mergeCell ref="O287:Q287"/>
    <mergeCell ref="R287:T287"/>
    <mergeCell ref="U287:W287"/>
    <mergeCell ref="X287:Z287"/>
    <mergeCell ref="B288:C292"/>
    <mergeCell ref="I288:K288"/>
    <mergeCell ref="L288:N288"/>
    <mergeCell ref="O288:Q288"/>
    <mergeCell ref="I289:K289"/>
    <mergeCell ref="O289:Q289"/>
    <mergeCell ref="I290:K290"/>
    <mergeCell ref="L290:N290"/>
    <mergeCell ref="O290:Q290"/>
    <mergeCell ref="L289:N289"/>
    <mergeCell ref="R289:T289"/>
    <mergeCell ref="U289:W289"/>
    <mergeCell ref="AA287:AD287"/>
    <mergeCell ref="R288:T288"/>
    <mergeCell ref="U288:W288"/>
    <mergeCell ref="X288:Z288"/>
    <mergeCell ref="AA288:AD288"/>
    <mergeCell ref="X289:Z289"/>
    <mergeCell ref="AA289:AD289"/>
    <mergeCell ref="R290:T290"/>
    <mergeCell ref="U290:W290"/>
    <mergeCell ref="X290:Z290"/>
    <mergeCell ref="AA290:AD290"/>
    <mergeCell ref="I291:K291"/>
    <mergeCell ref="L291:N291"/>
    <mergeCell ref="O291:Q291"/>
    <mergeCell ref="R291:T291"/>
    <mergeCell ref="U291:W291"/>
    <mergeCell ref="X291:Z291"/>
    <mergeCell ref="AA291:AD291"/>
    <mergeCell ref="D292:H292"/>
    <mergeCell ref="I292:K292"/>
    <mergeCell ref="L292:N292"/>
    <mergeCell ref="O292:Q292"/>
    <mergeCell ref="R292:T292"/>
    <mergeCell ref="U292:W292"/>
    <mergeCell ref="X292:Z292"/>
    <mergeCell ref="B293:C297"/>
    <mergeCell ref="I293:K293"/>
    <mergeCell ref="L293:N293"/>
    <mergeCell ref="O293:Q293"/>
    <mergeCell ref="I294:K294"/>
    <mergeCell ref="O294:Q294"/>
    <mergeCell ref="I295:K295"/>
    <mergeCell ref="L295:N295"/>
    <mergeCell ref="O295:Q295"/>
    <mergeCell ref="L294:N294"/>
    <mergeCell ref="AA292:AD292"/>
    <mergeCell ref="R293:T293"/>
    <mergeCell ref="U293:W293"/>
    <mergeCell ref="X293:Z293"/>
    <mergeCell ref="AA293:AD293"/>
    <mergeCell ref="X295:Z295"/>
    <mergeCell ref="AA295:AD295"/>
    <mergeCell ref="R294:T294"/>
    <mergeCell ref="U294:W294"/>
    <mergeCell ref="X294:Z294"/>
    <mergeCell ref="AA294:AD294"/>
    <mergeCell ref="O296:Q296"/>
    <mergeCell ref="R296:T296"/>
    <mergeCell ref="R295:T295"/>
    <mergeCell ref="U295:W295"/>
    <mergeCell ref="AA296:AD296"/>
    <mergeCell ref="D297:H297"/>
    <mergeCell ref="I297:K297"/>
    <mergeCell ref="L297:N297"/>
    <mergeCell ref="O297:Q297"/>
    <mergeCell ref="R297:T297"/>
    <mergeCell ref="U297:W297"/>
    <mergeCell ref="X297:Z297"/>
    <mergeCell ref="I296:K296"/>
    <mergeCell ref="L296:N296"/>
    <mergeCell ref="AA297:AD297"/>
    <mergeCell ref="A23:F23"/>
    <mergeCell ref="G23:J23"/>
    <mergeCell ref="K23:N23"/>
    <mergeCell ref="O23:R23"/>
    <mergeCell ref="S23:V23"/>
    <mergeCell ref="W23:Z23"/>
    <mergeCell ref="U296:W296"/>
    <mergeCell ref="X296:Z296"/>
    <mergeCell ref="B197:D198"/>
    <mergeCell ref="B93:C93"/>
    <mergeCell ref="E197:I198"/>
    <mergeCell ref="J197:N198"/>
    <mergeCell ref="O197:S198"/>
    <mergeCell ref="B95:C95"/>
    <mergeCell ref="B195:D196"/>
    <mergeCell ref="E195:I196"/>
    <mergeCell ref="J195:N196"/>
    <mergeCell ref="O195:S196"/>
    <mergeCell ref="I157:K157"/>
  </mergeCells>
  <printOptions/>
  <pageMargins left="0.5905511811023623" right="0" top="0.3937007874015748" bottom="0.3937007874015748" header="0.5118110236220472" footer="0.5118110236220472"/>
  <pageSetup firstPageNumber="13" useFirstPageNumber="1" horizontalDpi="300" verticalDpi="300" orientation="portrait" paperSize="9" scale="97" r:id="rId2"/>
  <headerFooter alignWithMargins="0">
    <oddFooter>&amp;C&amp;P</oddFooter>
  </headerFooter>
  <rowBreaks count="4" manualBreakCount="4">
    <brk id="62" max="255" man="1"/>
    <brk id="121" max="35" man="1"/>
    <brk id="186" max="255" man="1"/>
    <brk id="2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ama0023020</cp:lastModifiedBy>
  <cp:lastPrinted>2006-12-18T00:48:31Z</cp:lastPrinted>
  <dcterms:created xsi:type="dcterms:W3CDTF">2005-08-11T08:06:00Z</dcterms:created>
  <dcterms:modified xsi:type="dcterms:W3CDTF">2006-12-18T01:20:46Z</dcterms:modified>
  <cp:category/>
  <cp:version/>
  <cp:contentType/>
  <cp:contentStatus/>
</cp:coreProperties>
</file>