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735" activeTab="0"/>
  </bookViews>
  <sheets>
    <sheet name="H23.03全市" sheetId="1" r:id="rId1"/>
    <sheet name="H23.03中央" sheetId="2" r:id="rId2"/>
    <sheet name="H23.03小田" sheetId="3" r:id="rId3"/>
    <sheet name="H23.03大庄" sheetId="4" r:id="rId4"/>
    <sheet name="H.23.03立花" sheetId="5" r:id="rId5"/>
    <sheet name="H23.03武庫" sheetId="6" r:id="rId6"/>
    <sheet name="H23.03園田" sheetId="7" r:id="rId7"/>
  </sheets>
  <externalReferences>
    <externalReference r:id="rId10"/>
  </externalReferences>
  <definedNames>
    <definedName name="_xlnm.Print_Area" localSheetId="4">'H.23.03立花'!$A$1:$J$127</definedName>
    <definedName name="_xlnm.Print_Area" localSheetId="6">'H23.03園田'!$A$1:$J$127</definedName>
    <definedName name="_xlnm.Print_Area" localSheetId="2">'H23.03小田'!$A$1:$J$127</definedName>
    <definedName name="_xlnm.Print_Area" localSheetId="0">'H23.03全市'!$A$1:$J$127</definedName>
    <definedName name="_xlnm.Print_Area" localSheetId="3">'H23.03大庄'!$A$1:$J$127</definedName>
    <definedName name="_xlnm.Print_Area" localSheetId="1">'H23.03中央'!$A$1:$J$127</definedName>
    <definedName name="_xlnm.Print_Area" localSheetId="5">'H23.03武庫'!$A$1:$J$127</definedName>
  </definedNames>
  <calcPr fullCalcOnLoad="1"/>
</workbook>
</file>

<file path=xl/sharedStrings.xml><?xml version="1.0" encoding="utf-8"?>
<sst xmlns="http://schemas.openxmlformats.org/spreadsheetml/2006/main" count="420" uniqueCount="63">
  <si>
    <t>　     　表　２　地区、年齢（各歳）　別人口</t>
  </si>
  <si>
    <t>男</t>
  </si>
  <si>
    <t>女</t>
  </si>
  <si>
    <t>８５～８９歳</t>
  </si>
  <si>
    <t>９０～９４歳</t>
  </si>
  <si>
    <t>９５～９９歳</t>
  </si>
  <si>
    <t>総数</t>
  </si>
  <si>
    <t>１００歳以上</t>
  </si>
  <si>
    <t>（再掲）</t>
  </si>
  <si>
    <t>０～１４歳</t>
  </si>
  <si>
    <t>１５～６４歳</t>
  </si>
  <si>
    <t>７５歳以上</t>
  </si>
  <si>
    <t>７５歳以上</t>
  </si>
  <si>
    <t>（再掲）</t>
  </si>
  <si>
    <t>０～１４歳</t>
  </si>
  <si>
    <t>１５～６４歳</t>
  </si>
  <si>
    <t>６５歳以上</t>
  </si>
  <si>
    <t>６５歳以上</t>
  </si>
  <si>
    <t>総数</t>
  </si>
  <si>
    <t>男</t>
  </si>
  <si>
    <t>女</t>
  </si>
  <si>
    <t>　     　表　２　地区、年齢（各歳）　別人口</t>
  </si>
  <si>
    <t>　　　　　　　　　表　２　地区、年齢（各歳）　別人口</t>
  </si>
  <si>
    <t>（１）　全市</t>
  </si>
  <si>
    <t>年齢区分</t>
  </si>
  <si>
    <t>増減率</t>
  </si>
  <si>
    <t>総　　数</t>
  </si>
  <si>
    <t>０～４歳</t>
  </si>
  <si>
    <t>２５～２９歳</t>
  </si>
  <si>
    <t>５～９歳</t>
  </si>
  <si>
    <t>３０～３４歳</t>
  </si>
  <si>
    <t>１０～１４歳</t>
  </si>
  <si>
    <t>３５～３９歳</t>
  </si>
  <si>
    <t>１５～１９歳</t>
  </si>
  <si>
    <t>４０～４４歳</t>
  </si>
  <si>
    <t>２０～２４歳</t>
  </si>
  <si>
    <t>４５～４９歳</t>
  </si>
  <si>
    <t>（１）　全市（続き）</t>
  </si>
  <si>
    <t>５０～５４歳</t>
  </si>
  <si>
    <t>７５～７９歳</t>
  </si>
  <si>
    <t>５５～５９歳</t>
  </si>
  <si>
    <t>８０～８４歳</t>
  </si>
  <si>
    <t>６０～６４歳</t>
  </si>
  <si>
    <t>６５～６９歳</t>
  </si>
  <si>
    <t>７０～７４歳</t>
  </si>
  <si>
    <t>（２）　中央地区</t>
  </si>
  <si>
    <t>（２）　中央地区（続き）</t>
  </si>
  <si>
    <t>（３）　小田地区</t>
  </si>
  <si>
    <t>（３）　小田地区（続き）</t>
  </si>
  <si>
    <t>（４）　大庄地区</t>
  </si>
  <si>
    <t>（４）　大庄地区（続き）</t>
  </si>
  <si>
    <t>（５）　立花地区</t>
  </si>
  <si>
    <t>（５）　立花地区（続き）</t>
  </si>
  <si>
    <t>（６）　武庫地区</t>
  </si>
  <si>
    <t>（６）　武庫地区(続き）</t>
  </si>
  <si>
    <t>（７）　園田地区</t>
  </si>
  <si>
    <t>（７）　園田地区（続き）</t>
  </si>
  <si>
    <t>　</t>
  </si>
  <si>
    <t>　     　表　２　地区、年齢（各歳）　別人口</t>
  </si>
  <si>
    <t>　 (住民基本台帳人口　平成２３年３月３１日現在)</t>
  </si>
  <si>
    <t>*増減率は前年３月３１日における1歳若い年齢人口と比較している。</t>
  </si>
  <si>
    <t>　</t>
  </si>
  <si>
    <t>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</si>
</sst>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3" fillId="0" borderId="0" xfId="17" applyFont="1" applyAlignment="1">
      <alignment horizontal="right" vertical="center"/>
    </xf>
    <xf numFmtId="38" fontId="4" fillId="0" borderId="3" xfId="17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38" fontId="3" fillId="0" borderId="1" xfId="17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Alignment="1">
      <alignment/>
    </xf>
    <xf numFmtId="38" fontId="3" fillId="0" borderId="1" xfId="17" applyFont="1" applyBorder="1" applyAlignment="1">
      <alignment/>
    </xf>
    <xf numFmtId="38" fontId="3" fillId="0" borderId="0" xfId="17" applyFont="1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38" fontId="4" fillId="0" borderId="6" xfId="17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8" fontId="0" fillId="0" borderId="0" xfId="17" applyFont="1" applyAlignment="1">
      <alignment horizontal="center"/>
    </xf>
    <xf numFmtId="38" fontId="0" fillId="0" borderId="0" xfId="17" applyAlignment="1">
      <alignment horizontal="center"/>
    </xf>
    <xf numFmtId="38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38" fontId="0" fillId="0" borderId="0" xfId="17" applyFont="1" applyAlignment="1">
      <alignment horizontal="right" vertical="center"/>
    </xf>
    <xf numFmtId="38" fontId="3" fillId="0" borderId="0" xfId="17" applyFont="1" applyAlignment="1">
      <alignment horizontal="center"/>
    </xf>
    <xf numFmtId="38" fontId="3" fillId="0" borderId="0" xfId="0" applyNumberFormat="1" applyFont="1" applyAlignment="1">
      <alignment horizontal="center"/>
    </xf>
    <xf numFmtId="38" fontId="0" fillId="0" borderId="3" xfId="17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38" fontId="4" fillId="0" borderId="3" xfId="17" applyFont="1" applyBorder="1" applyAlignment="1">
      <alignment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0" fontId="0" fillId="0" borderId="6" xfId="0" applyFont="1" applyBorder="1" applyAlignment="1">
      <alignment horizontal="center" vertical="center"/>
    </xf>
    <xf numFmtId="178" fontId="0" fillId="0" borderId="7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horizontal="right"/>
    </xf>
    <xf numFmtId="0" fontId="3" fillId="0" borderId="2" xfId="0" applyFont="1" applyBorder="1" applyAlignment="1">
      <alignment/>
    </xf>
    <xf numFmtId="178" fontId="3" fillId="0" borderId="8" xfId="0" applyNumberFormat="1" applyFont="1" applyBorder="1" applyAlignment="1">
      <alignment/>
    </xf>
    <xf numFmtId="178" fontId="3" fillId="0" borderId="8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/>
    </xf>
    <xf numFmtId="178" fontId="0" fillId="0" borderId="9" xfId="0" applyNumberFormat="1" applyFont="1" applyBorder="1" applyAlignment="1">
      <alignment horizontal="center" vertical="center"/>
    </xf>
    <xf numFmtId="178" fontId="0" fillId="0" borderId="6" xfId="0" applyNumberFormat="1" applyBorder="1" applyAlignment="1">
      <alignment/>
    </xf>
    <xf numFmtId="178" fontId="3" fillId="0" borderId="6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38" fontId="0" fillId="0" borderId="1" xfId="17" applyFont="1" applyBorder="1" applyAlignment="1">
      <alignment horizontal="right" vertical="center"/>
    </xf>
    <xf numFmtId="38" fontId="0" fillId="0" borderId="0" xfId="17" applyFont="1" applyAlignment="1">
      <alignment/>
    </xf>
    <xf numFmtId="178" fontId="3" fillId="0" borderId="2" xfId="0" applyNumberFormat="1" applyFont="1" applyBorder="1" applyAlignment="1">
      <alignment horizontal="center" vertical="center"/>
    </xf>
    <xf numFmtId="38" fontId="4" fillId="0" borderId="10" xfId="17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center" vertical="center"/>
    </xf>
    <xf numFmtId="38" fontId="4" fillId="0" borderId="11" xfId="17" applyFont="1" applyBorder="1" applyAlignment="1">
      <alignment horizontal="right" vertical="center"/>
    </xf>
    <xf numFmtId="38" fontId="3" fillId="0" borderId="0" xfId="0" applyNumberFormat="1" applyFont="1" applyAlignment="1">
      <alignment horizontal="right"/>
    </xf>
    <xf numFmtId="38" fontId="3" fillId="0" borderId="3" xfId="17" applyFont="1" applyBorder="1" applyAlignment="1">
      <alignment horizontal="right" vertical="center"/>
    </xf>
    <xf numFmtId="38" fontId="3" fillId="0" borderId="4" xfId="17" applyFont="1" applyBorder="1" applyAlignment="1">
      <alignment horizontal="right" vertical="center"/>
    </xf>
    <xf numFmtId="38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4" fillId="0" borderId="11" xfId="17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78" fontId="5" fillId="0" borderId="7" xfId="0" applyNumberFormat="1" applyFont="1" applyBorder="1" applyAlignment="1">
      <alignment horizontal="center"/>
    </xf>
    <xf numFmtId="178" fontId="5" fillId="0" borderId="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ma0022186\&#12487;&#12473;&#12463;&#12488;&#12483;&#12503;\&#20154;&#21475;&#38306;&#20418;\&#24179;&#25104;&#65298;&#65299;&#24180;&#65299;&#26376;\&#20154;&#21475;&#21205;&#24907;&#24180;&#40802;1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3.3全市"/>
      <sheetName val="H22.3全市"/>
      <sheetName val="H23.3中央"/>
      <sheetName val="H22.3中央"/>
      <sheetName val="H23.3小田"/>
      <sheetName val="H22.3小田"/>
      <sheetName val="H23.3大庄"/>
      <sheetName val="H22.3大庄"/>
      <sheetName val="H23.3立花"/>
      <sheetName val="H22.3立花"/>
      <sheetName val="H23.3武庫"/>
      <sheetName val="H22.3武庫"/>
      <sheetName val="H23.3園田"/>
      <sheetName val="H22.3園田"/>
    </sheetNames>
    <sheetDataSet>
      <sheetData sheetId="1">
        <row r="12">
          <cell r="C12">
            <v>4014</v>
          </cell>
          <cell r="H12">
            <v>5422</v>
          </cell>
        </row>
        <row r="13">
          <cell r="C13">
            <v>4208</v>
          </cell>
          <cell r="H13">
            <v>5623</v>
          </cell>
        </row>
        <row r="14">
          <cell r="C14">
            <v>4134</v>
          </cell>
          <cell r="H14">
            <v>5855</v>
          </cell>
        </row>
        <row r="15">
          <cell r="C15">
            <v>3866</v>
          </cell>
          <cell r="H15">
            <v>5716</v>
          </cell>
        </row>
        <row r="16">
          <cell r="C16">
            <v>3796</v>
          </cell>
          <cell r="H16">
            <v>6157</v>
          </cell>
        </row>
        <row r="20">
          <cell r="C20">
            <v>3816</v>
          </cell>
          <cell r="H20">
            <v>6290</v>
          </cell>
        </row>
        <row r="21">
          <cell r="C21">
            <v>3754</v>
          </cell>
          <cell r="H21">
            <v>6394</v>
          </cell>
        </row>
        <row r="22">
          <cell r="C22">
            <v>3971</v>
          </cell>
          <cell r="H22">
            <v>6777</v>
          </cell>
        </row>
        <row r="23">
          <cell r="C23">
            <v>3947</v>
          </cell>
          <cell r="H23">
            <v>6918</v>
          </cell>
        </row>
        <row r="24">
          <cell r="C24">
            <v>3884</v>
          </cell>
          <cell r="H24">
            <v>7222</v>
          </cell>
        </row>
        <row r="28">
          <cell r="C28">
            <v>4035</v>
          </cell>
          <cell r="H28">
            <v>7822</v>
          </cell>
        </row>
        <row r="29">
          <cell r="C29">
            <v>4050</v>
          </cell>
          <cell r="H29">
            <v>8008</v>
          </cell>
        </row>
        <row r="30">
          <cell r="C30">
            <v>3996</v>
          </cell>
          <cell r="H30">
            <v>8139</v>
          </cell>
        </row>
        <row r="31">
          <cell r="C31">
            <v>3922</v>
          </cell>
          <cell r="H31">
            <v>7889</v>
          </cell>
        </row>
        <row r="32">
          <cell r="C32">
            <v>3907</v>
          </cell>
          <cell r="H32">
            <v>7697</v>
          </cell>
        </row>
        <row r="36">
          <cell r="C36">
            <v>3980</v>
          </cell>
          <cell r="H36">
            <v>7416</v>
          </cell>
        </row>
        <row r="37">
          <cell r="C37">
            <v>3930</v>
          </cell>
          <cell r="H37">
            <v>7220</v>
          </cell>
        </row>
        <row r="38">
          <cell r="C38">
            <v>3921</v>
          </cell>
          <cell r="H38">
            <v>7124</v>
          </cell>
        </row>
        <row r="39">
          <cell r="C39">
            <v>3987</v>
          </cell>
          <cell r="H39">
            <v>5704</v>
          </cell>
        </row>
        <row r="40">
          <cell r="C40">
            <v>4005</v>
          </cell>
          <cell r="H40">
            <v>6100</v>
          </cell>
        </row>
        <row r="44">
          <cell r="C44">
            <v>4156</v>
          </cell>
          <cell r="H44">
            <v>6304</v>
          </cell>
        </row>
        <row r="45">
          <cell r="C45">
            <v>4440</v>
          </cell>
          <cell r="H45">
            <v>5690</v>
          </cell>
        </row>
        <row r="46">
          <cell r="C46">
            <v>4555</v>
          </cell>
          <cell r="H46">
            <v>5480</v>
          </cell>
        </row>
        <row r="47">
          <cell r="C47">
            <v>4974</v>
          </cell>
          <cell r="H47">
            <v>5342</v>
          </cell>
        </row>
        <row r="48">
          <cell r="C48">
            <v>5144</v>
          </cell>
          <cell r="H48">
            <v>5049</v>
          </cell>
        </row>
        <row r="73">
          <cell r="C73">
            <v>5075</v>
          </cell>
          <cell r="H73">
            <v>4742</v>
          </cell>
        </row>
        <row r="74">
          <cell r="C74">
            <v>5012</v>
          </cell>
          <cell r="H74">
            <v>4262</v>
          </cell>
        </row>
        <row r="75">
          <cell r="C75">
            <v>4763</v>
          </cell>
          <cell r="H75">
            <v>4165</v>
          </cell>
        </row>
        <row r="76">
          <cell r="C76">
            <v>4859</v>
          </cell>
          <cell r="H76">
            <v>3879</v>
          </cell>
        </row>
        <row r="77">
          <cell r="C77">
            <v>4887</v>
          </cell>
          <cell r="H77">
            <v>3530</v>
          </cell>
        </row>
        <row r="81">
          <cell r="C81">
            <v>5145</v>
          </cell>
          <cell r="H81">
            <v>3205</v>
          </cell>
        </row>
        <row r="82">
          <cell r="C82">
            <v>5344</v>
          </cell>
          <cell r="H82">
            <v>3023</v>
          </cell>
        </row>
        <row r="83">
          <cell r="C83">
            <v>5836</v>
          </cell>
          <cell r="H83">
            <v>2549</v>
          </cell>
        </row>
        <row r="84">
          <cell r="C84">
            <v>6393</v>
          </cell>
          <cell r="H84">
            <v>2409</v>
          </cell>
        </row>
        <row r="85">
          <cell r="C85">
            <v>6997</v>
          </cell>
          <cell r="H85">
            <v>2142</v>
          </cell>
        </row>
        <row r="89">
          <cell r="C89">
            <v>7906</v>
          </cell>
          <cell r="H89">
            <v>1874</v>
          </cell>
        </row>
        <row r="90">
          <cell r="C90">
            <v>8536</v>
          </cell>
          <cell r="H90">
            <v>1586</v>
          </cell>
        </row>
        <row r="91">
          <cell r="C91">
            <v>8528</v>
          </cell>
          <cell r="H91">
            <v>1418</v>
          </cell>
        </row>
        <row r="92">
          <cell r="C92">
            <v>6584</v>
          </cell>
          <cell r="H92">
            <v>1211</v>
          </cell>
        </row>
        <row r="93">
          <cell r="C93">
            <v>4768</v>
          </cell>
          <cell r="H93">
            <v>1049</v>
          </cell>
        </row>
        <row r="97">
          <cell r="C97">
            <v>5962</v>
          </cell>
          <cell r="H97">
            <v>887</v>
          </cell>
        </row>
        <row r="98">
          <cell r="C98">
            <v>6721</v>
          </cell>
          <cell r="H98">
            <v>584</v>
          </cell>
        </row>
        <row r="99">
          <cell r="C99">
            <v>6396</v>
          </cell>
          <cell r="H99">
            <v>554</v>
          </cell>
        </row>
        <row r="100">
          <cell r="C100">
            <v>7062</v>
          </cell>
          <cell r="H100">
            <v>435</v>
          </cell>
        </row>
        <row r="101">
          <cell r="C101">
            <v>6202</v>
          </cell>
          <cell r="H101">
            <v>345</v>
          </cell>
        </row>
        <row r="105">
          <cell r="C105">
            <v>5428</v>
          </cell>
          <cell r="H105">
            <v>292</v>
          </cell>
        </row>
        <row r="106">
          <cell r="C106">
            <v>5068</v>
          </cell>
          <cell r="H106">
            <v>194</v>
          </cell>
        </row>
        <row r="107">
          <cell r="C107">
            <v>5644</v>
          </cell>
          <cell r="H107">
            <v>158</v>
          </cell>
        </row>
        <row r="108">
          <cell r="C108">
            <v>5283</v>
          </cell>
          <cell r="H108">
            <v>103</v>
          </cell>
        </row>
        <row r="109">
          <cell r="C109">
            <v>5316</v>
          </cell>
        </row>
      </sheetData>
      <sheetData sheetId="2">
        <row r="8">
          <cell r="C8">
            <v>52889</v>
          </cell>
          <cell r="D8">
            <v>26341</v>
          </cell>
          <cell r="E8">
            <v>26548</v>
          </cell>
        </row>
        <row r="12">
          <cell r="D12">
            <v>167</v>
          </cell>
          <cell r="E12">
            <v>187</v>
          </cell>
          <cell r="I12">
            <v>299</v>
          </cell>
          <cell r="J12">
            <v>306</v>
          </cell>
        </row>
        <row r="13">
          <cell r="D13">
            <v>181</v>
          </cell>
          <cell r="E13">
            <v>190</v>
          </cell>
          <cell r="I13">
            <v>316</v>
          </cell>
          <cell r="J13">
            <v>285</v>
          </cell>
        </row>
        <row r="14">
          <cell r="D14">
            <v>205</v>
          </cell>
          <cell r="E14">
            <v>169</v>
          </cell>
          <cell r="I14">
            <v>328</v>
          </cell>
          <cell r="J14">
            <v>269</v>
          </cell>
        </row>
        <row r="15">
          <cell r="D15">
            <v>195</v>
          </cell>
          <cell r="E15">
            <v>203</v>
          </cell>
          <cell r="I15">
            <v>288</v>
          </cell>
          <cell r="J15">
            <v>278</v>
          </cell>
        </row>
        <row r="16">
          <cell r="D16">
            <v>218</v>
          </cell>
          <cell r="E16">
            <v>187</v>
          </cell>
          <cell r="I16">
            <v>300</v>
          </cell>
          <cell r="J16">
            <v>281</v>
          </cell>
        </row>
        <row r="20">
          <cell r="D20">
            <v>213</v>
          </cell>
          <cell r="E20">
            <v>145</v>
          </cell>
          <cell r="I20">
            <v>344</v>
          </cell>
          <cell r="J20">
            <v>297</v>
          </cell>
        </row>
        <row r="21">
          <cell r="D21">
            <v>197</v>
          </cell>
          <cell r="E21">
            <v>188</v>
          </cell>
          <cell r="I21">
            <v>300</v>
          </cell>
          <cell r="J21">
            <v>280</v>
          </cell>
        </row>
        <row r="22">
          <cell r="D22">
            <v>205</v>
          </cell>
          <cell r="E22">
            <v>179</v>
          </cell>
          <cell r="I22">
            <v>318</v>
          </cell>
          <cell r="J22">
            <v>327</v>
          </cell>
        </row>
        <row r="23">
          <cell r="D23">
            <v>210</v>
          </cell>
          <cell r="E23">
            <v>212</v>
          </cell>
          <cell r="I23">
            <v>374</v>
          </cell>
          <cell r="J23">
            <v>326</v>
          </cell>
        </row>
        <row r="24">
          <cell r="D24">
            <v>192</v>
          </cell>
          <cell r="E24">
            <v>227</v>
          </cell>
          <cell r="I24">
            <v>335</v>
          </cell>
          <cell r="J24">
            <v>298</v>
          </cell>
        </row>
        <row r="28">
          <cell r="D28">
            <v>213</v>
          </cell>
          <cell r="E28">
            <v>201</v>
          </cell>
          <cell r="I28">
            <v>392</v>
          </cell>
          <cell r="J28">
            <v>336</v>
          </cell>
        </row>
        <row r="29">
          <cell r="D29">
            <v>188</v>
          </cell>
          <cell r="E29">
            <v>223</v>
          </cell>
          <cell r="I29">
            <v>433</v>
          </cell>
          <cell r="J29">
            <v>397</v>
          </cell>
        </row>
        <row r="30">
          <cell r="D30">
            <v>194</v>
          </cell>
          <cell r="E30">
            <v>202</v>
          </cell>
          <cell r="I30">
            <v>428</v>
          </cell>
          <cell r="J30">
            <v>405</v>
          </cell>
        </row>
        <row r="31">
          <cell r="D31">
            <v>233</v>
          </cell>
          <cell r="E31">
            <v>176</v>
          </cell>
          <cell r="I31">
            <v>479</v>
          </cell>
          <cell r="J31">
            <v>432</v>
          </cell>
        </row>
        <row r="32">
          <cell r="D32">
            <v>202</v>
          </cell>
          <cell r="E32">
            <v>193</v>
          </cell>
          <cell r="I32">
            <v>452</v>
          </cell>
          <cell r="J32">
            <v>430</v>
          </cell>
        </row>
        <row r="36">
          <cell r="D36">
            <v>209</v>
          </cell>
          <cell r="E36">
            <v>173</v>
          </cell>
          <cell r="I36">
            <v>457</v>
          </cell>
          <cell r="J36">
            <v>387</v>
          </cell>
        </row>
        <row r="37">
          <cell r="D37">
            <v>193</v>
          </cell>
          <cell r="E37">
            <v>214</v>
          </cell>
          <cell r="I37">
            <v>438</v>
          </cell>
          <cell r="J37">
            <v>380</v>
          </cell>
        </row>
        <row r="38">
          <cell r="D38">
            <v>226</v>
          </cell>
          <cell r="E38">
            <v>194</v>
          </cell>
          <cell r="I38">
            <v>400</v>
          </cell>
          <cell r="J38">
            <v>405</v>
          </cell>
        </row>
        <row r="39">
          <cell r="D39">
            <v>218</v>
          </cell>
          <cell r="E39">
            <v>206</v>
          </cell>
          <cell r="I39">
            <v>433</v>
          </cell>
          <cell r="J39">
            <v>324</v>
          </cell>
        </row>
        <row r="40">
          <cell r="D40">
            <v>251</v>
          </cell>
          <cell r="E40">
            <v>214</v>
          </cell>
          <cell r="I40">
            <v>321</v>
          </cell>
          <cell r="J40">
            <v>292</v>
          </cell>
        </row>
        <row r="44">
          <cell r="D44">
            <v>250</v>
          </cell>
          <cell r="E44">
            <v>213</v>
          </cell>
          <cell r="I44">
            <v>368</v>
          </cell>
          <cell r="J44">
            <v>334</v>
          </cell>
        </row>
        <row r="45">
          <cell r="D45">
            <v>251</v>
          </cell>
          <cell r="E45">
            <v>222</v>
          </cell>
          <cell r="I45">
            <v>341</v>
          </cell>
          <cell r="J45">
            <v>350</v>
          </cell>
        </row>
        <row r="46">
          <cell r="D46">
            <v>254</v>
          </cell>
          <cell r="E46">
            <v>281</v>
          </cell>
          <cell r="I46">
            <v>330</v>
          </cell>
          <cell r="J46">
            <v>307</v>
          </cell>
        </row>
        <row r="47">
          <cell r="D47">
            <v>294</v>
          </cell>
          <cell r="E47">
            <v>245</v>
          </cell>
          <cell r="I47">
            <v>349</v>
          </cell>
          <cell r="J47">
            <v>303</v>
          </cell>
        </row>
        <row r="48">
          <cell r="D48">
            <v>280</v>
          </cell>
          <cell r="E48">
            <v>268</v>
          </cell>
          <cell r="I48">
            <v>295</v>
          </cell>
          <cell r="J48">
            <v>283</v>
          </cell>
        </row>
        <row r="74">
          <cell r="D74">
            <v>328</v>
          </cell>
          <cell r="E74">
            <v>286</v>
          </cell>
          <cell r="I74">
            <v>294</v>
          </cell>
          <cell r="J74">
            <v>387</v>
          </cell>
        </row>
        <row r="75">
          <cell r="D75">
            <v>302</v>
          </cell>
          <cell r="E75">
            <v>274</v>
          </cell>
          <cell r="I75">
            <v>260</v>
          </cell>
          <cell r="J75">
            <v>346</v>
          </cell>
        </row>
        <row r="76">
          <cell r="D76">
            <v>301</v>
          </cell>
          <cell r="E76">
            <v>285</v>
          </cell>
          <cell r="I76">
            <v>240</v>
          </cell>
          <cell r="J76">
            <v>328</v>
          </cell>
        </row>
        <row r="77">
          <cell r="D77">
            <v>299</v>
          </cell>
          <cell r="E77">
            <v>254</v>
          </cell>
          <cell r="I77">
            <v>236</v>
          </cell>
          <cell r="J77">
            <v>348</v>
          </cell>
        </row>
        <row r="78">
          <cell r="D78">
            <v>321</v>
          </cell>
          <cell r="E78">
            <v>250</v>
          </cell>
          <cell r="I78">
            <v>205</v>
          </cell>
          <cell r="J78">
            <v>302</v>
          </cell>
        </row>
        <row r="82">
          <cell r="D82">
            <v>339</v>
          </cell>
          <cell r="E82">
            <v>285</v>
          </cell>
          <cell r="I82">
            <v>199</v>
          </cell>
          <cell r="J82">
            <v>288</v>
          </cell>
        </row>
        <row r="83">
          <cell r="D83">
            <v>343</v>
          </cell>
          <cell r="E83">
            <v>292</v>
          </cell>
          <cell r="I83">
            <v>186</v>
          </cell>
          <cell r="J83">
            <v>267</v>
          </cell>
        </row>
        <row r="84">
          <cell r="D84">
            <v>316</v>
          </cell>
          <cell r="E84">
            <v>359</v>
          </cell>
          <cell r="I84">
            <v>135</v>
          </cell>
          <cell r="J84">
            <v>256</v>
          </cell>
        </row>
        <row r="85">
          <cell r="D85">
            <v>372</v>
          </cell>
          <cell r="E85">
            <v>337</v>
          </cell>
          <cell r="I85">
            <v>117</v>
          </cell>
          <cell r="J85">
            <v>238</v>
          </cell>
        </row>
        <row r="86">
          <cell r="D86">
            <v>452</v>
          </cell>
          <cell r="E86">
            <v>357</v>
          </cell>
          <cell r="I86">
            <v>116</v>
          </cell>
          <cell r="J86">
            <v>212</v>
          </cell>
        </row>
        <row r="90">
          <cell r="D90">
            <v>476</v>
          </cell>
          <cell r="E90">
            <v>409</v>
          </cell>
          <cell r="I90">
            <v>110</v>
          </cell>
          <cell r="J90">
            <v>193</v>
          </cell>
        </row>
        <row r="91">
          <cell r="D91">
            <v>514</v>
          </cell>
          <cell r="E91">
            <v>479</v>
          </cell>
          <cell r="I91">
            <v>77</v>
          </cell>
          <cell r="J91">
            <v>163</v>
          </cell>
        </row>
        <row r="92">
          <cell r="D92">
            <v>568</v>
          </cell>
          <cell r="E92">
            <v>522</v>
          </cell>
          <cell r="I92">
            <v>52</v>
          </cell>
          <cell r="J92">
            <v>176</v>
          </cell>
        </row>
        <row r="93">
          <cell r="D93">
            <v>556</v>
          </cell>
          <cell r="E93">
            <v>561</v>
          </cell>
          <cell r="I93">
            <v>43</v>
          </cell>
          <cell r="J93">
            <v>146</v>
          </cell>
        </row>
        <row r="94">
          <cell r="D94">
            <v>422</v>
          </cell>
          <cell r="E94">
            <v>398</v>
          </cell>
          <cell r="I94">
            <v>35</v>
          </cell>
          <cell r="J94">
            <v>104</v>
          </cell>
        </row>
        <row r="98">
          <cell r="D98">
            <v>286</v>
          </cell>
          <cell r="E98">
            <v>273</v>
          </cell>
          <cell r="I98">
            <v>31</v>
          </cell>
          <cell r="J98">
            <v>112</v>
          </cell>
        </row>
        <row r="99">
          <cell r="D99">
            <v>364</v>
          </cell>
          <cell r="E99">
            <v>349</v>
          </cell>
          <cell r="I99">
            <v>27</v>
          </cell>
          <cell r="J99">
            <v>73</v>
          </cell>
        </row>
        <row r="100">
          <cell r="D100">
            <v>397</v>
          </cell>
          <cell r="E100">
            <v>392</v>
          </cell>
          <cell r="I100">
            <v>11</v>
          </cell>
          <cell r="J100">
            <v>43</v>
          </cell>
        </row>
        <row r="101">
          <cell r="D101">
            <v>376</v>
          </cell>
          <cell r="E101">
            <v>374</v>
          </cell>
          <cell r="I101">
            <v>12</v>
          </cell>
          <cell r="J101">
            <v>60</v>
          </cell>
        </row>
        <row r="102">
          <cell r="D102">
            <v>443</v>
          </cell>
          <cell r="E102">
            <v>418</v>
          </cell>
          <cell r="I102">
            <v>12</v>
          </cell>
          <cell r="J102">
            <v>49</v>
          </cell>
        </row>
        <row r="106">
          <cell r="D106">
            <v>384</v>
          </cell>
          <cell r="E106">
            <v>418</v>
          </cell>
          <cell r="I106">
            <v>6</v>
          </cell>
          <cell r="J106">
            <v>24</v>
          </cell>
        </row>
        <row r="107">
          <cell r="D107">
            <v>339</v>
          </cell>
          <cell r="E107">
            <v>331</v>
          </cell>
          <cell r="I107">
            <v>8</v>
          </cell>
          <cell r="J107">
            <v>33</v>
          </cell>
        </row>
        <row r="108">
          <cell r="D108">
            <v>253</v>
          </cell>
          <cell r="E108">
            <v>317</v>
          </cell>
          <cell r="I108">
            <v>3</v>
          </cell>
          <cell r="J108">
            <v>17</v>
          </cell>
        </row>
        <row r="109">
          <cell r="D109">
            <v>326</v>
          </cell>
          <cell r="E109">
            <v>344</v>
          </cell>
          <cell r="I109">
            <v>5</v>
          </cell>
          <cell r="J109">
            <v>14</v>
          </cell>
        </row>
        <row r="110">
          <cell r="D110">
            <v>283</v>
          </cell>
          <cell r="E110">
            <v>355</v>
          </cell>
          <cell r="I110">
            <v>2</v>
          </cell>
          <cell r="J110">
            <v>10</v>
          </cell>
        </row>
        <row r="112">
          <cell r="I112">
            <v>2</v>
          </cell>
          <cell r="J112">
            <v>16</v>
          </cell>
        </row>
      </sheetData>
      <sheetData sheetId="3">
        <row r="12">
          <cell r="C12">
            <v>370</v>
          </cell>
          <cell r="H12">
            <v>619</v>
          </cell>
        </row>
        <row r="13">
          <cell r="C13">
            <v>389</v>
          </cell>
          <cell r="H13">
            <v>630</v>
          </cell>
        </row>
        <row r="14">
          <cell r="C14">
            <v>411</v>
          </cell>
          <cell r="H14">
            <v>569</v>
          </cell>
        </row>
        <row r="15">
          <cell r="C15">
            <v>417</v>
          </cell>
          <cell r="H15">
            <v>606</v>
          </cell>
        </row>
        <row r="16">
          <cell r="C16">
            <v>368</v>
          </cell>
          <cell r="H16">
            <v>655</v>
          </cell>
        </row>
        <row r="20">
          <cell r="C20">
            <v>393</v>
          </cell>
          <cell r="H20">
            <v>594</v>
          </cell>
        </row>
        <row r="21">
          <cell r="C21">
            <v>394</v>
          </cell>
          <cell r="H21">
            <v>654</v>
          </cell>
        </row>
        <row r="22">
          <cell r="C22">
            <v>427</v>
          </cell>
          <cell r="H22">
            <v>705</v>
          </cell>
        </row>
        <row r="23">
          <cell r="C23">
            <v>426</v>
          </cell>
          <cell r="H23">
            <v>656</v>
          </cell>
        </row>
        <row r="24">
          <cell r="C24">
            <v>417</v>
          </cell>
          <cell r="H24">
            <v>738</v>
          </cell>
        </row>
        <row r="28">
          <cell r="C28">
            <v>410</v>
          </cell>
          <cell r="H28">
            <v>841</v>
          </cell>
        </row>
        <row r="29">
          <cell r="C29">
            <v>403</v>
          </cell>
          <cell r="H29">
            <v>830</v>
          </cell>
        </row>
        <row r="30">
          <cell r="C30">
            <v>406</v>
          </cell>
          <cell r="H30">
            <v>900</v>
          </cell>
        </row>
        <row r="31">
          <cell r="C31">
            <v>398</v>
          </cell>
          <cell r="H31">
            <v>891</v>
          </cell>
        </row>
        <row r="32">
          <cell r="C32">
            <v>388</v>
          </cell>
          <cell r="H32">
            <v>850</v>
          </cell>
        </row>
        <row r="36">
          <cell r="C36">
            <v>405</v>
          </cell>
          <cell r="H36">
            <v>819</v>
          </cell>
        </row>
        <row r="37">
          <cell r="C37">
            <v>422</v>
          </cell>
          <cell r="H37">
            <v>805</v>
          </cell>
        </row>
        <row r="38">
          <cell r="C38">
            <v>403</v>
          </cell>
          <cell r="H38">
            <v>741</v>
          </cell>
        </row>
        <row r="39">
          <cell r="C39">
            <v>446</v>
          </cell>
          <cell r="H39">
            <v>618</v>
          </cell>
        </row>
        <row r="40">
          <cell r="C40">
            <v>436</v>
          </cell>
          <cell r="H40">
            <v>694</v>
          </cell>
        </row>
        <row r="44">
          <cell r="C44">
            <v>476</v>
          </cell>
          <cell r="H44">
            <v>683</v>
          </cell>
        </row>
        <row r="45">
          <cell r="C45">
            <v>502</v>
          </cell>
          <cell r="H45">
            <v>635</v>
          </cell>
        </row>
        <row r="46">
          <cell r="C46">
            <v>537</v>
          </cell>
          <cell r="H46">
            <v>646</v>
          </cell>
        </row>
        <row r="47">
          <cell r="C47">
            <v>555</v>
          </cell>
          <cell r="H47">
            <v>574</v>
          </cell>
        </row>
        <row r="48">
          <cell r="C48">
            <v>595</v>
          </cell>
          <cell r="H48">
            <v>617</v>
          </cell>
        </row>
        <row r="73">
          <cell r="C73">
            <v>566</v>
          </cell>
          <cell r="H73">
            <v>630</v>
          </cell>
        </row>
        <row r="74">
          <cell r="C74">
            <v>591</v>
          </cell>
          <cell r="H74">
            <v>572</v>
          </cell>
        </row>
        <row r="75">
          <cell r="C75">
            <v>559</v>
          </cell>
          <cell r="H75">
            <v>608</v>
          </cell>
        </row>
        <row r="76">
          <cell r="C76">
            <v>570</v>
          </cell>
          <cell r="H76">
            <v>525</v>
          </cell>
        </row>
        <row r="77">
          <cell r="C77">
            <v>631</v>
          </cell>
          <cell r="H77">
            <v>506</v>
          </cell>
        </row>
        <row r="81">
          <cell r="C81">
            <v>630</v>
          </cell>
          <cell r="H81">
            <v>468</v>
          </cell>
        </row>
        <row r="82">
          <cell r="C82">
            <v>679</v>
          </cell>
          <cell r="H82">
            <v>417</v>
          </cell>
        </row>
        <row r="83">
          <cell r="C83">
            <v>710</v>
          </cell>
          <cell r="H83">
            <v>377</v>
          </cell>
        </row>
        <row r="84">
          <cell r="C84">
            <v>806</v>
          </cell>
          <cell r="H84">
            <v>349</v>
          </cell>
        </row>
        <row r="85">
          <cell r="C85">
            <v>892</v>
          </cell>
          <cell r="H85">
            <v>325</v>
          </cell>
        </row>
        <row r="89">
          <cell r="C89">
            <v>1000</v>
          </cell>
          <cell r="H89">
            <v>269</v>
          </cell>
        </row>
        <row r="90">
          <cell r="C90">
            <v>1098</v>
          </cell>
          <cell r="H90">
            <v>248</v>
          </cell>
        </row>
        <row r="91">
          <cell r="C91">
            <v>1133</v>
          </cell>
          <cell r="H91">
            <v>204</v>
          </cell>
        </row>
        <row r="92">
          <cell r="C92">
            <v>831</v>
          </cell>
          <cell r="H92">
            <v>158</v>
          </cell>
        </row>
        <row r="93">
          <cell r="C93">
            <v>570</v>
          </cell>
          <cell r="H93">
            <v>164</v>
          </cell>
        </row>
        <row r="97">
          <cell r="C97">
            <v>736</v>
          </cell>
          <cell r="H97">
            <v>119</v>
          </cell>
        </row>
        <row r="98">
          <cell r="C98">
            <v>807</v>
          </cell>
          <cell r="H98">
            <v>71</v>
          </cell>
        </row>
        <row r="99">
          <cell r="C99">
            <v>770</v>
          </cell>
          <cell r="H99">
            <v>81</v>
          </cell>
        </row>
        <row r="100">
          <cell r="C100">
            <v>878</v>
          </cell>
          <cell r="H100">
            <v>68</v>
          </cell>
        </row>
        <row r="101">
          <cell r="C101">
            <v>825</v>
          </cell>
          <cell r="H101">
            <v>38</v>
          </cell>
        </row>
        <row r="105">
          <cell r="C105">
            <v>676</v>
          </cell>
          <cell r="H105">
            <v>50</v>
          </cell>
        </row>
        <row r="106">
          <cell r="C106">
            <v>585</v>
          </cell>
          <cell r="H106">
            <v>27</v>
          </cell>
        </row>
        <row r="107">
          <cell r="C107">
            <v>691</v>
          </cell>
          <cell r="H107">
            <v>24</v>
          </cell>
        </row>
        <row r="108">
          <cell r="C108">
            <v>662</v>
          </cell>
          <cell r="H108">
            <v>16</v>
          </cell>
        </row>
        <row r="109">
          <cell r="C109">
            <v>699</v>
          </cell>
        </row>
      </sheetData>
      <sheetData sheetId="4">
        <row r="8">
          <cell r="C8">
            <v>73732</v>
          </cell>
          <cell r="D8">
            <v>35995</v>
          </cell>
          <cell r="E8">
            <v>37737</v>
          </cell>
        </row>
        <row r="12">
          <cell r="D12">
            <v>299</v>
          </cell>
          <cell r="E12">
            <v>256</v>
          </cell>
          <cell r="I12">
            <v>408</v>
          </cell>
          <cell r="J12">
            <v>358</v>
          </cell>
        </row>
        <row r="13">
          <cell r="D13">
            <v>295</v>
          </cell>
          <cell r="E13">
            <v>308</v>
          </cell>
          <cell r="I13">
            <v>440</v>
          </cell>
          <cell r="J13">
            <v>429</v>
          </cell>
        </row>
        <row r="14">
          <cell r="D14">
            <v>282</v>
          </cell>
          <cell r="E14">
            <v>299</v>
          </cell>
          <cell r="I14">
            <v>468</v>
          </cell>
          <cell r="J14">
            <v>388</v>
          </cell>
        </row>
        <row r="15">
          <cell r="D15">
            <v>287</v>
          </cell>
          <cell r="E15">
            <v>296</v>
          </cell>
          <cell r="I15">
            <v>442</v>
          </cell>
          <cell r="J15">
            <v>421</v>
          </cell>
        </row>
        <row r="16">
          <cell r="D16">
            <v>286</v>
          </cell>
          <cell r="E16">
            <v>292</v>
          </cell>
          <cell r="I16">
            <v>419</v>
          </cell>
          <cell r="J16">
            <v>401</v>
          </cell>
        </row>
        <row r="20">
          <cell r="D20">
            <v>306</v>
          </cell>
          <cell r="E20">
            <v>243</v>
          </cell>
          <cell r="I20">
            <v>463</v>
          </cell>
          <cell r="J20">
            <v>427</v>
          </cell>
        </row>
        <row r="21">
          <cell r="D21">
            <v>293</v>
          </cell>
          <cell r="E21">
            <v>270</v>
          </cell>
          <cell r="I21">
            <v>462</v>
          </cell>
          <cell r="J21">
            <v>446</v>
          </cell>
        </row>
        <row r="22">
          <cell r="D22">
            <v>279</v>
          </cell>
          <cell r="E22">
            <v>263</v>
          </cell>
          <cell r="I22">
            <v>479</v>
          </cell>
          <cell r="J22">
            <v>427</v>
          </cell>
        </row>
        <row r="23">
          <cell r="D23">
            <v>302</v>
          </cell>
          <cell r="E23">
            <v>309</v>
          </cell>
          <cell r="I23">
            <v>528</v>
          </cell>
          <cell r="J23">
            <v>467</v>
          </cell>
        </row>
        <row r="24">
          <cell r="D24">
            <v>319</v>
          </cell>
          <cell r="E24">
            <v>298</v>
          </cell>
          <cell r="I24">
            <v>521</v>
          </cell>
          <cell r="J24">
            <v>519</v>
          </cell>
        </row>
        <row r="28">
          <cell r="D28">
            <v>304</v>
          </cell>
          <cell r="E28">
            <v>299</v>
          </cell>
          <cell r="I28">
            <v>573</v>
          </cell>
          <cell r="J28">
            <v>539</v>
          </cell>
        </row>
        <row r="29">
          <cell r="D29">
            <v>313</v>
          </cell>
          <cell r="E29">
            <v>283</v>
          </cell>
          <cell r="I29">
            <v>615</v>
          </cell>
          <cell r="J29">
            <v>559</v>
          </cell>
        </row>
        <row r="30">
          <cell r="D30">
            <v>323</v>
          </cell>
          <cell r="E30">
            <v>317</v>
          </cell>
          <cell r="I30">
            <v>628</v>
          </cell>
          <cell r="J30">
            <v>544</v>
          </cell>
        </row>
        <row r="31">
          <cell r="D31">
            <v>284</v>
          </cell>
          <cell r="E31">
            <v>296</v>
          </cell>
          <cell r="I31">
            <v>634</v>
          </cell>
          <cell r="J31">
            <v>590</v>
          </cell>
        </row>
        <row r="32">
          <cell r="D32">
            <v>328</v>
          </cell>
          <cell r="E32">
            <v>320</v>
          </cell>
          <cell r="I32">
            <v>608</v>
          </cell>
          <cell r="J32">
            <v>567</v>
          </cell>
        </row>
        <row r="36">
          <cell r="D36">
            <v>301</v>
          </cell>
          <cell r="E36">
            <v>292</v>
          </cell>
          <cell r="I36">
            <v>604</v>
          </cell>
          <cell r="J36">
            <v>563</v>
          </cell>
        </row>
        <row r="37">
          <cell r="D37">
            <v>332</v>
          </cell>
          <cell r="E37">
            <v>318</v>
          </cell>
          <cell r="I37">
            <v>598</v>
          </cell>
          <cell r="J37">
            <v>510</v>
          </cell>
        </row>
        <row r="38">
          <cell r="D38">
            <v>314</v>
          </cell>
          <cell r="E38">
            <v>316</v>
          </cell>
          <cell r="I38">
            <v>604</v>
          </cell>
          <cell r="J38">
            <v>513</v>
          </cell>
        </row>
        <row r="39">
          <cell r="D39">
            <v>338</v>
          </cell>
          <cell r="E39">
            <v>314</v>
          </cell>
          <cell r="I39">
            <v>552</v>
          </cell>
          <cell r="J39">
            <v>525</v>
          </cell>
        </row>
        <row r="40">
          <cell r="D40">
            <v>331</v>
          </cell>
          <cell r="E40">
            <v>312</v>
          </cell>
          <cell r="I40">
            <v>458</v>
          </cell>
          <cell r="J40">
            <v>430</v>
          </cell>
        </row>
        <row r="44">
          <cell r="D44">
            <v>351</v>
          </cell>
          <cell r="E44">
            <v>334</v>
          </cell>
          <cell r="I44">
            <v>505</v>
          </cell>
          <cell r="J44">
            <v>445</v>
          </cell>
        </row>
        <row r="45">
          <cell r="D45">
            <v>340</v>
          </cell>
          <cell r="E45">
            <v>317</v>
          </cell>
          <cell r="I45">
            <v>492</v>
          </cell>
          <cell r="J45">
            <v>480</v>
          </cell>
        </row>
        <row r="46">
          <cell r="D46">
            <v>366</v>
          </cell>
          <cell r="E46">
            <v>348</v>
          </cell>
          <cell r="I46">
            <v>472</v>
          </cell>
          <cell r="J46">
            <v>445</v>
          </cell>
        </row>
        <row r="47">
          <cell r="D47">
            <v>379</v>
          </cell>
          <cell r="E47">
            <v>363</v>
          </cell>
          <cell r="I47">
            <v>422</v>
          </cell>
          <cell r="J47">
            <v>411</v>
          </cell>
        </row>
        <row r="48">
          <cell r="D48">
            <v>396</v>
          </cell>
          <cell r="E48">
            <v>406</v>
          </cell>
          <cell r="I48">
            <v>438</v>
          </cell>
          <cell r="J48">
            <v>408</v>
          </cell>
        </row>
        <row r="74">
          <cell r="D74">
            <v>408</v>
          </cell>
          <cell r="E74">
            <v>409</v>
          </cell>
          <cell r="I74">
            <v>416</v>
          </cell>
          <cell r="J74">
            <v>521</v>
          </cell>
        </row>
        <row r="75">
          <cell r="D75">
            <v>430</v>
          </cell>
          <cell r="E75">
            <v>403</v>
          </cell>
          <cell r="I75">
            <v>359</v>
          </cell>
          <cell r="J75">
            <v>442</v>
          </cell>
        </row>
        <row r="76">
          <cell r="D76">
            <v>408</v>
          </cell>
          <cell r="E76">
            <v>397</v>
          </cell>
          <cell r="I76">
            <v>323</v>
          </cell>
          <cell r="J76">
            <v>464</v>
          </cell>
        </row>
        <row r="77">
          <cell r="D77">
            <v>395</v>
          </cell>
          <cell r="E77">
            <v>410</v>
          </cell>
          <cell r="I77">
            <v>306</v>
          </cell>
          <cell r="J77">
            <v>426</v>
          </cell>
        </row>
        <row r="78">
          <cell r="D78">
            <v>420</v>
          </cell>
          <cell r="E78">
            <v>381</v>
          </cell>
          <cell r="I78">
            <v>267</v>
          </cell>
          <cell r="J78">
            <v>434</v>
          </cell>
        </row>
        <row r="82">
          <cell r="D82">
            <v>426</v>
          </cell>
          <cell r="E82">
            <v>373</v>
          </cell>
          <cell r="I82">
            <v>247</v>
          </cell>
          <cell r="J82">
            <v>401</v>
          </cell>
        </row>
        <row r="83">
          <cell r="D83">
            <v>434</v>
          </cell>
          <cell r="E83">
            <v>393</v>
          </cell>
          <cell r="I83">
            <v>209</v>
          </cell>
          <cell r="J83">
            <v>367</v>
          </cell>
        </row>
        <row r="84">
          <cell r="D84">
            <v>413</v>
          </cell>
          <cell r="E84">
            <v>463</v>
          </cell>
          <cell r="I84">
            <v>192</v>
          </cell>
          <cell r="J84">
            <v>348</v>
          </cell>
        </row>
        <row r="85">
          <cell r="D85">
            <v>478</v>
          </cell>
          <cell r="E85">
            <v>488</v>
          </cell>
          <cell r="I85">
            <v>184</v>
          </cell>
          <cell r="J85">
            <v>290</v>
          </cell>
        </row>
        <row r="86">
          <cell r="D86">
            <v>551</v>
          </cell>
          <cell r="E86">
            <v>540</v>
          </cell>
          <cell r="I86">
            <v>129</v>
          </cell>
          <cell r="J86">
            <v>270</v>
          </cell>
        </row>
        <row r="90">
          <cell r="D90">
            <v>568</v>
          </cell>
          <cell r="E90">
            <v>530</v>
          </cell>
          <cell r="I90">
            <v>97</v>
          </cell>
          <cell r="J90">
            <v>255</v>
          </cell>
        </row>
        <row r="91">
          <cell r="D91">
            <v>667</v>
          </cell>
          <cell r="E91">
            <v>683</v>
          </cell>
          <cell r="I91">
            <v>79</v>
          </cell>
          <cell r="J91">
            <v>231</v>
          </cell>
        </row>
        <row r="92">
          <cell r="D92">
            <v>695</v>
          </cell>
          <cell r="E92">
            <v>656</v>
          </cell>
          <cell r="I92">
            <v>75</v>
          </cell>
          <cell r="J92">
            <v>202</v>
          </cell>
        </row>
        <row r="93">
          <cell r="D93">
            <v>709</v>
          </cell>
          <cell r="E93">
            <v>736</v>
          </cell>
          <cell r="I93">
            <v>53</v>
          </cell>
          <cell r="J93">
            <v>180</v>
          </cell>
        </row>
        <row r="94">
          <cell r="D94">
            <v>527</v>
          </cell>
          <cell r="E94">
            <v>504</v>
          </cell>
          <cell r="I94">
            <v>49</v>
          </cell>
          <cell r="J94">
            <v>156</v>
          </cell>
        </row>
        <row r="98">
          <cell r="D98">
            <v>371</v>
          </cell>
          <cell r="E98">
            <v>409</v>
          </cell>
          <cell r="I98">
            <v>36</v>
          </cell>
          <cell r="J98">
            <v>147</v>
          </cell>
        </row>
        <row r="99">
          <cell r="D99">
            <v>461</v>
          </cell>
          <cell r="E99">
            <v>523</v>
          </cell>
          <cell r="I99">
            <v>34</v>
          </cell>
          <cell r="J99">
            <v>123</v>
          </cell>
        </row>
        <row r="100">
          <cell r="D100">
            <v>510</v>
          </cell>
          <cell r="E100">
            <v>577</v>
          </cell>
          <cell r="I100">
            <v>20</v>
          </cell>
          <cell r="J100">
            <v>78</v>
          </cell>
        </row>
        <row r="101">
          <cell r="D101">
            <v>488</v>
          </cell>
          <cell r="E101">
            <v>583</v>
          </cell>
          <cell r="I101">
            <v>19</v>
          </cell>
          <cell r="J101">
            <v>52</v>
          </cell>
        </row>
        <row r="102">
          <cell r="D102">
            <v>599</v>
          </cell>
          <cell r="E102">
            <v>603</v>
          </cell>
          <cell r="I102">
            <v>8</v>
          </cell>
          <cell r="J102">
            <v>52</v>
          </cell>
        </row>
        <row r="106">
          <cell r="D106">
            <v>476</v>
          </cell>
          <cell r="E106">
            <v>568</v>
          </cell>
          <cell r="I106">
            <v>7</v>
          </cell>
          <cell r="J106">
            <v>42</v>
          </cell>
        </row>
        <row r="107">
          <cell r="D107">
            <v>382</v>
          </cell>
          <cell r="E107">
            <v>533</v>
          </cell>
          <cell r="I107">
            <v>4</v>
          </cell>
          <cell r="J107">
            <v>26</v>
          </cell>
        </row>
        <row r="108">
          <cell r="D108">
            <v>409</v>
          </cell>
          <cell r="E108">
            <v>486</v>
          </cell>
          <cell r="I108">
            <v>3</v>
          </cell>
          <cell r="J108">
            <v>18</v>
          </cell>
        </row>
        <row r="109">
          <cell r="D109">
            <v>446</v>
          </cell>
          <cell r="E109">
            <v>543</v>
          </cell>
          <cell r="I109">
            <v>8</v>
          </cell>
          <cell r="J109">
            <v>20</v>
          </cell>
        </row>
        <row r="110">
          <cell r="D110">
            <v>414</v>
          </cell>
          <cell r="E110">
            <v>498</v>
          </cell>
          <cell r="I110">
            <v>2</v>
          </cell>
          <cell r="J110">
            <v>4</v>
          </cell>
        </row>
        <row r="112">
          <cell r="I112">
            <v>3</v>
          </cell>
          <cell r="J112">
            <v>18</v>
          </cell>
        </row>
      </sheetData>
      <sheetData sheetId="5">
        <row r="12">
          <cell r="C12">
            <v>617</v>
          </cell>
          <cell r="H12">
            <v>838</v>
          </cell>
        </row>
        <row r="13">
          <cell r="C13">
            <v>594</v>
          </cell>
          <cell r="H13">
            <v>826</v>
          </cell>
        </row>
        <row r="14">
          <cell r="C14">
            <v>597</v>
          </cell>
          <cell r="H14">
            <v>900</v>
          </cell>
        </row>
        <row r="15">
          <cell r="C15">
            <v>591</v>
          </cell>
          <cell r="H15">
            <v>843</v>
          </cell>
        </row>
        <row r="16">
          <cell r="C16">
            <v>554</v>
          </cell>
          <cell r="H16">
            <v>894</v>
          </cell>
        </row>
        <row r="20">
          <cell r="C20">
            <v>577</v>
          </cell>
          <cell r="H20">
            <v>923</v>
          </cell>
        </row>
        <row r="21">
          <cell r="C21">
            <v>541</v>
          </cell>
          <cell r="H21">
            <v>898</v>
          </cell>
        </row>
        <row r="22">
          <cell r="C22">
            <v>608</v>
          </cell>
          <cell r="H22">
            <v>1026</v>
          </cell>
        </row>
        <row r="23">
          <cell r="C23">
            <v>623</v>
          </cell>
          <cell r="H23">
            <v>1052</v>
          </cell>
        </row>
        <row r="24">
          <cell r="C24">
            <v>601</v>
          </cell>
          <cell r="H24">
            <v>1108</v>
          </cell>
        </row>
        <row r="28">
          <cell r="C28">
            <v>599</v>
          </cell>
          <cell r="H28">
            <v>1186</v>
          </cell>
        </row>
        <row r="29">
          <cell r="C29">
            <v>637</v>
          </cell>
          <cell r="H29">
            <v>1181</v>
          </cell>
        </row>
        <row r="30">
          <cell r="C30">
            <v>587</v>
          </cell>
          <cell r="H30">
            <v>1230</v>
          </cell>
        </row>
        <row r="31">
          <cell r="C31">
            <v>645</v>
          </cell>
          <cell r="H31">
            <v>1183</v>
          </cell>
        </row>
        <row r="32">
          <cell r="C32">
            <v>595</v>
          </cell>
          <cell r="H32">
            <v>1178</v>
          </cell>
        </row>
        <row r="36">
          <cell r="C36">
            <v>644</v>
          </cell>
          <cell r="H36">
            <v>1120</v>
          </cell>
        </row>
        <row r="37">
          <cell r="C37">
            <v>636</v>
          </cell>
          <cell r="H37">
            <v>1123</v>
          </cell>
        </row>
        <row r="38">
          <cell r="C38">
            <v>650</v>
          </cell>
          <cell r="H38">
            <v>1083</v>
          </cell>
        </row>
        <row r="39">
          <cell r="C39">
            <v>624</v>
          </cell>
          <cell r="H39">
            <v>896</v>
          </cell>
        </row>
        <row r="40">
          <cell r="C40">
            <v>674</v>
          </cell>
          <cell r="H40">
            <v>943</v>
          </cell>
        </row>
        <row r="44">
          <cell r="C44">
            <v>654</v>
          </cell>
          <cell r="H44">
            <v>971</v>
          </cell>
        </row>
        <row r="45">
          <cell r="C45">
            <v>719</v>
          </cell>
          <cell r="H45">
            <v>915</v>
          </cell>
        </row>
        <row r="46">
          <cell r="C46">
            <v>728</v>
          </cell>
          <cell r="H46">
            <v>825</v>
          </cell>
        </row>
        <row r="47">
          <cell r="C47">
            <v>809</v>
          </cell>
          <cell r="H47">
            <v>851</v>
          </cell>
        </row>
        <row r="48">
          <cell r="C48">
            <v>785</v>
          </cell>
          <cell r="H48">
            <v>829</v>
          </cell>
        </row>
        <row r="73">
          <cell r="C73">
            <v>840</v>
          </cell>
          <cell r="H73">
            <v>827</v>
          </cell>
        </row>
        <row r="74">
          <cell r="C74">
            <v>807</v>
          </cell>
          <cell r="H74">
            <v>817</v>
          </cell>
        </row>
        <row r="75">
          <cell r="C75">
            <v>803</v>
          </cell>
          <cell r="H75">
            <v>763</v>
          </cell>
        </row>
        <row r="76">
          <cell r="C76">
            <v>800</v>
          </cell>
          <cell r="H76">
            <v>728</v>
          </cell>
        </row>
        <row r="77">
          <cell r="C77">
            <v>783</v>
          </cell>
          <cell r="H77">
            <v>684</v>
          </cell>
        </row>
        <row r="81">
          <cell r="C81">
            <v>842</v>
          </cell>
          <cell r="H81">
            <v>606</v>
          </cell>
        </row>
        <row r="82">
          <cell r="C82">
            <v>890</v>
          </cell>
          <cell r="H82">
            <v>576</v>
          </cell>
        </row>
        <row r="83">
          <cell r="C83">
            <v>973</v>
          </cell>
          <cell r="H83">
            <v>510</v>
          </cell>
        </row>
        <row r="84">
          <cell r="C84">
            <v>1123</v>
          </cell>
          <cell r="H84">
            <v>440</v>
          </cell>
        </row>
        <row r="85">
          <cell r="C85">
            <v>1103</v>
          </cell>
          <cell r="H85">
            <v>381</v>
          </cell>
        </row>
        <row r="89">
          <cell r="C89">
            <v>1356</v>
          </cell>
          <cell r="H89">
            <v>342</v>
          </cell>
        </row>
        <row r="90">
          <cell r="C90">
            <v>1361</v>
          </cell>
          <cell r="H90">
            <v>306</v>
          </cell>
        </row>
        <row r="91">
          <cell r="C91">
            <v>1459</v>
          </cell>
          <cell r="H91">
            <v>264</v>
          </cell>
        </row>
        <row r="92">
          <cell r="C92">
            <v>1042</v>
          </cell>
          <cell r="H92">
            <v>231</v>
          </cell>
        </row>
        <row r="93">
          <cell r="C93">
            <v>798</v>
          </cell>
          <cell r="H93">
            <v>204</v>
          </cell>
        </row>
        <row r="97">
          <cell r="C97">
            <v>1009</v>
          </cell>
          <cell r="H97">
            <v>180</v>
          </cell>
        </row>
        <row r="98">
          <cell r="C98">
            <v>1102</v>
          </cell>
          <cell r="H98">
            <v>109</v>
          </cell>
        </row>
        <row r="99">
          <cell r="C99">
            <v>1079</v>
          </cell>
          <cell r="H99">
            <v>79</v>
          </cell>
        </row>
        <row r="100">
          <cell r="C100">
            <v>1236</v>
          </cell>
          <cell r="H100">
            <v>80</v>
          </cell>
        </row>
        <row r="101">
          <cell r="C101">
            <v>1059</v>
          </cell>
          <cell r="H101">
            <v>61</v>
          </cell>
        </row>
        <row r="105">
          <cell r="C105">
            <v>936</v>
          </cell>
          <cell r="H105">
            <v>34</v>
          </cell>
        </row>
        <row r="106">
          <cell r="C106">
            <v>911</v>
          </cell>
          <cell r="H106">
            <v>27</v>
          </cell>
        </row>
        <row r="107">
          <cell r="C107">
            <v>1000</v>
          </cell>
          <cell r="H107">
            <v>32</v>
          </cell>
        </row>
        <row r="108">
          <cell r="C108">
            <v>949</v>
          </cell>
          <cell r="H108">
            <v>9</v>
          </cell>
        </row>
        <row r="109">
          <cell r="C109">
            <v>962</v>
          </cell>
        </row>
      </sheetData>
      <sheetData sheetId="6">
        <row r="8">
          <cell r="C8">
            <v>55756</v>
          </cell>
          <cell r="D8">
            <v>27704</v>
          </cell>
          <cell r="E8">
            <v>28052</v>
          </cell>
        </row>
        <row r="12">
          <cell r="D12">
            <v>225</v>
          </cell>
          <cell r="E12">
            <v>210</v>
          </cell>
          <cell r="I12">
            <v>308</v>
          </cell>
          <cell r="J12">
            <v>295</v>
          </cell>
        </row>
        <row r="13">
          <cell r="D13">
            <v>239</v>
          </cell>
          <cell r="E13">
            <v>223</v>
          </cell>
          <cell r="I13">
            <v>317</v>
          </cell>
          <cell r="J13">
            <v>291</v>
          </cell>
        </row>
        <row r="14">
          <cell r="D14">
            <v>236</v>
          </cell>
          <cell r="E14">
            <v>230</v>
          </cell>
          <cell r="I14">
            <v>324</v>
          </cell>
          <cell r="J14">
            <v>313</v>
          </cell>
        </row>
        <row r="15">
          <cell r="D15">
            <v>230</v>
          </cell>
          <cell r="E15">
            <v>226</v>
          </cell>
          <cell r="I15">
            <v>346</v>
          </cell>
          <cell r="J15">
            <v>316</v>
          </cell>
        </row>
        <row r="16">
          <cell r="D16">
            <v>221</v>
          </cell>
          <cell r="E16">
            <v>201</v>
          </cell>
          <cell r="I16">
            <v>318</v>
          </cell>
          <cell r="J16">
            <v>330</v>
          </cell>
        </row>
        <row r="20">
          <cell r="D20">
            <v>225</v>
          </cell>
          <cell r="E20">
            <v>226</v>
          </cell>
          <cell r="I20">
            <v>389</v>
          </cell>
          <cell r="J20">
            <v>328</v>
          </cell>
        </row>
        <row r="21">
          <cell r="D21">
            <v>229</v>
          </cell>
          <cell r="E21">
            <v>209</v>
          </cell>
          <cell r="I21">
            <v>363</v>
          </cell>
          <cell r="J21">
            <v>325</v>
          </cell>
        </row>
        <row r="22">
          <cell r="D22">
            <v>234</v>
          </cell>
          <cell r="E22">
            <v>203</v>
          </cell>
          <cell r="I22">
            <v>362</v>
          </cell>
          <cell r="J22">
            <v>342</v>
          </cell>
        </row>
        <row r="23">
          <cell r="D23">
            <v>219</v>
          </cell>
          <cell r="E23">
            <v>209</v>
          </cell>
          <cell r="I23">
            <v>391</v>
          </cell>
          <cell r="J23">
            <v>336</v>
          </cell>
        </row>
        <row r="24">
          <cell r="D24">
            <v>220</v>
          </cell>
          <cell r="E24">
            <v>206</v>
          </cell>
          <cell r="I24">
            <v>407</v>
          </cell>
          <cell r="J24">
            <v>385</v>
          </cell>
        </row>
        <row r="28">
          <cell r="D28">
            <v>236</v>
          </cell>
          <cell r="E28">
            <v>202</v>
          </cell>
          <cell r="I28">
            <v>396</v>
          </cell>
          <cell r="J28">
            <v>395</v>
          </cell>
        </row>
        <row r="29">
          <cell r="D29">
            <v>238</v>
          </cell>
          <cell r="E29">
            <v>216</v>
          </cell>
          <cell r="I29">
            <v>445</v>
          </cell>
          <cell r="J29">
            <v>377</v>
          </cell>
        </row>
        <row r="30">
          <cell r="D30">
            <v>245</v>
          </cell>
          <cell r="E30">
            <v>232</v>
          </cell>
          <cell r="I30">
            <v>469</v>
          </cell>
          <cell r="J30">
            <v>443</v>
          </cell>
        </row>
        <row r="31">
          <cell r="D31">
            <v>236</v>
          </cell>
          <cell r="E31">
            <v>250</v>
          </cell>
          <cell r="I31">
            <v>461</v>
          </cell>
          <cell r="J31">
            <v>414</v>
          </cell>
        </row>
        <row r="32">
          <cell r="D32">
            <v>236</v>
          </cell>
          <cell r="E32">
            <v>215</v>
          </cell>
          <cell r="I32">
            <v>490</v>
          </cell>
          <cell r="J32">
            <v>403</v>
          </cell>
        </row>
        <row r="36">
          <cell r="D36">
            <v>240</v>
          </cell>
          <cell r="E36">
            <v>232</v>
          </cell>
          <cell r="I36">
            <v>426</v>
          </cell>
          <cell r="J36">
            <v>399</v>
          </cell>
        </row>
        <row r="37">
          <cell r="D37">
            <v>214</v>
          </cell>
          <cell r="E37">
            <v>217</v>
          </cell>
          <cell r="I37">
            <v>459</v>
          </cell>
          <cell r="J37">
            <v>369</v>
          </cell>
        </row>
        <row r="38">
          <cell r="D38">
            <v>242</v>
          </cell>
          <cell r="E38">
            <v>206</v>
          </cell>
          <cell r="I38">
            <v>395</v>
          </cell>
          <cell r="J38">
            <v>394</v>
          </cell>
        </row>
        <row r="39">
          <cell r="D39">
            <v>263</v>
          </cell>
          <cell r="E39">
            <v>240</v>
          </cell>
          <cell r="I39">
            <v>458</v>
          </cell>
          <cell r="J39">
            <v>347</v>
          </cell>
        </row>
        <row r="40">
          <cell r="D40">
            <v>236</v>
          </cell>
          <cell r="E40">
            <v>250</v>
          </cell>
          <cell r="I40">
            <v>341</v>
          </cell>
          <cell r="J40">
            <v>278</v>
          </cell>
        </row>
        <row r="44">
          <cell r="D44">
            <v>276</v>
          </cell>
          <cell r="E44">
            <v>236</v>
          </cell>
          <cell r="I44">
            <v>346</v>
          </cell>
          <cell r="J44">
            <v>278</v>
          </cell>
        </row>
        <row r="45">
          <cell r="D45">
            <v>244</v>
          </cell>
          <cell r="E45">
            <v>260</v>
          </cell>
          <cell r="I45">
            <v>381</v>
          </cell>
          <cell r="J45">
            <v>368</v>
          </cell>
        </row>
        <row r="46">
          <cell r="D46">
            <v>288</v>
          </cell>
          <cell r="E46">
            <v>240</v>
          </cell>
          <cell r="I46">
            <v>341</v>
          </cell>
          <cell r="J46">
            <v>265</v>
          </cell>
        </row>
        <row r="47">
          <cell r="D47">
            <v>286</v>
          </cell>
          <cell r="E47">
            <v>259</v>
          </cell>
          <cell r="I47">
            <v>317</v>
          </cell>
          <cell r="J47">
            <v>320</v>
          </cell>
        </row>
        <row r="48">
          <cell r="D48">
            <v>280</v>
          </cell>
          <cell r="E48">
            <v>268</v>
          </cell>
          <cell r="I48">
            <v>292</v>
          </cell>
          <cell r="J48">
            <v>286</v>
          </cell>
        </row>
        <row r="74">
          <cell r="D74">
            <v>332</v>
          </cell>
          <cell r="E74">
            <v>257</v>
          </cell>
          <cell r="I74">
            <v>340</v>
          </cell>
          <cell r="J74">
            <v>439</v>
          </cell>
        </row>
        <row r="75">
          <cell r="D75">
            <v>276</v>
          </cell>
          <cell r="E75">
            <v>298</v>
          </cell>
          <cell r="I75">
            <v>329</v>
          </cell>
          <cell r="J75">
            <v>367</v>
          </cell>
        </row>
        <row r="76">
          <cell r="D76">
            <v>295</v>
          </cell>
          <cell r="E76">
            <v>271</v>
          </cell>
          <cell r="I76">
            <v>253</v>
          </cell>
          <cell r="J76">
            <v>333</v>
          </cell>
        </row>
        <row r="77">
          <cell r="D77">
            <v>288</v>
          </cell>
          <cell r="E77">
            <v>283</v>
          </cell>
          <cell r="I77">
            <v>241</v>
          </cell>
          <cell r="J77">
            <v>365</v>
          </cell>
        </row>
        <row r="78">
          <cell r="D78">
            <v>307</v>
          </cell>
          <cell r="E78">
            <v>294</v>
          </cell>
          <cell r="I78">
            <v>221</v>
          </cell>
          <cell r="J78">
            <v>313</v>
          </cell>
        </row>
        <row r="82">
          <cell r="D82">
            <v>291</v>
          </cell>
          <cell r="E82">
            <v>289</v>
          </cell>
          <cell r="I82">
            <v>222</v>
          </cell>
          <cell r="J82">
            <v>286</v>
          </cell>
        </row>
        <row r="83">
          <cell r="D83">
            <v>325</v>
          </cell>
          <cell r="E83">
            <v>292</v>
          </cell>
          <cell r="I83">
            <v>184</v>
          </cell>
          <cell r="J83">
            <v>268</v>
          </cell>
        </row>
        <row r="84">
          <cell r="D84">
            <v>367</v>
          </cell>
          <cell r="E84">
            <v>309</v>
          </cell>
          <cell r="I84">
            <v>174</v>
          </cell>
          <cell r="J84">
            <v>247</v>
          </cell>
        </row>
        <row r="85">
          <cell r="D85">
            <v>347</v>
          </cell>
          <cell r="E85">
            <v>332</v>
          </cell>
          <cell r="I85">
            <v>118</v>
          </cell>
          <cell r="J85">
            <v>218</v>
          </cell>
        </row>
        <row r="86">
          <cell r="D86">
            <v>393</v>
          </cell>
          <cell r="E86">
            <v>390</v>
          </cell>
          <cell r="I86">
            <v>123</v>
          </cell>
          <cell r="J86">
            <v>204</v>
          </cell>
        </row>
        <row r="90">
          <cell r="D90">
            <v>462</v>
          </cell>
          <cell r="E90">
            <v>430</v>
          </cell>
          <cell r="I90">
            <v>95</v>
          </cell>
          <cell r="J90">
            <v>198</v>
          </cell>
        </row>
        <row r="91">
          <cell r="D91">
            <v>506</v>
          </cell>
          <cell r="E91">
            <v>503</v>
          </cell>
          <cell r="I91">
            <v>71</v>
          </cell>
          <cell r="J91">
            <v>186</v>
          </cell>
        </row>
        <row r="92">
          <cell r="D92">
            <v>541</v>
          </cell>
          <cell r="E92">
            <v>528</v>
          </cell>
          <cell r="I92">
            <v>68</v>
          </cell>
          <cell r="J92">
            <v>146</v>
          </cell>
        </row>
        <row r="93">
          <cell r="D93">
            <v>492</v>
          </cell>
          <cell r="E93">
            <v>534</v>
          </cell>
          <cell r="I93">
            <v>51</v>
          </cell>
          <cell r="J93">
            <v>144</v>
          </cell>
        </row>
        <row r="94">
          <cell r="D94">
            <v>418</v>
          </cell>
          <cell r="E94">
            <v>407</v>
          </cell>
          <cell r="I94">
            <v>43</v>
          </cell>
          <cell r="J94">
            <v>142</v>
          </cell>
        </row>
        <row r="98">
          <cell r="D98">
            <v>283</v>
          </cell>
          <cell r="E98">
            <v>319</v>
          </cell>
          <cell r="I98">
            <v>34</v>
          </cell>
          <cell r="J98">
            <v>106</v>
          </cell>
        </row>
        <row r="99">
          <cell r="D99">
            <v>385</v>
          </cell>
          <cell r="E99">
            <v>406</v>
          </cell>
          <cell r="I99">
            <v>20</v>
          </cell>
          <cell r="J99">
            <v>84</v>
          </cell>
        </row>
        <row r="100">
          <cell r="D100">
            <v>439</v>
          </cell>
          <cell r="E100">
            <v>427</v>
          </cell>
          <cell r="I100">
            <v>21</v>
          </cell>
          <cell r="J100">
            <v>61</v>
          </cell>
        </row>
        <row r="101">
          <cell r="D101">
            <v>396</v>
          </cell>
          <cell r="E101">
            <v>402</v>
          </cell>
          <cell r="I101">
            <v>20</v>
          </cell>
          <cell r="J101">
            <v>52</v>
          </cell>
        </row>
        <row r="102">
          <cell r="D102">
            <v>461</v>
          </cell>
          <cell r="E102">
            <v>482</v>
          </cell>
          <cell r="I102">
            <v>5</v>
          </cell>
          <cell r="J102">
            <v>40</v>
          </cell>
        </row>
        <row r="106">
          <cell r="D106">
            <v>416</v>
          </cell>
          <cell r="E106">
            <v>446</v>
          </cell>
          <cell r="I106">
            <v>12</v>
          </cell>
          <cell r="J106">
            <v>28</v>
          </cell>
        </row>
        <row r="107">
          <cell r="D107">
            <v>371</v>
          </cell>
          <cell r="E107">
            <v>414</v>
          </cell>
          <cell r="I107">
            <v>5</v>
          </cell>
          <cell r="J107">
            <v>21</v>
          </cell>
        </row>
        <row r="108">
          <cell r="D108">
            <v>346</v>
          </cell>
          <cell r="E108">
            <v>367</v>
          </cell>
          <cell r="I108">
            <v>4</v>
          </cell>
          <cell r="J108">
            <v>19</v>
          </cell>
        </row>
        <row r="109">
          <cell r="D109">
            <v>393</v>
          </cell>
          <cell r="E109">
            <v>396</v>
          </cell>
          <cell r="I109">
            <v>4</v>
          </cell>
          <cell r="J109">
            <v>17</v>
          </cell>
        </row>
        <row r="110">
          <cell r="D110">
            <v>331</v>
          </cell>
          <cell r="E110">
            <v>403</v>
          </cell>
          <cell r="I110">
            <v>4</v>
          </cell>
          <cell r="J110">
            <v>9</v>
          </cell>
        </row>
        <row r="112">
          <cell r="I112">
            <v>1</v>
          </cell>
          <cell r="J112">
            <v>17</v>
          </cell>
        </row>
      </sheetData>
      <sheetData sheetId="7">
        <row r="12">
          <cell r="C12">
            <v>468</v>
          </cell>
          <cell r="H12">
            <v>598</v>
          </cell>
        </row>
        <row r="13">
          <cell r="C13">
            <v>475</v>
          </cell>
          <cell r="H13">
            <v>650</v>
          </cell>
        </row>
        <row r="14">
          <cell r="C14">
            <v>469</v>
          </cell>
          <cell r="H14">
            <v>644</v>
          </cell>
        </row>
        <row r="15">
          <cell r="C15">
            <v>437</v>
          </cell>
          <cell r="H15">
            <v>638</v>
          </cell>
        </row>
        <row r="16">
          <cell r="C16">
            <v>458</v>
          </cell>
          <cell r="H16">
            <v>711</v>
          </cell>
        </row>
        <row r="20">
          <cell r="C20">
            <v>438</v>
          </cell>
          <cell r="H20">
            <v>691</v>
          </cell>
        </row>
        <row r="21">
          <cell r="C21">
            <v>438</v>
          </cell>
          <cell r="H21">
            <v>699</v>
          </cell>
        </row>
        <row r="22">
          <cell r="C22">
            <v>433</v>
          </cell>
          <cell r="H22">
            <v>743</v>
          </cell>
        </row>
        <row r="23">
          <cell r="C23">
            <v>433</v>
          </cell>
          <cell r="H23">
            <v>798</v>
          </cell>
        </row>
        <row r="24">
          <cell r="C24">
            <v>438</v>
          </cell>
          <cell r="H24">
            <v>812</v>
          </cell>
        </row>
        <row r="28">
          <cell r="C28">
            <v>461</v>
          </cell>
          <cell r="H28">
            <v>824</v>
          </cell>
        </row>
        <row r="29">
          <cell r="C29">
            <v>481</v>
          </cell>
          <cell r="H29">
            <v>922</v>
          </cell>
        </row>
        <row r="30">
          <cell r="C30">
            <v>488</v>
          </cell>
          <cell r="H30">
            <v>880</v>
          </cell>
        </row>
        <row r="31">
          <cell r="C31">
            <v>457</v>
          </cell>
          <cell r="H31">
            <v>904</v>
          </cell>
        </row>
        <row r="32">
          <cell r="C32">
            <v>485</v>
          </cell>
          <cell r="H32">
            <v>832</v>
          </cell>
        </row>
        <row r="36">
          <cell r="C36">
            <v>433</v>
          </cell>
          <cell r="H36">
            <v>818</v>
          </cell>
        </row>
        <row r="37">
          <cell r="C37">
            <v>445</v>
          </cell>
          <cell r="H37">
            <v>804</v>
          </cell>
        </row>
        <row r="38">
          <cell r="C38">
            <v>473</v>
          </cell>
          <cell r="H38">
            <v>807</v>
          </cell>
        </row>
        <row r="39">
          <cell r="C39">
            <v>463</v>
          </cell>
          <cell r="H39">
            <v>619</v>
          </cell>
        </row>
        <row r="40">
          <cell r="C40">
            <v>514</v>
          </cell>
          <cell r="H40">
            <v>620</v>
          </cell>
        </row>
        <row r="44">
          <cell r="C44">
            <v>493</v>
          </cell>
          <cell r="H44">
            <v>743</v>
          </cell>
        </row>
        <row r="45">
          <cell r="C45">
            <v>529</v>
          </cell>
          <cell r="H45">
            <v>613</v>
          </cell>
        </row>
        <row r="46">
          <cell r="C46">
            <v>530</v>
          </cell>
          <cell r="H46">
            <v>633</v>
          </cell>
        </row>
        <row r="47">
          <cell r="C47">
            <v>535</v>
          </cell>
          <cell r="H47">
            <v>587</v>
          </cell>
        </row>
        <row r="48">
          <cell r="C48">
            <v>583</v>
          </cell>
          <cell r="H48">
            <v>594</v>
          </cell>
        </row>
        <row r="73">
          <cell r="C73">
            <v>571</v>
          </cell>
          <cell r="H73">
            <v>718</v>
          </cell>
        </row>
        <row r="74">
          <cell r="C74">
            <v>574</v>
          </cell>
          <cell r="H74">
            <v>607</v>
          </cell>
        </row>
        <row r="75">
          <cell r="C75">
            <v>573</v>
          </cell>
          <cell r="H75">
            <v>629</v>
          </cell>
        </row>
        <row r="76">
          <cell r="C76">
            <v>600</v>
          </cell>
          <cell r="H76">
            <v>543</v>
          </cell>
        </row>
        <row r="77">
          <cell r="C77">
            <v>584</v>
          </cell>
          <cell r="H77">
            <v>531</v>
          </cell>
        </row>
        <row r="81">
          <cell r="C81">
            <v>615</v>
          </cell>
          <cell r="H81">
            <v>481</v>
          </cell>
        </row>
        <row r="82">
          <cell r="C82">
            <v>679</v>
          </cell>
          <cell r="H82">
            <v>449</v>
          </cell>
        </row>
        <row r="83">
          <cell r="C83">
            <v>685</v>
          </cell>
          <cell r="H83">
            <v>349</v>
          </cell>
        </row>
        <row r="84">
          <cell r="C84">
            <v>790</v>
          </cell>
          <cell r="H84">
            <v>350</v>
          </cell>
        </row>
        <row r="85">
          <cell r="C85">
            <v>902</v>
          </cell>
          <cell r="H85">
            <v>308</v>
          </cell>
        </row>
        <row r="89">
          <cell r="C89">
            <v>1017</v>
          </cell>
          <cell r="H89">
            <v>288</v>
          </cell>
        </row>
        <row r="90">
          <cell r="C90">
            <v>1086</v>
          </cell>
          <cell r="H90">
            <v>232</v>
          </cell>
        </row>
        <row r="91">
          <cell r="C91">
            <v>1043</v>
          </cell>
          <cell r="H91">
            <v>212</v>
          </cell>
        </row>
        <row r="92">
          <cell r="C92">
            <v>837</v>
          </cell>
          <cell r="H92">
            <v>205</v>
          </cell>
        </row>
        <row r="93">
          <cell r="C93">
            <v>614</v>
          </cell>
          <cell r="H93">
            <v>160</v>
          </cell>
        </row>
        <row r="97">
          <cell r="C97">
            <v>794</v>
          </cell>
          <cell r="H97">
            <v>117</v>
          </cell>
        </row>
        <row r="98">
          <cell r="C98">
            <v>880</v>
          </cell>
          <cell r="H98">
            <v>91</v>
          </cell>
        </row>
        <row r="99">
          <cell r="C99">
            <v>821</v>
          </cell>
          <cell r="H99">
            <v>93</v>
          </cell>
        </row>
        <row r="100">
          <cell r="C100">
            <v>958</v>
          </cell>
          <cell r="H100">
            <v>60</v>
          </cell>
        </row>
        <row r="101">
          <cell r="C101">
            <v>872</v>
          </cell>
          <cell r="H101">
            <v>56</v>
          </cell>
        </row>
        <row r="105">
          <cell r="C105">
            <v>803</v>
          </cell>
          <cell r="H105">
            <v>34</v>
          </cell>
        </row>
        <row r="106">
          <cell r="C106">
            <v>714</v>
          </cell>
          <cell r="H106">
            <v>27</v>
          </cell>
        </row>
        <row r="107">
          <cell r="C107">
            <v>799</v>
          </cell>
          <cell r="H107">
            <v>26</v>
          </cell>
        </row>
        <row r="108">
          <cell r="C108">
            <v>758</v>
          </cell>
          <cell r="H108">
            <v>19</v>
          </cell>
        </row>
        <row r="109">
          <cell r="C109">
            <v>801</v>
          </cell>
        </row>
      </sheetData>
      <sheetData sheetId="8">
        <row r="8">
          <cell r="C8">
            <v>107889</v>
          </cell>
          <cell r="D8">
            <v>52501</v>
          </cell>
          <cell r="E8">
            <v>55388</v>
          </cell>
        </row>
        <row r="12">
          <cell r="D12">
            <v>501</v>
          </cell>
          <cell r="E12">
            <v>472</v>
          </cell>
          <cell r="I12">
            <v>633</v>
          </cell>
          <cell r="J12">
            <v>652</v>
          </cell>
        </row>
        <row r="13">
          <cell r="D13">
            <v>453</v>
          </cell>
          <cell r="E13">
            <v>439</v>
          </cell>
          <cell r="I13">
            <v>665</v>
          </cell>
          <cell r="J13">
            <v>661</v>
          </cell>
        </row>
        <row r="14">
          <cell r="D14">
            <v>467</v>
          </cell>
          <cell r="E14">
            <v>455</v>
          </cell>
          <cell r="I14">
            <v>652</v>
          </cell>
          <cell r="J14">
            <v>705</v>
          </cell>
        </row>
        <row r="15">
          <cell r="D15">
            <v>493</v>
          </cell>
          <cell r="E15">
            <v>478</v>
          </cell>
          <cell r="I15">
            <v>714</v>
          </cell>
          <cell r="J15">
            <v>690</v>
          </cell>
        </row>
        <row r="16">
          <cell r="D16">
            <v>433</v>
          </cell>
          <cell r="E16">
            <v>430</v>
          </cell>
          <cell r="I16">
            <v>704</v>
          </cell>
          <cell r="J16">
            <v>691</v>
          </cell>
        </row>
        <row r="20">
          <cell r="D20">
            <v>459</v>
          </cell>
          <cell r="E20">
            <v>410</v>
          </cell>
          <cell r="I20">
            <v>747</v>
          </cell>
          <cell r="J20">
            <v>712</v>
          </cell>
        </row>
        <row r="21">
          <cell r="D21">
            <v>450</v>
          </cell>
          <cell r="E21">
            <v>418</v>
          </cell>
          <cell r="I21">
            <v>793</v>
          </cell>
          <cell r="J21">
            <v>761</v>
          </cell>
        </row>
        <row r="22">
          <cell r="D22">
            <v>416</v>
          </cell>
          <cell r="E22">
            <v>443</v>
          </cell>
          <cell r="I22">
            <v>757</v>
          </cell>
          <cell r="J22">
            <v>774</v>
          </cell>
        </row>
        <row r="23">
          <cell r="D23">
            <v>491</v>
          </cell>
          <cell r="E23">
            <v>452</v>
          </cell>
          <cell r="I23">
            <v>794</v>
          </cell>
          <cell r="J23">
            <v>815</v>
          </cell>
        </row>
        <row r="24">
          <cell r="D24">
            <v>463</v>
          </cell>
          <cell r="E24">
            <v>457</v>
          </cell>
          <cell r="I24">
            <v>860</v>
          </cell>
          <cell r="J24">
            <v>813</v>
          </cell>
        </row>
        <row r="28">
          <cell r="D28">
            <v>482</v>
          </cell>
          <cell r="E28">
            <v>413</v>
          </cell>
          <cell r="I28">
            <v>867</v>
          </cell>
          <cell r="J28">
            <v>838</v>
          </cell>
        </row>
        <row r="29">
          <cell r="D29">
            <v>486</v>
          </cell>
          <cell r="E29">
            <v>432</v>
          </cell>
          <cell r="I29">
            <v>978</v>
          </cell>
          <cell r="J29">
            <v>936</v>
          </cell>
        </row>
        <row r="30">
          <cell r="D30">
            <v>441</v>
          </cell>
          <cell r="E30">
            <v>480</v>
          </cell>
          <cell r="I30">
            <v>1000</v>
          </cell>
          <cell r="J30">
            <v>933</v>
          </cell>
        </row>
        <row r="31">
          <cell r="D31">
            <v>454</v>
          </cell>
          <cell r="E31">
            <v>458</v>
          </cell>
          <cell r="I31">
            <v>978</v>
          </cell>
          <cell r="J31">
            <v>923</v>
          </cell>
        </row>
        <row r="32">
          <cell r="D32">
            <v>447</v>
          </cell>
          <cell r="E32">
            <v>440</v>
          </cell>
          <cell r="I32">
            <v>898</v>
          </cell>
          <cell r="J32">
            <v>904</v>
          </cell>
        </row>
        <row r="36">
          <cell r="D36">
            <v>478</v>
          </cell>
          <cell r="E36">
            <v>392</v>
          </cell>
          <cell r="I36">
            <v>927</v>
          </cell>
          <cell r="J36">
            <v>900</v>
          </cell>
        </row>
        <row r="37">
          <cell r="D37">
            <v>482</v>
          </cell>
          <cell r="E37">
            <v>469</v>
          </cell>
          <cell r="I37">
            <v>906</v>
          </cell>
          <cell r="J37">
            <v>863</v>
          </cell>
        </row>
        <row r="38">
          <cell r="D38">
            <v>469</v>
          </cell>
          <cell r="E38">
            <v>454</v>
          </cell>
          <cell r="I38">
            <v>872</v>
          </cell>
          <cell r="J38">
            <v>823</v>
          </cell>
        </row>
        <row r="39">
          <cell r="D39">
            <v>462</v>
          </cell>
          <cell r="E39">
            <v>444</v>
          </cell>
          <cell r="I39">
            <v>835</v>
          </cell>
          <cell r="J39">
            <v>787</v>
          </cell>
        </row>
        <row r="40">
          <cell r="D40">
            <v>482</v>
          </cell>
          <cell r="E40">
            <v>489</v>
          </cell>
          <cell r="I40">
            <v>682</v>
          </cell>
          <cell r="J40">
            <v>684</v>
          </cell>
        </row>
        <row r="44">
          <cell r="D44">
            <v>450</v>
          </cell>
          <cell r="E44">
            <v>473</v>
          </cell>
          <cell r="I44">
            <v>718</v>
          </cell>
          <cell r="J44">
            <v>720</v>
          </cell>
        </row>
        <row r="45">
          <cell r="D45">
            <v>463</v>
          </cell>
          <cell r="E45">
            <v>539</v>
          </cell>
          <cell r="I45">
            <v>748</v>
          </cell>
          <cell r="J45">
            <v>720</v>
          </cell>
        </row>
        <row r="46">
          <cell r="D46">
            <v>574</v>
          </cell>
          <cell r="E46">
            <v>535</v>
          </cell>
          <cell r="I46">
            <v>703</v>
          </cell>
          <cell r="J46">
            <v>669</v>
          </cell>
        </row>
        <row r="47">
          <cell r="D47">
            <v>542</v>
          </cell>
          <cell r="E47">
            <v>540</v>
          </cell>
          <cell r="I47">
            <v>624</v>
          </cell>
          <cell r="J47">
            <v>667</v>
          </cell>
        </row>
        <row r="48">
          <cell r="D48">
            <v>589</v>
          </cell>
          <cell r="E48">
            <v>644</v>
          </cell>
          <cell r="I48">
            <v>652</v>
          </cell>
          <cell r="J48">
            <v>619</v>
          </cell>
        </row>
        <row r="74">
          <cell r="D74">
            <v>599</v>
          </cell>
          <cell r="E74">
            <v>593</v>
          </cell>
          <cell r="I74">
            <v>487</v>
          </cell>
          <cell r="J74">
            <v>614</v>
          </cell>
        </row>
        <row r="75">
          <cell r="D75">
            <v>600</v>
          </cell>
          <cell r="E75">
            <v>627</v>
          </cell>
          <cell r="I75">
            <v>447</v>
          </cell>
          <cell r="J75">
            <v>574</v>
          </cell>
        </row>
        <row r="76">
          <cell r="D76">
            <v>625</v>
          </cell>
          <cell r="E76">
            <v>594</v>
          </cell>
          <cell r="I76">
            <v>397</v>
          </cell>
          <cell r="J76">
            <v>516</v>
          </cell>
        </row>
        <row r="77">
          <cell r="D77">
            <v>569</v>
          </cell>
          <cell r="E77">
            <v>576</v>
          </cell>
          <cell r="I77">
            <v>341</v>
          </cell>
          <cell r="J77">
            <v>533</v>
          </cell>
        </row>
        <row r="78">
          <cell r="D78">
            <v>570</v>
          </cell>
          <cell r="E78">
            <v>570</v>
          </cell>
          <cell r="I78">
            <v>349</v>
          </cell>
          <cell r="J78">
            <v>508</v>
          </cell>
        </row>
        <row r="82">
          <cell r="D82">
            <v>586</v>
          </cell>
          <cell r="E82">
            <v>575</v>
          </cell>
          <cell r="I82">
            <v>298</v>
          </cell>
          <cell r="J82">
            <v>450</v>
          </cell>
        </row>
        <row r="83">
          <cell r="D83">
            <v>612</v>
          </cell>
          <cell r="E83">
            <v>593</v>
          </cell>
          <cell r="I83">
            <v>255</v>
          </cell>
          <cell r="J83">
            <v>414</v>
          </cell>
        </row>
        <row r="84">
          <cell r="D84">
            <v>619</v>
          </cell>
          <cell r="E84">
            <v>648</v>
          </cell>
          <cell r="I84">
            <v>254</v>
          </cell>
          <cell r="J84">
            <v>390</v>
          </cell>
        </row>
        <row r="85">
          <cell r="D85">
            <v>706</v>
          </cell>
          <cell r="E85">
            <v>702</v>
          </cell>
          <cell r="I85">
            <v>209</v>
          </cell>
          <cell r="J85">
            <v>329</v>
          </cell>
        </row>
        <row r="86">
          <cell r="D86">
            <v>759</v>
          </cell>
          <cell r="E86">
            <v>759</v>
          </cell>
          <cell r="I86">
            <v>188</v>
          </cell>
          <cell r="J86">
            <v>334</v>
          </cell>
        </row>
        <row r="90">
          <cell r="D90">
            <v>839</v>
          </cell>
          <cell r="E90">
            <v>861</v>
          </cell>
          <cell r="I90">
            <v>151</v>
          </cell>
          <cell r="J90">
            <v>320</v>
          </cell>
        </row>
        <row r="91">
          <cell r="D91">
            <v>918</v>
          </cell>
          <cell r="E91">
            <v>908</v>
          </cell>
          <cell r="I91">
            <v>127</v>
          </cell>
          <cell r="J91">
            <v>257</v>
          </cell>
        </row>
        <row r="92">
          <cell r="D92">
            <v>997</v>
          </cell>
          <cell r="E92">
            <v>1037</v>
          </cell>
          <cell r="I92">
            <v>99</v>
          </cell>
          <cell r="J92">
            <v>252</v>
          </cell>
        </row>
        <row r="93">
          <cell r="D93">
            <v>952</v>
          </cell>
          <cell r="E93">
            <v>1023</v>
          </cell>
          <cell r="I93">
            <v>61</v>
          </cell>
          <cell r="J93">
            <v>210</v>
          </cell>
        </row>
        <row r="94">
          <cell r="D94">
            <v>760</v>
          </cell>
          <cell r="E94">
            <v>815</v>
          </cell>
          <cell r="I94">
            <v>49</v>
          </cell>
          <cell r="J94">
            <v>198</v>
          </cell>
        </row>
        <row r="98">
          <cell r="D98">
            <v>492</v>
          </cell>
          <cell r="E98">
            <v>552</v>
          </cell>
          <cell r="I98">
            <v>55</v>
          </cell>
          <cell r="J98">
            <v>164</v>
          </cell>
        </row>
        <row r="99">
          <cell r="D99">
            <v>676</v>
          </cell>
          <cell r="E99">
            <v>704</v>
          </cell>
          <cell r="I99">
            <v>47</v>
          </cell>
          <cell r="J99">
            <v>115</v>
          </cell>
        </row>
        <row r="100">
          <cell r="D100">
            <v>712</v>
          </cell>
          <cell r="E100">
            <v>876</v>
          </cell>
          <cell r="I100">
            <v>39</v>
          </cell>
          <cell r="J100">
            <v>79</v>
          </cell>
        </row>
        <row r="101">
          <cell r="D101">
            <v>692</v>
          </cell>
          <cell r="E101">
            <v>766</v>
          </cell>
          <cell r="I101">
            <v>30</v>
          </cell>
          <cell r="J101">
            <v>75</v>
          </cell>
        </row>
        <row r="102">
          <cell r="D102">
            <v>774</v>
          </cell>
          <cell r="E102">
            <v>827</v>
          </cell>
          <cell r="I102">
            <v>21</v>
          </cell>
          <cell r="J102">
            <v>68</v>
          </cell>
        </row>
        <row r="106">
          <cell r="D106">
            <v>673</v>
          </cell>
          <cell r="E106">
            <v>738</v>
          </cell>
          <cell r="I106">
            <v>13</v>
          </cell>
          <cell r="J106">
            <v>48</v>
          </cell>
        </row>
        <row r="107">
          <cell r="D107">
            <v>559</v>
          </cell>
          <cell r="E107">
            <v>623</v>
          </cell>
          <cell r="I107">
            <v>14</v>
          </cell>
          <cell r="J107">
            <v>41</v>
          </cell>
        </row>
        <row r="108">
          <cell r="D108">
            <v>542</v>
          </cell>
          <cell r="E108">
            <v>608</v>
          </cell>
          <cell r="I108">
            <v>7</v>
          </cell>
          <cell r="J108">
            <v>40</v>
          </cell>
        </row>
        <row r="109">
          <cell r="D109">
            <v>578</v>
          </cell>
          <cell r="E109">
            <v>669</v>
          </cell>
          <cell r="I109">
            <v>2</v>
          </cell>
          <cell r="J109">
            <v>19</v>
          </cell>
        </row>
        <row r="110">
          <cell r="D110">
            <v>506</v>
          </cell>
          <cell r="E110">
            <v>654</v>
          </cell>
          <cell r="I110">
            <v>7</v>
          </cell>
          <cell r="J110">
            <v>9</v>
          </cell>
        </row>
        <row r="112">
          <cell r="I112">
            <v>5</v>
          </cell>
          <cell r="J112">
            <v>17</v>
          </cell>
        </row>
      </sheetData>
      <sheetData sheetId="9">
        <row r="12">
          <cell r="C12">
            <v>883</v>
          </cell>
          <cell r="H12">
            <v>1286</v>
          </cell>
        </row>
        <row r="13">
          <cell r="C13">
            <v>956</v>
          </cell>
          <cell r="H13">
            <v>1391</v>
          </cell>
        </row>
        <row r="14">
          <cell r="C14">
            <v>942</v>
          </cell>
          <cell r="H14">
            <v>1420</v>
          </cell>
        </row>
        <row r="15">
          <cell r="C15">
            <v>862</v>
          </cell>
          <cell r="H15">
            <v>1390</v>
          </cell>
        </row>
        <row r="16">
          <cell r="C16">
            <v>870</v>
          </cell>
          <cell r="H16">
            <v>1482</v>
          </cell>
        </row>
        <row r="20">
          <cell r="C20">
            <v>878</v>
          </cell>
          <cell r="H20">
            <v>1560</v>
          </cell>
        </row>
        <row r="21">
          <cell r="C21">
            <v>863</v>
          </cell>
          <cell r="H21">
            <v>1547</v>
          </cell>
        </row>
        <row r="22">
          <cell r="C22">
            <v>944</v>
          </cell>
          <cell r="H22">
            <v>1572</v>
          </cell>
        </row>
        <row r="23">
          <cell r="C23">
            <v>904</v>
          </cell>
          <cell r="H23">
            <v>1689</v>
          </cell>
        </row>
        <row r="24">
          <cell r="C24">
            <v>889</v>
          </cell>
          <cell r="H24">
            <v>1720</v>
          </cell>
        </row>
        <row r="28">
          <cell r="C28">
            <v>916</v>
          </cell>
          <cell r="H28">
            <v>1920</v>
          </cell>
        </row>
        <row r="29">
          <cell r="C29">
            <v>920</v>
          </cell>
          <cell r="H29">
            <v>1930</v>
          </cell>
        </row>
        <row r="30">
          <cell r="C30">
            <v>912</v>
          </cell>
          <cell r="H30">
            <v>1931</v>
          </cell>
        </row>
        <row r="31">
          <cell r="C31">
            <v>891</v>
          </cell>
          <cell r="H31">
            <v>1823</v>
          </cell>
        </row>
        <row r="32">
          <cell r="C32">
            <v>855</v>
          </cell>
          <cell r="H32">
            <v>1835</v>
          </cell>
        </row>
        <row r="36">
          <cell r="C36">
            <v>949</v>
          </cell>
          <cell r="H36">
            <v>1754</v>
          </cell>
        </row>
        <row r="37">
          <cell r="C37">
            <v>917</v>
          </cell>
          <cell r="H37">
            <v>1700</v>
          </cell>
        </row>
        <row r="38">
          <cell r="C38">
            <v>888</v>
          </cell>
          <cell r="H38">
            <v>1631</v>
          </cell>
        </row>
        <row r="39">
          <cell r="C39">
            <v>930</v>
          </cell>
          <cell r="H39">
            <v>1371</v>
          </cell>
        </row>
        <row r="40">
          <cell r="C40">
            <v>915</v>
          </cell>
          <cell r="H40">
            <v>1448</v>
          </cell>
        </row>
        <row r="44">
          <cell r="C44">
            <v>991</v>
          </cell>
          <cell r="H44">
            <v>1484</v>
          </cell>
        </row>
        <row r="45">
          <cell r="C45">
            <v>1097</v>
          </cell>
          <cell r="H45">
            <v>1360</v>
          </cell>
        </row>
        <row r="46">
          <cell r="C46">
            <v>1058</v>
          </cell>
          <cell r="H46">
            <v>1298</v>
          </cell>
        </row>
        <row r="47">
          <cell r="C47">
            <v>1200</v>
          </cell>
          <cell r="H47">
            <v>1268</v>
          </cell>
        </row>
        <row r="48">
          <cell r="C48">
            <v>1246</v>
          </cell>
          <cell r="H48">
            <v>1192</v>
          </cell>
        </row>
        <row r="73">
          <cell r="C73">
            <v>1240</v>
          </cell>
          <cell r="H73">
            <v>1051</v>
          </cell>
        </row>
        <row r="74">
          <cell r="C74">
            <v>1225</v>
          </cell>
          <cell r="H74">
            <v>945</v>
          </cell>
        </row>
        <row r="75">
          <cell r="C75">
            <v>1149</v>
          </cell>
          <cell r="H75">
            <v>900</v>
          </cell>
        </row>
        <row r="76">
          <cell r="C76">
            <v>1145</v>
          </cell>
          <cell r="H76">
            <v>882</v>
          </cell>
        </row>
        <row r="77">
          <cell r="C77">
            <v>1168</v>
          </cell>
          <cell r="H77">
            <v>765</v>
          </cell>
        </row>
        <row r="81">
          <cell r="C81">
            <v>1236</v>
          </cell>
          <cell r="H81">
            <v>710</v>
          </cell>
        </row>
        <row r="82">
          <cell r="C82">
            <v>1274</v>
          </cell>
          <cell r="H82">
            <v>675</v>
          </cell>
        </row>
        <row r="83">
          <cell r="C83">
            <v>1402</v>
          </cell>
          <cell r="H83">
            <v>572</v>
          </cell>
        </row>
        <row r="84">
          <cell r="C84">
            <v>1540</v>
          </cell>
          <cell r="H84">
            <v>569</v>
          </cell>
        </row>
        <row r="85">
          <cell r="C85">
            <v>1727</v>
          </cell>
          <cell r="H85">
            <v>512</v>
          </cell>
        </row>
        <row r="89">
          <cell r="C89">
            <v>1847</v>
          </cell>
          <cell r="H89">
            <v>410</v>
          </cell>
        </row>
        <row r="90">
          <cell r="C90">
            <v>2046</v>
          </cell>
          <cell r="H90">
            <v>377</v>
          </cell>
        </row>
        <row r="91">
          <cell r="C91">
            <v>2004</v>
          </cell>
          <cell r="H91">
            <v>314</v>
          </cell>
        </row>
        <row r="92">
          <cell r="C92">
            <v>1597</v>
          </cell>
          <cell r="H92">
            <v>273</v>
          </cell>
        </row>
        <row r="93">
          <cell r="C93">
            <v>1067</v>
          </cell>
          <cell r="H93">
            <v>243</v>
          </cell>
        </row>
        <row r="97">
          <cell r="C97">
            <v>1390</v>
          </cell>
          <cell r="H97">
            <v>202</v>
          </cell>
        </row>
        <row r="98">
          <cell r="C98">
            <v>1607</v>
          </cell>
          <cell r="H98">
            <v>141</v>
          </cell>
        </row>
        <row r="99">
          <cell r="C99">
            <v>1478</v>
          </cell>
          <cell r="H99">
            <v>123</v>
          </cell>
        </row>
        <row r="100">
          <cell r="C100">
            <v>1628</v>
          </cell>
          <cell r="H100">
            <v>112</v>
          </cell>
        </row>
        <row r="101">
          <cell r="C101">
            <v>1427</v>
          </cell>
          <cell r="H101">
            <v>80</v>
          </cell>
        </row>
        <row r="105">
          <cell r="C105">
            <v>1203</v>
          </cell>
          <cell r="H105">
            <v>65</v>
          </cell>
        </row>
        <row r="106">
          <cell r="C106">
            <v>1176</v>
          </cell>
          <cell r="H106">
            <v>54</v>
          </cell>
        </row>
        <row r="107">
          <cell r="C107">
            <v>1282</v>
          </cell>
          <cell r="H107">
            <v>30</v>
          </cell>
        </row>
        <row r="108">
          <cell r="C108">
            <v>1193</v>
          </cell>
          <cell r="H108">
            <v>25</v>
          </cell>
        </row>
        <row r="109">
          <cell r="C109">
            <v>1135</v>
          </cell>
        </row>
      </sheetData>
      <sheetData sheetId="10">
        <row r="8">
          <cell r="C8">
            <v>75493</v>
          </cell>
          <cell r="D8">
            <v>36255</v>
          </cell>
          <cell r="E8">
            <v>39238</v>
          </cell>
        </row>
        <row r="12">
          <cell r="D12">
            <v>411</v>
          </cell>
          <cell r="E12">
            <v>371</v>
          </cell>
          <cell r="I12">
            <v>399</v>
          </cell>
          <cell r="J12">
            <v>423</v>
          </cell>
        </row>
        <row r="13">
          <cell r="D13">
            <v>378</v>
          </cell>
          <cell r="E13">
            <v>367</v>
          </cell>
          <cell r="I13">
            <v>392</v>
          </cell>
          <cell r="J13">
            <v>447</v>
          </cell>
        </row>
        <row r="14">
          <cell r="D14">
            <v>375</v>
          </cell>
          <cell r="E14">
            <v>385</v>
          </cell>
          <cell r="I14">
            <v>443</v>
          </cell>
          <cell r="J14">
            <v>499</v>
          </cell>
        </row>
        <row r="15">
          <cell r="D15">
            <v>381</v>
          </cell>
          <cell r="E15">
            <v>359</v>
          </cell>
          <cell r="I15">
            <v>484</v>
          </cell>
          <cell r="J15">
            <v>535</v>
          </cell>
        </row>
        <row r="16">
          <cell r="D16">
            <v>328</v>
          </cell>
          <cell r="E16">
            <v>354</v>
          </cell>
          <cell r="I16">
            <v>469</v>
          </cell>
          <cell r="J16">
            <v>514</v>
          </cell>
        </row>
        <row r="20">
          <cell r="D20">
            <v>342</v>
          </cell>
          <cell r="E20">
            <v>339</v>
          </cell>
          <cell r="I20">
            <v>485</v>
          </cell>
          <cell r="J20">
            <v>547</v>
          </cell>
        </row>
        <row r="21">
          <cell r="D21">
            <v>355</v>
          </cell>
          <cell r="E21">
            <v>306</v>
          </cell>
          <cell r="I21">
            <v>545</v>
          </cell>
          <cell r="J21">
            <v>572</v>
          </cell>
        </row>
        <row r="22">
          <cell r="D22">
            <v>356</v>
          </cell>
          <cell r="E22">
            <v>335</v>
          </cell>
          <cell r="I22">
            <v>538</v>
          </cell>
          <cell r="J22">
            <v>551</v>
          </cell>
        </row>
        <row r="23">
          <cell r="D23">
            <v>356</v>
          </cell>
          <cell r="E23">
            <v>342</v>
          </cell>
          <cell r="I23">
            <v>604</v>
          </cell>
          <cell r="J23">
            <v>599</v>
          </cell>
        </row>
        <row r="24">
          <cell r="D24">
            <v>371</v>
          </cell>
          <cell r="E24">
            <v>307</v>
          </cell>
          <cell r="I24">
            <v>579</v>
          </cell>
          <cell r="J24">
            <v>572</v>
          </cell>
        </row>
        <row r="28">
          <cell r="D28">
            <v>342</v>
          </cell>
          <cell r="E28">
            <v>355</v>
          </cell>
          <cell r="I28">
            <v>595</v>
          </cell>
          <cell r="J28">
            <v>615</v>
          </cell>
        </row>
        <row r="29">
          <cell r="D29">
            <v>358</v>
          </cell>
          <cell r="E29">
            <v>361</v>
          </cell>
          <cell r="I29">
            <v>697</v>
          </cell>
          <cell r="J29">
            <v>678</v>
          </cell>
        </row>
        <row r="30">
          <cell r="D30">
            <v>359</v>
          </cell>
          <cell r="E30">
            <v>333</v>
          </cell>
          <cell r="I30">
            <v>660</v>
          </cell>
          <cell r="J30">
            <v>710</v>
          </cell>
        </row>
        <row r="31">
          <cell r="D31">
            <v>377</v>
          </cell>
          <cell r="E31">
            <v>365</v>
          </cell>
          <cell r="I31">
            <v>658</v>
          </cell>
          <cell r="J31">
            <v>721</v>
          </cell>
        </row>
        <row r="32">
          <cell r="D32">
            <v>375</v>
          </cell>
          <cell r="E32">
            <v>350</v>
          </cell>
          <cell r="I32">
            <v>639</v>
          </cell>
          <cell r="J32">
            <v>619</v>
          </cell>
        </row>
        <row r="36">
          <cell r="D36">
            <v>379</v>
          </cell>
          <cell r="E36">
            <v>329</v>
          </cell>
          <cell r="I36">
            <v>674</v>
          </cell>
          <cell r="J36">
            <v>674</v>
          </cell>
        </row>
        <row r="37">
          <cell r="D37">
            <v>376</v>
          </cell>
          <cell r="E37">
            <v>343</v>
          </cell>
          <cell r="I37">
            <v>622</v>
          </cell>
          <cell r="J37">
            <v>649</v>
          </cell>
        </row>
        <row r="38">
          <cell r="D38">
            <v>365</v>
          </cell>
          <cell r="E38">
            <v>345</v>
          </cell>
          <cell r="I38">
            <v>604</v>
          </cell>
          <cell r="J38">
            <v>680</v>
          </cell>
        </row>
        <row r="39">
          <cell r="D39">
            <v>353</v>
          </cell>
          <cell r="E39">
            <v>327</v>
          </cell>
          <cell r="I39">
            <v>636</v>
          </cell>
          <cell r="J39">
            <v>636</v>
          </cell>
        </row>
        <row r="40">
          <cell r="D40">
            <v>378</v>
          </cell>
          <cell r="E40">
            <v>329</v>
          </cell>
          <cell r="I40">
            <v>467</v>
          </cell>
          <cell r="J40">
            <v>526</v>
          </cell>
        </row>
        <row r="44">
          <cell r="D44">
            <v>345</v>
          </cell>
          <cell r="E44">
            <v>353</v>
          </cell>
          <cell r="I44">
            <v>570</v>
          </cell>
          <cell r="J44">
            <v>530</v>
          </cell>
        </row>
        <row r="45">
          <cell r="D45">
            <v>367</v>
          </cell>
          <cell r="E45">
            <v>354</v>
          </cell>
          <cell r="I45">
            <v>564</v>
          </cell>
          <cell r="J45">
            <v>564</v>
          </cell>
        </row>
        <row r="46">
          <cell r="D46">
            <v>392</v>
          </cell>
          <cell r="E46">
            <v>361</v>
          </cell>
          <cell r="I46">
            <v>457</v>
          </cell>
          <cell r="J46">
            <v>519</v>
          </cell>
        </row>
        <row r="47">
          <cell r="D47">
            <v>384</v>
          </cell>
          <cell r="E47">
            <v>379</v>
          </cell>
          <cell r="I47">
            <v>448</v>
          </cell>
          <cell r="J47">
            <v>522</v>
          </cell>
        </row>
        <row r="48">
          <cell r="D48">
            <v>362</v>
          </cell>
          <cell r="E48">
            <v>438</v>
          </cell>
          <cell r="I48">
            <v>490</v>
          </cell>
          <cell r="J48">
            <v>491</v>
          </cell>
        </row>
        <row r="74">
          <cell r="D74">
            <v>440</v>
          </cell>
          <cell r="E74">
            <v>411</v>
          </cell>
          <cell r="I74">
            <v>373</v>
          </cell>
          <cell r="J74">
            <v>424</v>
          </cell>
        </row>
        <row r="75">
          <cell r="D75">
            <v>456</v>
          </cell>
          <cell r="E75">
            <v>407</v>
          </cell>
          <cell r="I75">
            <v>301</v>
          </cell>
          <cell r="J75">
            <v>363</v>
          </cell>
        </row>
        <row r="76">
          <cell r="D76">
            <v>407</v>
          </cell>
          <cell r="E76">
            <v>429</v>
          </cell>
          <cell r="I76">
            <v>248</v>
          </cell>
          <cell r="J76">
            <v>333</v>
          </cell>
        </row>
        <row r="77">
          <cell r="D77">
            <v>389</v>
          </cell>
          <cell r="E77">
            <v>400</v>
          </cell>
          <cell r="I77">
            <v>234</v>
          </cell>
          <cell r="J77">
            <v>334</v>
          </cell>
        </row>
        <row r="78">
          <cell r="D78">
            <v>356</v>
          </cell>
          <cell r="E78">
            <v>388</v>
          </cell>
          <cell r="I78">
            <v>215</v>
          </cell>
          <cell r="J78">
            <v>320</v>
          </cell>
        </row>
        <row r="82">
          <cell r="D82">
            <v>386</v>
          </cell>
          <cell r="E82">
            <v>366</v>
          </cell>
          <cell r="I82">
            <v>184</v>
          </cell>
          <cell r="J82">
            <v>282</v>
          </cell>
        </row>
        <row r="83">
          <cell r="D83">
            <v>418</v>
          </cell>
          <cell r="E83">
            <v>388</v>
          </cell>
          <cell r="I83">
            <v>152</v>
          </cell>
          <cell r="J83">
            <v>251</v>
          </cell>
        </row>
        <row r="84">
          <cell r="D84">
            <v>369</v>
          </cell>
          <cell r="E84">
            <v>461</v>
          </cell>
          <cell r="I84">
            <v>148</v>
          </cell>
          <cell r="J84">
            <v>231</v>
          </cell>
        </row>
        <row r="85">
          <cell r="D85">
            <v>438</v>
          </cell>
          <cell r="E85">
            <v>470</v>
          </cell>
          <cell r="I85">
            <v>135</v>
          </cell>
          <cell r="J85">
            <v>204</v>
          </cell>
        </row>
        <row r="86">
          <cell r="D86">
            <v>435</v>
          </cell>
          <cell r="E86">
            <v>469</v>
          </cell>
          <cell r="I86">
            <v>103</v>
          </cell>
          <cell r="J86">
            <v>191</v>
          </cell>
        </row>
        <row r="90">
          <cell r="D90">
            <v>480</v>
          </cell>
          <cell r="E90">
            <v>532</v>
          </cell>
          <cell r="I90">
            <v>91</v>
          </cell>
          <cell r="J90">
            <v>172</v>
          </cell>
        </row>
        <row r="91">
          <cell r="D91">
            <v>517</v>
          </cell>
          <cell r="E91">
            <v>613</v>
          </cell>
          <cell r="I91">
            <v>71</v>
          </cell>
          <cell r="J91">
            <v>143</v>
          </cell>
        </row>
        <row r="92">
          <cell r="D92">
            <v>617</v>
          </cell>
          <cell r="E92">
            <v>699</v>
          </cell>
          <cell r="I92">
            <v>50</v>
          </cell>
          <cell r="J92">
            <v>120</v>
          </cell>
        </row>
        <row r="93">
          <cell r="D93">
            <v>585</v>
          </cell>
          <cell r="E93">
            <v>680</v>
          </cell>
          <cell r="I93">
            <v>48</v>
          </cell>
          <cell r="J93">
            <v>145</v>
          </cell>
        </row>
        <row r="94">
          <cell r="D94">
            <v>488</v>
          </cell>
          <cell r="E94">
            <v>551</v>
          </cell>
          <cell r="I94">
            <v>37</v>
          </cell>
          <cell r="J94">
            <v>98</v>
          </cell>
        </row>
        <row r="98">
          <cell r="D98">
            <v>372</v>
          </cell>
          <cell r="E98">
            <v>393</v>
          </cell>
          <cell r="I98">
            <v>25</v>
          </cell>
          <cell r="J98">
            <v>76</v>
          </cell>
        </row>
        <row r="99">
          <cell r="D99">
            <v>422</v>
          </cell>
          <cell r="E99">
            <v>462</v>
          </cell>
          <cell r="I99">
            <v>23</v>
          </cell>
          <cell r="J99">
            <v>82</v>
          </cell>
        </row>
        <row r="100">
          <cell r="D100">
            <v>440</v>
          </cell>
          <cell r="E100">
            <v>572</v>
          </cell>
          <cell r="I100">
            <v>7</v>
          </cell>
          <cell r="J100">
            <v>56</v>
          </cell>
        </row>
        <row r="101">
          <cell r="D101">
            <v>491</v>
          </cell>
          <cell r="E101">
            <v>543</v>
          </cell>
          <cell r="I101">
            <v>14</v>
          </cell>
          <cell r="J101">
            <v>44</v>
          </cell>
        </row>
        <row r="102">
          <cell r="D102">
            <v>500</v>
          </cell>
          <cell r="E102">
            <v>563</v>
          </cell>
          <cell r="I102">
            <v>13</v>
          </cell>
          <cell r="J102">
            <v>30</v>
          </cell>
        </row>
        <row r="106">
          <cell r="D106">
            <v>447</v>
          </cell>
          <cell r="E106">
            <v>472</v>
          </cell>
          <cell r="I106">
            <v>10</v>
          </cell>
          <cell r="J106">
            <v>41</v>
          </cell>
        </row>
        <row r="107">
          <cell r="D107">
            <v>367</v>
          </cell>
          <cell r="E107">
            <v>435</v>
          </cell>
          <cell r="I107">
            <v>7</v>
          </cell>
          <cell r="J107">
            <v>26</v>
          </cell>
        </row>
        <row r="108">
          <cell r="D108">
            <v>348</v>
          </cell>
          <cell r="E108">
            <v>420</v>
          </cell>
          <cell r="I108">
            <v>2</v>
          </cell>
          <cell r="J108">
            <v>15</v>
          </cell>
        </row>
        <row r="109">
          <cell r="D109">
            <v>362</v>
          </cell>
          <cell r="E109">
            <v>493</v>
          </cell>
          <cell r="I109">
            <v>0</v>
          </cell>
          <cell r="J109">
            <v>19</v>
          </cell>
        </row>
        <row r="110">
          <cell r="D110">
            <v>344</v>
          </cell>
          <cell r="E110">
            <v>424</v>
          </cell>
          <cell r="I110">
            <v>2</v>
          </cell>
          <cell r="J110">
            <v>10</v>
          </cell>
        </row>
        <row r="112">
          <cell r="I112">
            <v>4</v>
          </cell>
          <cell r="J112">
            <v>7</v>
          </cell>
        </row>
      </sheetData>
      <sheetData sheetId="11">
        <row r="12">
          <cell r="C12">
            <v>755</v>
          </cell>
          <cell r="H12">
            <v>813</v>
          </cell>
        </row>
        <row r="13">
          <cell r="C13">
            <v>790</v>
          </cell>
          <cell r="H13">
            <v>907</v>
          </cell>
        </row>
        <row r="14">
          <cell r="C14">
            <v>775</v>
          </cell>
          <cell r="H14">
            <v>999</v>
          </cell>
        </row>
        <row r="15">
          <cell r="C15">
            <v>704</v>
          </cell>
          <cell r="H15">
            <v>967</v>
          </cell>
        </row>
        <row r="16">
          <cell r="C16">
            <v>694</v>
          </cell>
          <cell r="H16">
            <v>1051</v>
          </cell>
        </row>
        <row r="20">
          <cell r="C20">
            <v>691</v>
          </cell>
          <cell r="H20">
            <v>1100</v>
          </cell>
        </row>
        <row r="21">
          <cell r="C21">
            <v>700</v>
          </cell>
          <cell r="H21">
            <v>1133</v>
          </cell>
        </row>
        <row r="22">
          <cell r="C22">
            <v>708</v>
          </cell>
          <cell r="H22">
            <v>1231</v>
          </cell>
        </row>
        <row r="23">
          <cell r="C23">
            <v>697</v>
          </cell>
          <cell r="H23">
            <v>1178</v>
          </cell>
        </row>
        <row r="24">
          <cell r="C24">
            <v>701</v>
          </cell>
          <cell r="H24">
            <v>1215</v>
          </cell>
        </row>
        <row r="28">
          <cell r="C28">
            <v>725</v>
          </cell>
          <cell r="H28">
            <v>1367</v>
          </cell>
        </row>
        <row r="29">
          <cell r="C29">
            <v>693</v>
          </cell>
          <cell r="H29">
            <v>1383</v>
          </cell>
        </row>
        <row r="30">
          <cell r="C30">
            <v>741</v>
          </cell>
          <cell r="H30">
            <v>1436</v>
          </cell>
        </row>
        <row r="31">
          <cell r="C31">
            <v>722</v>
          </cell>
          <cell r="H31">
            <v>1266</v>
          </cell>
        </row>
        <row r="32">
          <cell r="C32">
            <v>712</v>
          </cell>
          <cell r="H32">
            <v>1376</v>
          </cell>
        </row>
        <row r="36">
          <cell r="C36">
            <v>721</v>
          </cell>
          <cell r="H36">
            <v>1292</v>
          </cell>
        </row>
        <row r="37">
          <cell r="C37">
            <v>710</v>
          </cell>
          <cell r="H37">
            <v>1284</v>
          </cell>
        </row>
        <row r="38">
          <cell r="C38">
            <v>687</v>
          </cell>
          <cell r="H38">
            <v>1278</v>
          </cell>
        </row>
        <row r="39">
          <cell r="C39">
            <v>700</v>
          </cell>
          <cell r="H39">
            <v>1009</v>
          </cell>
        </row>
        <row r="40">
          <cell r="C40">
            <v>695</v>
          </cell>
          <cell r="H40">
            <v>1095</v>
          </cell>
        </row>
        <row r="44">
          <cell r="C44">
            <v>717</v>
          </cell>
          <cell r="H44">
            <v>1122</v>
          </cell>
        </row>
        <row r="45">
          <cell r="C45">
            <v>738</v>
          </cell>
          <cell r="H45">
            <v>984</v>
          </cell>
        </row>
        <row r="46">
          <cell r="C46">
            <v>747</v>
          </cell>
          <cell r="H46">
            <v>965</v>
          </cell>
        </row>
        <row r="47">
          <cell r="C47">
            <v>797</v>
          </cell>
          <cell r="H47">
            <v>989</v>
          </cell>
        </row>
        <row r="48">
          <cell r="C48">
            <v>808</v>
          </cell>
          <cell r="H48">
            <v>861</v>
          </cell>
        </row>
        <row r="73">
          <cell r="C73">
            <v>881</v>
          </cell>
          <cell r="H73">
            <v>685</v>
          </cell>
        </row>
        <row r="74">
          <cell r="C74">
            <v>831</v>
          </cell>
          <cell r="H74">
            <v>601</v>
          </cell>
        </row>
        <row r="75">
          <cell r="C75">
            <v>790</v>
          </cell>
          <cell r="H75">
            <v>594</v>
          </cell>
        </row>
        <row r="76">
          <cell r="C76">
            <v>749</v>
          </cell>
          <cell r="H76">
            <v>547</v>
          </cell>
        </row>
        <row r="77">
          <cell r="C77">
            <v>760</v>
          </cell>
          <cell r="H77">
            <v>487</v>
          </cell>
        </row>
        <row r="81">
          <cell r="C81">
            <v>806</v>
          </cell>
          <cell r="H81">
            <v>417</v>
          </cell>
        </row>
        <row r="82">
          <cell r="C82">
            <v>832</v>
          </cell>
          <cell r="H82">
            <v>399</v>
          </cell>
        </row>
        <row r="83">
          <cell r="C83">
            <v>924</v>
          </cell>
          <cell r="H83">
            <v>355</v>
          </cell>
        </row>
        <row r="84">
          <cell r="C84">
            <v>910</v>
          </cell>
          <cell r="H84">
            <v>316</v>
          </cell>
        </row>
        <row r="85">
          <cell r="C85">
            <v>1020</v>
          </cell>
          <cell r="H85">
            <v>266</v>
          </cell>
        </row>
        <row r="89">
          <cell r="C89">
            <v>1138</v>
          </cell>
          <cell r="H89">
            <v>249</v>
          </cell>
        </row>
        <row r="90">
          <cell r="C90">
            <v>1329</v>
          </cell>
          <cell r="H90">
            <v>184</v>
          </cell>
        </row>
        <row r="91">
          <cell r="C91">
            <v>1274</v>
          </cell>
          <cell r="H91">
            <v>208</v>
          </cell>
        </row>
        <row r="92">
          <cell r="C92">
            <v>1042</v>
          </cell>
          <cell r="H92">
            <v>155</v>
          </cell>
        </row>
        <row r="93">
          <cell r="C93">
            <v>775</v>
          </cell>
          <cell r="H93">
            <v>123</v>
          </cell>
        </row>
        <row r="97">
          <cell r="C97">
            <v>896</v>
          </cell>
          <cell r="H97">
            <v>118</v>
          </cell>
        </row>
        <row r="98">
          <cell r="C98">
            <v>1013</v>
          </cell>
          <cell r="H98">
            <v>74</v>
          </cell>
        </row>
        <row r="99">
          <cell r="C99">
            <v>1037</v>
          </cell>
          <cell r="H99">
            <v>76</v>
          </cell>
        </row>
        <row r="100">
          <cell r="C100">
            <v>1069</v>
          </cell>
          <cell r="H100">
            <v>56</v>
          </cell>
        </row>
        <row r="101">
          <cell r="C101">
            <v>932</v>
          </cell>
          <cell r="H101">
            <v>56</v>
          </cell>
        </row>
        <row r="105">
          <cell r="C105">
            <v>803</v>
          </cell>
          <cell r="H105">
            <v>46</v>
          </cell>
        </row>
        <row r="106">
          <cell r="C106">
            <v>771</v>
          </cell>
          <cell r="H106">
            <v>25</v>
          </cell>
        </row>
        <row r="107">
          <cell r="C107">
            <v>870</v>
          </cell>
          <cell r="H107">
            <v>25</v>
          </cell>
        </row>
        <row r="108">
          <cell r="C108">
            <v>780</v>
          </cell>
          <cell r="H108">
            <v>15</v>
          </cell>
        </row>
        <row r="109">
          <cell r="C109">
            <v>815</v>
          </cell>
        </row>
      </sheetData>
      <sheetData sheetId="12">
        <row r="8">
          <cell r="C8">
            <v>92995</v>
          </cell>
          <cell r="D8">
            <v>45779</v>
          </cell>
          <cell r="E8">
            <v>47216</v>
          </cell>
        </row>
        <row r="12">
          <cell r="D12">
            <v>494</v>
          </cell>
          <cell r="E12">
            <v>475</v>
          </cell>
          <cell r="I12">
            <v>581</v>
          </cell>
          <cell r="J12">
            <v>573</v>
          </cell>
        </row>
        <row r="13">
          <cell r="D13">
            <v>458</v>
          </cell>
          <cell r="E13">
            <v>451</v>
          </cell>
          <cell r="I13">
            <v>658</v>
          </cell>
          <cell r="J13">
            <v>650</v>
          </cell>
        </row>
        <row r="14">
          <cell r="D14">
            <v>491</v>
          </cell>
          <cell r="E14">
            <v>458</v>
          </cell>
          <cell r="I14">
            <v>558</v>
          </cell>
          <cell r="J14">
            <v>643</v>
          </cell>
        </row>
        <row r="15">
          <cell r="D15">
            <v>464</v>
          </cell>
          <cell r="E15">
            <v>432</v>
          </cell>
          <cell r="I15">
            <v>719</v>
          </cell>
          <cell r="J15">
            <v>629</v>
          </cell>
        </row>
        <row r="16">
          <cell r="D16">
            <v>426</v>
          </cell>
          <cell r="E16">
            <v>376</v>
          </cell>
          <cell r="I16">
            <v>658</v>
          </cell>
          <cell r="J16">
            <v>619</v>
          </cell>
        </row>
        <row r="20">
          <cell r="D20">
            <v>442</v>
          </cell>
          <cell r="E20">
            <v>391</v>
          </cell>
          <cell r="I20">
            <v>657</v>
          </cell>
          <cell r="J20">
            <v>680</v>
          </cell>
        </row>
        <row r="21">
          <cell r="D21">
            <v>406</v>
          </cell>
          <cell r="E21">
            <v>405</v>
          </cell>
          <cell r="I21">
            <v>698</v>
          </cell>
          <cell r="J21">
            <v>700</v>
          </cell>
        </row>
        <row r="22">
          <cell r="D22">
            <v>406</v>
          </cell>
          <cell r="E22">
            <v>402</v>
          </cell>
          <cell r="I22">
            <v>720</v>
          </cell>
          <cell r="J22">
            <v>692</v>
          </cell>
        </row>
        <row r="23">
          <cell r="D23">
            <v>429</v>
          </cell>
          <cell r="E23">
            <v>415</v>
          </cell>
          <cell r="I23">
            <v>798</v>
          </cell>
          <cell r="J23">
            <v>702</v>
          </cell>
        </row>
        <row r="24">
          <cell r="D24">
            <v>443</v>
          </cell>
          <cell r="E24">
            <v>408</v>
          </cell>
          <cell r="I24">
            <v>746</v>
          </cell>
          <cell r="J24">
            <v>749</v>
          </cell>
        </row>
        <row r="28">
          <cell r="D28">
            <v>432</v>
          </cell>
          <cell r="E28">
            <v>395</v>
          </cell>
          <cell r="I28">
            <v>820</v>
          </cell>
          <cell r="J28">
            <v>827</v>
          </cell>
        </row>
        <row r="29">
          <cell r="D29">
            <v>441</v>
          </cell>
          <cell r="E29">
            <v>475</v>
          </cell>
          <cell r="I29">
            <v>847</v>
          </cell>
          <cell r="J29">
            <v>822</v>
          </cell>
        </row>
        <row r="30">
          <cell r="D30">
            <v>457</v>
          </cell>
          <cell r="E30">
            <v>452</v>
          </cell>
          <cell r="I30">
            <v>932</v>
          </cell>
          <cell r="J30">
            <v>807</v>
          </cell>
        </row>
        <row r="31">
          <cell r="D31">
            <v>432</v>
          </cell>
          <cell r="E31">
            <v>430</v>
          </cell>
          <cell r="I31">
            <v>859</v>
          </cell>
          <cell r="J31">
            <v>868</v>
          </cell>
        </row>
        <row r="32">
          <cell r="D32">
            <v>423</v>
          </cell>
          <cell r="E32">
            <v>387</v>
          </cell>
          <cell r="I32">
            <v>947</v>
          </cell>
          <cell r="J32">
            <v>852</v>
          </cell>
        </row>
        <row r="36">
          <cell r="D36">
            <v>422</v>
          </cell>
          <cell r="E36">
            <v>448</v>
          </cell>
          <cell r="I36">
            <v>827</v>
          </cell>
          <cell r="J36">
            <v>782</v>
          </cell>
        </row>
        <row r="37">
          <cell r="D37">
            <v>409</v>
          </cell>
          <cell r="E37">
            <v>419</v>
          </cell>
          <cell r="I37">
            <v>834</v>
          </cell>
          <cell r="J37">
            <v>770</v>
          </cell>
        </row>
        <row r="38">
          <cell r="D38">
            <v>408</v>
          </cell>
          <cell r="E38">
            <v>382</v>
          </cell>
          <cell r="I38">
            <v>745</v>
          </cell>
          <cell r="J38">
            <v>746</v>
          </cell>
        </row>
        <row r="39">
          <cell r="D39">
            <v>423</v>
          </cell>
          <cell r="E39">
            <v>391</v>
          </cell>
          <cell r="I39">
            <v>825</v>
          </cell>
          <cell r="J39">
            <v>740</v>
          </cell>
        </row>
        <row r="40">
          <cell r="D40">
            <v>404</v>
          </cell>
          <cell r="E40">
            <v>419</v>
          </cell>
          <cell r="I40">
            <v>596</v>
          </cell>
          <cell r="J40">
            <v>568</v>
          </cell>
        </row>
        <row r="44">
          <cell r="D44">
            <v>409</v>
          </cell>
          <cell r="E44">
            <v>367</v>
          </cell>
          <cell r="I44">
            <v>671</v>
          </cell>
          <cell r="J44">
            <v>609</v>
          </cell>
        </row>
        <row r="45">
          <cell r="D45">
            <v>418</v>
          </cell>
          <cell r="E45">
            <v>423</v>
          </cell>
          <cell r="I45">
            <v>663</v>
          </cell>
          <cell r="J45">
            <v>611</v>
          </cell>
        </row>
        <row r="46">
          <cell r="D46">
            <v>419</v>
          </cell>
          <cell r="E46">
            <v>481</v>
          </cell>
          <cell r="I46">
            <v>620</v>
          </cell>
          <cell r="J46">
            <v>555</v>
          </cell>
        </row>
        <row r="47">
          <cell r="D47">
            <v>495</v>
          </cell>
          <cell r="E47">
            <v>543</v>
          </cell>
          <cell r="I47">
            <v>559</v>
          </cell>
          <cell r="J47">
            <v>560</v>
          </cell>
        </row>
        <row r="48">
          <cell r="D48">
            <v>563</v>
          </cell>
          <cell r="E48">
            <v>548</v>
          </cell>
          <cell r="I48">
            <v>547</v>
          </cell>
          <cell r="J48">
            <v>523</v>
          </cell>
        </row>
        <row r="74">
          <cell r="D74">
            <v>497</v>
          </cell>
          <cell r="E74">
            <v>455</v>
          </cell>
          <cell r="I74">
            <v>398</v>
          </cell>
          <cell r="J74">
            <v>485</v>
          </cell>
        </row>
        <row r="75">
          <cell r="D75">
            <v>497</v>
          </cell>
          <cell r="E75">
            <v>495</v>
          </cell>
          <cell r="I75">
            <v>330</v>
          </cell>
          <cell r="J75">
            <v>485</v>
          </cell>
        </row>
        <row r="76">
          <cell r="D76">
            <v>514</v>
          </cell>
          <cell r="E76">
            <v>469</v>
          </cell>
          <cell r="I76">
            <v>300</v>
          </cell>
          <cell r="J76">
            <v>395</v>
          </cell>
        </row>
        <row r="77">
          <cell r="D77">
            <v>473</v>
          </cell>
          <cell r="E77">
            <v>420</v>
          </cell>
          <cell r="I77">
            <v>283</v>
          </cell>
          <cell r="J77">
            <v>373</v>
          </cell>
        </row>
        <row r="78">
          <cell r="D78">
            <v>503</v>
          </cell>
          <cell r="E78">
            <v>486</v>
          </cell>
          <cell r="I78">
            <v>279</v>
          </cell>
          <cell r="J78">
            <v>360</v>
          </cell>
        </row>
        <row r="82">
          <cell r="D82">
            <v>477</v>
          </cell>
          <cell r="E82">
            <v>473</v>
          </cell>
          <cell r="I82">
            <v>229</v>
          </cell>
          <cell r="J82">
            <v>309</v>
          </cell>
        </row>
        <row r="83">
          <cell r="D83">
            <v>514</v>
          </cell>
          <cell r="E83">
            <v>497</v>
          </cell>
          <cell r="I83">
            <v>201</v>
          </cell>
          <cell r="J83">
            <v>301</v>
          </cell>
        </row>
        <row r="84">
          <cell r="D84">
            <v>449</v>
          </cell>
          <cell r="E84">
            <v>530</v>
          </cell>
          <cell r="I84">
            <v>186</v>
          </cell>
          <cell r="J84">
            <v>307</v>
          </cell>
        </row>
        <row r="85">
          <cell r="D85">
            <v>570</v>
          </cell>
          <cell r="E85">
            <v>561</v>
          </cell>
          <cell r="I85">
            <v>140</v>
          </cell>
          <cell r="J85">
            <v>222</v>
          </cell>
        </row>
        <row r="86">
          <cell r="D86">
            <v>617</v>
          </cell>
          <cell r="E86">
            <v>590</v>
          </cell>
          <cell r="I86">
            <v>145</v>
          </cell>
          <cell r="J86">
            <v>216</v>
          </cell>
        </row>
        <row r="90">
          <cell r="D90">
            <v>649</v>
          </cell>
          <cell r="E90">
            <v>682</v>
          </cell>
          <cell r="I90">
            <v>108</v>
          </cell>
          <cell r="J90">
            <v>216</v>
          </cell>
        </row>
        <row r="91">
          <cell r="D91">
            <v>787</v>
          </cell>
          <cell r="E91">
            <v>741</v>
          </cell>
          <cell r="I91">
            <v>93</v>
          </cell>
          <cell r="J91">
            <v>211</v>
          </cell>
        </row>
        <row r="92">
          <cell r="D92">
            <v>735</v>
          </cell>
          <cell r="E92">
            <v>857</v>
          </cell>
          <cell r="I92">
            <v>56</v>
          </cell>
          <cell r="J92">
            <v>162</v>
          </cell>
        </row>
        <row r="93">
          <cell r="D93">
            <v>786</v>
          </cell>
          <cell r="E93">
            <v>812</v>
          </cell>
          <cell r="I93">
            <v>50</v>
          </cell>
          <cell r="J93">
            <v>150</v>
          </cell>
        </row>
        <row r="94">
          <cell r="D94">
            <v>589</v>
          </cell>
          <cell r="E94">
            <v>639</v>
          </cell>
          <cell r="I94">
            <v>41</v>
          </cell>
          <cell r="J94">
            <v>121</v>
          </cell>
        </row>
        <row r="98">
          <cell r="D98">
            <v>449</v>
          </cell>
          <cell r="E98">
            <v>487</v>
          </cell>
          <cell r="I98">
            <v>25</v>
          </cell>
          <cell r="J98">
            <v>114</v>
          </cell>
        </row>
        <row r="99">
          <cell r="D99">
            <v>543</v>
          </cell>
          <cell r="E99">
            <v>570</v>
          </cell>
          <cell r="I99">
            <v>31</v>
          </cell>
          <cell r="J99">
            <v>99</v>
          </cell>
        </row>
        <row r="100">
          <cell r="D100">
            <v>610</v>
          </cell>
          <cell r="E100">
            <v>682</v>
          </cell>
          <cell r="I100">
            <v>16</v>
          </cell>
          <cell r="J100">
            <v>76</v>
          </cell>
        </row>
        <row r="101">
          <cell r="D101">
            <v>572</v>
          </cell>
          <cell r="E101">
            <v>619</v>
          </cell>
          <cell r="I101">
            <v>18</v>
          </cell>
          <cell r="J101">
            <v>71</v>
          </cell>
        </row>
        <row r="102">
          <cell r="D102">
            <v>599</v>
          </cell>
          <cell r="E102">
            <v>673</v>
          </cell>
          <cell r="I102">
            <v>7</v>
          </cell>
          <cell r="J102">
            <v>43</v>
          </cell>
        </row>
        <row r="106">
          <cell r="D106">
            <v>497</v>
          </cell>
          <cell r="E106">
            <v>573</v>
          </cell>
          <cell r="I106">
            <v>9</v>
          </cell>
          <cell r="J106">
            <v>36</v>
          </cell>
        </row>
        <row r="107">
          <cell r="D107">
            <v>483</v>
          </cell>
          <cell r="E107">
            <v>502</v>
          </cell>
          <cell r="I107">
            <v>9</v>
          </cell>
          <cell r="J107">
            <v>41</v>
          </cell>
        </row>
        <row r="108">
          <cell r="D108">
            <v>410</v>
          </cell>
          <cell r="E108">
            <v>483</v>
          </cell>
          <cell r="I108">
            <v>6</v>
          </cell>
          <cell r="J108">
            <v>20</v>
          </cell>
        </row>
        <row r="109">
          <cell r="D109">
            <v>460</v>
          </cell>
          <cell r="E109">
            <v>522</v>
          </cell>
          <cell r="I109">
            <v>3</v>
          </cell>
          <cell r="J109">
            <v>11</v>
          </cell>
        </row>
        <row r="110">
          <cell r="D110">
            <v>431</v>
          </cell>
          <cell r="E110">
            <v>492</v>
          </cell>
          <cell r="I110">
            <v>3</v>
          </cell>
          <cell r="J110">
            <v>12</v>
          </cell>
        </row>
        <row r="112">
          <cell r="I112">
            <v>3</v>
          </cell>
          <cell r="J112">
            <v>20</v>
          </cell>
        </row>
      </sheetData>
      <sheetData sheetId="13">
        <row r="12">
          <cell r="C12">
            <v>921</v>
          </cell>
          <cell r="H12">
            <v>1268</v>
          </cell>
        </row>
        <row r="13">
          <cell r="C13">
            <v>1004</v>
          </cell>
          <cell r="H13">
            <v>1219</v>
          </cell>
        </row>
        <row r="14">
          <cell r="C14">
            <v>940</v>
          </cell>
          <cell r="H14">
            <v>1323</v>
          </cell>
        </row>
        <row r="15">
          <cell r="C15">
            <v>855</v>
          </cell>
          <cell r="H15">
            <v>1272</v>
          </cell>
        </row>
        <row r="16">
          <cell r="C16">
            <v>852</v>
          </cell>
          <cell r="H16">
            <v>1364</v>
          </cell>
        </row>
        <row r="20">
          <cell r="C20">
            <v>839</v>
          </cell>
          <cell r="H20">
            <v>1422</v>
          </cell>
        </row>
        <row r="21">
          <cell r="C21">
            <v>818</v>
          </cell>
          <cell r="H21">
            <v>1463</v>
          </cell>
        </row>
        <row r="22">
          <cell r="C22">
            <v>851</v>
          </cell>
          <cell r="H22">
            <v>1500</v>
          </cell>
        </row>
        <row r="23">
          <cell r="C23">
            <v>864</v>
          </cell>
          <cell r="H23">
            <v>1545</v>
          </cell>
        </row>
        <row r="24">
          <cell r="C24">
            <v>838</v>
          </cell>
          <cell r="H24">
            <v>1629</v>
          </cell>
        </row>
        <row r="28">
          <cell r="C28">
            <v>924</v>
          </cell>
          <cell r="H28">
            <v>1684</v>
          </cell>
        </row>
        <row r="29">
          <cell r="C29">
            <v>916</v>
          </cell>
          <cell r="H29">
            <v>1762</v>
          </cell>
        </row>
        <row r="30">
          <cell r="C30">
            <v>862</v>
          </cell>
          <cell r="H30">
            <v>1762</v>
          </cell>
        </row>
        <row r="31">
          <cell r="C31">
            <v>809</v>
          </cell>
          <cell r="H31">
            <v>1822</v>
          </cell>
        </row>
        <row r="32">
          <cell r="C32">
            <v>872</v>
          </cell>
          <cell r="H32">
            <v>1626</v>
          </cell>
        </row>
        <row r="36">
          <cell r="C36">
            <v>828</v>
          </cell>
          <cell r="H36">
            <v>1613</v>
          </cell>
        </row>
        <row r="37">
          <cell r="C37">
            <v>800</v>
          </cell>
          <cell r="H37">
            <v>1504</v>
          </cell>
        </row>
        <row r="38">
          <cell r="C38">
            <v>820</v>
          </cell>
          <cell r="H38">
            <v>1584</v>
          </cell>
        </row>
        <row r="39">
          <cell r="C39">
            <v>824</v>
          </cell>
          <cell r="H39">
            <v>1191</v>
          </cell>
        </row>
        <row r="40">
          <cell r="C40">
            <v>771</v>
          </cell>
          <cell r="H40">
            <v>1300</v>
          </cell>
        </row>
        <row r="44">
          <cell r="C44">
            <v>825</v>
          </cell>
          <cell r="H44">
            <v>1301</v>
          </cell>
        </row>
        <row r="45">
          <cell r="C45">
            <v>855</v>
          </cell>
          <cell r="H45">
            <v>1183</v>
          </cell>
        </row>
        <row r="46">
          <cell r="C46">
            <v>955</v>
          </cell>
          <cell r="H46">
            <v>1113</v>
          </cell>
        </row>
        <row r="47">
          <cell r="C47">
            <v>1078</v>
          </cell>
          <cell r="H47">
            <v>1073</v>
          </cell>
        </row>
        <row r="48">
          <cell r="C48">
            <v>1127</v>
          </cell>
          <cell r="H48">
            <v>956</v>
          </cell>
        </row>
        <row r="73">
          <cell r="C73">
            <v>977</v>
          </cell>
          <cell r="H73">
            <v>831</v>
          </cell>
        </row>
        <row r="74">
          <cell r="C74">
            <v>984</v>
          </cell>
          <cell r="H74">
            <v>720</v>
          </cell>
        </row>
        <row r="75">
          <cell r="C75">
            <v>889</v>
          </cell>
          <cell r="H75">
            <v>671</v>
          </cell>
        </row>
        <row r="76">
          <cell r="C76">
            <v>995</v>
          </cell>
          <cell r="H76">
            <v>654</v>
          </cell>
        </row>
        <row r="77">
          <cell r="C77">
            <v>961</v>
          </cell>
          <cell r="H77">
            <v>557</v>
          </cell>
        </row>
        <row r="81">
          <cell r="C81">
            <v>1016</v>
          </cell>
          <cell r="H81">
            <v>523</v>
          </cell>
        </row>
        <row r="82">
          <cell r="C82">
            <v>990</v>
          </cell>
          <cell r="H82">
            <v>507</v>
          </cell>
        </row>
        <row r="83">
          <cell r="C83">
            <v>1142</v>
          </cell>
          <cell r="H83">
            <v>386</v>
          </cell>
        </row>
        <row r="84">
          <cell r="C84">
            <v>1224</v>
          </cell>
          <cell r="H84">
            <v>385</v>
          </cell>
        </row>
        <row r="85">
          <cell r="C85">
            <v>1353</v>
          </cell>
          <cell r="H85">
            <v>350</v>
          </cell>
        </row>
        <row r="89">
          <cell r="C89">
            <v>1548</v>
          </cell>
          <cell r="H89">
            <v>316</v>
          </cell>
        </row>
        <row r="90">
          <cell r="C90">
            <v>1616</v>
          </cell>
          <cell r="H90">
            <v>239</v>
          </cell>
        </row>
        <row r="91">
          <cell r="C91">
            <v>1615</v>
          </cell>
          <cell r="H91">
            <v>216</v>
          </cell>
        </row>
        <row r="92">
          <cell r="C92">
            <v>1235</v>
          </cell>
          <cell r="H92">
            <v>189</v>
          </cell>
        </row>
        <row r="93">
          <cell r="C93">
            <v>944</v>
          </cell>
          <cell r="H93">
            <v>155</v>
          </cell>
        </row>
        <row r="97">
          <cell r="C97">
            <v>1137</v>
          </cell>
          <cell r="H97">
            <v>151</v>
          </cell>
        </row>
        <row r="98">
          <cell r="C98">
            <v>1312</v>
          </cell>
          <cell r="H98">
            <v>98</v>
          </cell>
        </row>
        <row r="99">
          <cell r="C99">
            <v>1211</v>
          </cell>
          <cell r="H99">
            <v>102</v>
          </cell>
        </row>
        <row r="100">
          <cell r="C100">
            <v>1293</v>
          </cell>
          <cell r="H100">
            <v>59</v>
          </cell>
        </row>
        <row r="101">
          <cell r="C101">
            <v>1087</v>
          </cell>
          <cell r="H101">
            <v>54</v>
          </cell>
        </row>
        <row r="105">
          <cell r="C105">
            <v>1007</v>
          </cell>
          <cell r="H105">
            <v>63</v>
          </cell>
        </row>
        <row r="106">
          <cell r="C106">
            <v>911</v>
          </cell>
          <cell r="H106">
            <v>34</v>
          </cell>
        </row>
        <row r="107">
          <cell r="C107">
            <v>1002</v>
          </cell>
          <cell r="H107">
            <v>21</v>
          </cell>
        </row>
        <row r="108">
          <cell r="C108">
            <v>941</v>
          </cell>
          <cell r="H108">
            <v>19</v>
          </cell>
        </row>
        <row r="109">
          <cell r="C109">
            <v>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J866"/>
  <sheetViews>
    <sheetView tabSelected="1" workbookViewId="0" topLeftCell="A1">
      <selection activeCell="K9" sqref="K9"/>
    </sheetView>
  </sheetViews>
  <sheetFormatPr defaultColWidth="9.00390625" defaultRowHeight="13.5"/>
  <cols>
    <col min="1" max="1" width="10.625" style="0" customWidth="1"/>
    <col min="2" max="2" width="8.125" style="49" customWidth="1"/>
    <col min="3" max="5" width="11.125" style="0" bestFit="1" customWidth="1"/>
    <col min="6" max="6" width="10.625" style="0" customWidth="1"/>
    <col min="7" max="7" width="8.125" style="49" customWidth="1"/>
    <col min="8" max="10" width="10.125" style="0" bestFit="1" customWidth="1"/>
  </cols>
  <sheetData>
    <row r="2" spans="2:8" ht="17.25">
      <c r="B2" s="48" t="s">
        <v>22</v>
      </c>
      <c r="C2" s="85" t="s">
        <v>0</v>
      </c>
      <c r="D2" s="85"/>
      <c r="E2" s="85"/>
      <c r="F2" s="85"/>
      <c r="G2" s="85"/>
      <c r="H2" s="29"/>
    </row>
    <row r="3" ht="13.5" customHeight="1">
      <c r="B3" s="48"/>
    </row>
    <row r="4" spans="1:10" ht="18" customHeight="1">
      <c r="A4" s="2" t="s">
        <v>23</v>
      </c>
      <c r="F4" s="86" t="s">
        <v>59</v>
      </c>
      <c r="G4" s="86"/>
      <c r="H4" s="86"/>
      <c r="I4" s="86"/>
      <c r="J4" s="86"/>
    </row>
    <row r="5" spans="1:10" ht="13.5" customHeight="1">
      <c r="A5" s="2"/>
      <c r="F5" s="9"/>
      <c r="G5" s="50"/>
      <c r="H5" s="9"/>
      <c r="I5" s="9"/>
      <c r="J5" s="9"/>
    </row>
    <row r="6" spans="1:10" ht="14.25" customHeight="1">
      <c r="A6" s="83" t="s">
        <v>24</v>
      </c>
      <c r="B6" s="87" t="s">
        <v>25</v>
      </c>
      <c r="C6" s="79" t="s">
        <v>6</v>
      </c>
      <c r="D6" s="81" t="s">
        <v>1</v>
      </c>
      <c r="E6" s="81" t="s">
        <v>2</v>
      </c>
      <c r="F6" s="89" t="s">
        <v>24</v>
      </c>
      <c r="G6" s="87" t="s">
        <v>25</v>
      </c>
      <c r="H6" s="79" t="s">
        <v>6</v>
      </c>
      <c r="I6" s="81" t="s">
        <v>1</v>
      </c>
      <c r="J6" s="83" t="s">
        <v>2</v>
      </c>
    </row>
    <row r="7" spans="1:10" ht="14.25" customHeight="1">
      <c r="A7" s="84"/>
      <c r="B7" s="88"/>
      <c r="C7" s="80"/>
      <c r="D7" s="82"/>
      <c r="E7" s="82"/>
      <c r="F7" s="90"/>
      <c r="G7" s="88"/>
      <c r="H7" s="80"/>
      <c r="I7" s="82"/>
      <c r="J7" s="84"/>
    </row>
    <row r="8" spans="1:10" ht="14.25" customHeight="1">
      <c r="A8" s="51" t="s">
        <v>26</v>
      </c>
      <c r="B8" s="52"/>
      <c r="C8" s="53">
        <f>'[1]H23.3中央'!C8+'[1]H23.3小田'!C8+'[1]H23.3大庄'!C8+'[1]H23.3立花'!C8+'[1]H23.3武庫'!C8+'[1]H23.3園田'!C8</f>
        <v>458754</v>
      </c>
      <c r="D8" s="53">
        <f>'[1]H23.3中央'!D8+'[1]H23.3小田'!D8+'[1]H23.3大庄'!D8+'[1]H23.3立花'!D8+'[1]H23.3武庫'!D8+'[1]H23.3園田'!D8</f>
        <v>224575</v>
      </c>
      <c r="E8" s="53">
        <f>'[1]H23.3中央'!E8+'[1]H23.3小田'!E8+'[1]H23.3大庄'!E8+'[1]H23.3立花'!E8+'[1]H23.3武庫'!E8+'[1]H23.3園田'!E8</f>
        <v>234179</v>
      </c>
      <c r="F8" s="54"/>
      <c r="G8" s="55"/>
      <c r="H8" s="6"/>
      <c r="I8" s="6"/>
      <c r="J8" s="6"/>
    </row>
    <row r="9" spans="1:10" ht="13.5" customHeight="1">
      <c r="A9" s="16"/>
      <c r="B9" s="56"/>
      <c r="C9" s="11"/>
      <c r="D9" s="11"/>
      <c r="E9" s="12"/>
      <c r="F9" s="54"/>
      <c r="G9" s="55"/>
      <c r="H9" s="6"/>
      <c r="I9" s="6"/>
      <c r="J9" s="6"/>
    </row>
    <row r="10" spans="1:10" ht="13.5" customHeight="1">
      <c r="A10" s="35" t="s">
        <v>27</v>
      </c>
      <c r="B10" s="57"/>
      <c r="C10" s="42">
        <f>SUBTOTAL(9,C12:C16)</f>
        <v>19898</v>
      </c>
      <c r="D10" s="42">
        <f>SUBTOTAL(9,D12:D16)</f>
        <v>10119</v>
      </c>
      <c r="E10" s="42">
        <f>SUBTOTAL(9,E12:E16)</f>
        <v>9779</v>
      </c>
      <c r="F10" s="41" t="s">
        <v>28</v>
      </c>
      <c r="G10" s="57"/>
      <c r="H10" s="42">
        <f>SUBTOTAL(9,H12:H16)</f>
        <v>27942</v>
      </c>
      <c r="I10" s="42">
        <f>SUBTOTAL(9,I12:I16)</f>
        <v>14050</v>
      </c>
      <c r="J10" s="42">
        <f>SUBTOTAL(9,J12:J16)</f>
        <v>13892</v>
      </c>
    </row>
    <row r="11" spans="1:10" ht="13.5" customHeight="1">
      <c r="A11" s="16"/>
      <c r="B11" s="56"/>
      <c r="C11" s="13"/>
      <c r="D11" s="13"/>
      <c r="E11" s="20"/>
      <c r="F11" s="10"/>
      <c r="G11" s="56"/>
      <c r="H11" s="13"/>
      <c r="I11" s="13"/>
      <c r="J11" s="13"/>
    </row>
    <row r="12" spans="1:10" ht="13.5" customHeight="1">
      <c r="A12" s="16">
        <v>0</v>
      </c>
      <c r="B12" s="56"/>
      <c r="C12" s="13">
        <f>D12+E12</f>
        <v>4068</v>
      </c>
      <c r="D12" s="70">
        <f>'[1]H23.3中央'!D12+'[1]H23.3小田'!D12+'[1]H23.3大庄'!D12+'[1]H23.3立花'!D12+'[1]H23.3武庫'!D12+'[1]H23.3園田'!D12</f>
        <v>2097</v>
      </c>
      <c r="E12" s="70">
        <f>'[1]H23.3中央'!E12+'[1]H23.3小田'!E12+'[1]H23.3大庄'!E12+'[1]H23.3立花'!E12+'[1]H23.3武庫'!E12+'[1]H23.3園田'!E12</f>
        <v>1971</v>
      </c>
      <c r="F12" s="10">
        <v>25</v>
      </c>
      <c r="G12" s="56">
        <f>H12/'[1]H22.3全市'!C48</f>
        <v>1.0176905132192846</v>
      </c>
      <c r="H12" s="13">
        <f>I12+J12</f>
        <v>5235</v>
      </c>
      <c r="I12" s="70">
        <f>'[1]H23.3中央'!I12+'[1]H23.3小田'!I12+'[1]H23.3大庄'!I12+'[1]H23.3立花'!I12+'[1]H23.3武庫'!I12+'[1]H23.3園田'!I12</f>
        <v>2628</v>
      </c>
      <c r="J12" s="70">
        <f>'[1]H23.3中央'!J12+'[1]H23.3小田'!J12+'[1]H23.3大庄'!J12+'[1]H23.3立花'!J12+'[1]H23.3武庫'!J12+'[1]H23.3園田'!J12</f>
        <v>2607</v>
      </c>
    </row>
    <row r="13" spans="1:10" ht="13.5" customHeight="1">
      <c r="A13" s="16">
        <v>1</v>
      </c>
      <c r="B13" s="56">
        <f>C13/'[1]H22.3全市'!C12</f>
        <v>0.9920279023418037</v>
      </c>
      <c r="C13" s="13">
        <f>D13+E13</f>
        <v>3982</v>
      </c>
      <c r="D13" s="70">
        <f>'[1]H23.3中央'!D13+'[1]H23.3小田'!D13+'[1]H23.3大庄'!D13+'[1]H23.3立花'!D13+'[1]H23.3武庫'!D13+'[1]H23.3園田'!D13</f>
        <v>2004</v>
      </c>
      <c r="E13" s="70">
        <f>'[1]H23.3中央'!E13+'[1]H23.3小田'!E13+'[1]H23.3大庄'!E13+'[1]H23.3立花'!E13+'[1]H23.3武庫'!E13+'[1]H23.3園田'!E13</f>
        <v>1978</v>
      </c>
      <c r="F13" s="10">
        <v>26</v>
      </c>
      <c r="G13" s="56">
        <f>H13/'[1]H22.3全市'!H12</f>
        <v>1.0237919586868314</v>
      </c>
      <c r="H13" s="13">
        <f>I13+J13</f>
        <v>5551</v>
      </c>
      <c r="I13" s="70">
        <f>'[1]H23.3中央'!I13+'[1]H23.3小田'!I13+'[1]H23.3大庄'!I13+'[1]H23.3立花'!I13+'[1]H23.3武庫'!I13+'[1]H23.3園田'!I13</f>
        <v>2788</v>
      </c>
      <c r="J13" s="70">
        <f>'[1]H23.3中央'!J13+'[1]H23.3小田'!J13+'[1]H23.3大庄'!J13+'[1]H23.3立花'!J13+'[1]H23.3武庫'!J13+'[1]H23.3園田'!J13</f>
        <v>2763</v>
      </c>
    </row>
    <row r="14" spans="1:10" ht="13.5" customHeight="1">
      <c r="A14" s="16">
        <v>2</v>
      </c>
      <c r="B14" s="56">
        <f>C14/'[1]H22.3全市'!C13</f>
        <v>0.9629277566539924</v>
      </c>
      <c r="C14" s="13">
        <f>D14+E14</f>
        <v>4052</v>
      </c>
      <c r="D14" s="70">
        <f>'[1]H23.3中央'!D14+'[1]H23.3小田'!D14+'[1]H23.3大庄'!D14+'[1]H23.3立花'!D14+'[1]H23.3武庫'!D14+'[1]H23.3園田'!D14</f>
        <v>2056</v>
      </c>
      <c r="E14" s="70">
        <f>'[1]H23.3中央'!E14+'[1]H23.3小田'!E14+'[1]H23.3大庄'!E14+'[1]H23.3立花'!E14+'[1]H23.3武庫'!E14+'[1]H23.3園田'!E14</f>
        <v>1996</v>
      </c>
      <c r="F14" s="10">
        <v>27</v>
      </c>
      <c r="G14" s="56">
        <f>H14/'[1]H22.3全市'!H13</f>
        <v>0.994131246665481</v>
      </c>
      <c r="H14" s="13">
        <f>I14+J14</f>
        <v>5590</v>
      </c>
      <c r="I14" s="70">
        <f>'[1]H23.3中央'!I14+'[1]H23.3小田'!I14+'[1]H23.3大庄'!I14+'[1]H23.3立花'!I14+'[1]H23.3武庫'!I14+'[1]H23.3園田'!I14</f>
        <v>2773</v>
      </c>
      <c r="J14" s="70">
        <f>'[1]H23.3中央'!J14+'[1]H23.3小田'!J14+'[1]H23.3大庄'!J14+'[1]H23.3立花'!J14+'[1]H23.3武庫'!J14+'[1]H23.3園田'!J14</f>
        <v>2817</v>
      </c>
    </row>
    <row r="15" spans="1:10" ht="13.5" customHeight="1">
      <c r="A15" s="16">
        <v>3</v>
      </c>
      <c r="B15" s="56">
        <f>C15/'[1]H22.3全市'!C14</f>
        <v>0.9782293178519593</v>
      </c>
      <c r="C15" s="13">
        <f>D15+E15</f>
        <v>4044</v>
      </c>
      <c r="D15" s="70">
        <f>'[1]H23.3中央'!D15+'[1]H23.3小田'!D15+'[1]H23.3大庄'!D15+'[1]H23.3立花'!D15+'[1]H23.3武庫'!D15+'[1]H23.3園田'!D15</f>
        <v>2050</v>
      </c>
      <c r="E15" s="70">
        <f>'[1]H23.3中央'!E15+'[1]H23.3小田'!E15+'[1]H23.3大庄'!E15+'[1]H23.3立花'!E15+'[1]H23.3武庫'!E15+'[1]H23.3園田'!E15</f>
        <v>1994</v>
      </c>
      <c r="F15" s="10">
        <v>28</v>
      </c>
      <c r="G15" s="56">
        <f>H15/'[1]H22.3全市'!H14</f>
        <v>1.001195559350982</v>
      </c>
      <c r="H15" s="13">
        <f>I15+J15</f>
        <v>5862</v>
      </c>
      <c r="I15" s="70">
        <f>'[1]H23.3中央'!I15+'[1]H23.3小田'!I15+'[1]H23.3大庄'!I15+'[1]H23.3立花'!I15+'[1]H23.3武庫'!I15+'[1]H23.3園田'!I15</f>
        <v>2993</v>
      </c>
      <c r="J15" s="70">
        <f>'[1]H23.3中央'!J15+'[1]H23.3小田'!J15+'[1]H23.3大庄'!J15+'[1]H23.3立花'!J15+'[1]H23.3武庫'!J15+'[1]H23.3園田'!J15</f>
        <v>2869</v>
      </c>
    </row>
    <row r="16" spans="1:10" ht="13.5" customHeight="1">
      <c r="A16" s="16">
        <v>4</v>
      </c>
      <c r="B16" s="56">
        <f>C16/'[1]H22.3全市'!C15</f>
        <v>0.9705121572684946</v>
      </c>
      <c r="C16" s="13">
        <f>D16+E16</f>
        <v>3752</v>
      </c>
      <c r="D16" s="70">
        <f>'[1]H23.3中央'!D16+'[1]H23.3小田'!D16+'[1]H23.3大庄'!D16+'[1]H23.3立花'!D16+'[1]H23.3武庫'!D16+'[1]H23.3園田'!D16</f>
        <v>1912</v>
      </c>
      <c r="E16" s="70">
        <f>'[1]H23.3中央'!E16+'[1]H23.3小田'!E16+'[1]H23.3大庄'!E16+'[1]H23.3立花'!E16+'[1]H23.3武庫'!E16+'[1]H23.3園田'!E16</f>
        <v>1840</v>
      </c>
      <c r="F16" s="10">
        <v>29</v>
      </c>
      <c r="G16" s="56">
        <f>H16/'[1]H22.3全市'!H15</f>
        <v>0.9979006298110566</v>
      </c>
      <c r="H16" s="13">
        <f>I16+J16</f>
        <v>5704</v>
      </c>
      <c r="I16" s="70">
        <f>'[1]H23.3中央'!I16+'[1]H23.3小田'!I16+'[1]H23.3大庄'!I16+'[1]H23.3立花'!I16+'[1]H23.3武庫'!I16+'[1]H23.3園田'!I16</f>
        <v>2868</v>
      </c>
      <c r="J16" s="70">
        <f>'[1]H23.3中央'!J16+'[1]H23.3小田'!J16+'[1]H23.3大庄'!J16+'[1]H23.3立花'!J16+'[1]H23.3武庫'!J16+'[1]H23.3園田'!J16</f>
        <v>2836</v>
      </c>
    </row>
    <row r="17" spans="1:10" ht="13.5" customHeight="1">
      <c r="A17" s="16"/>
      <c r="B17" s="56"/>
      <c r="C17" s="13"/>
      <c r="D17" s="13"/>
      <c r="E17" s="20"/>
      <c r="F17" s="10"/>
      <c r="G17" s="56"/>
      <c r="H17" s="13"/>
      <c r="I17" s="13"/>
      <c r="J17" s="13"/>
    </row>
    <row r="18" spans="1:10" ht="13.5" customHeight="1">
      <c r="A18" s="35" t="s">
        <v>29</v>
      </c>
      <c r="B18" s="57"/>
      <c r="C18" s="42">
        <f>SUBTOTAL(9,C20:C24)</f>
        <v>19045</v>
      </c>
      <c r="D18" s="42">
        <f>SUBTOTAL(9,D20:D24)</f>
        <v>9828</v>
      </c>
      <c r="E18" s="42">
        <f>SUBTOTAL(9,E20:E24)</f>
        <v>9217</v>
      </c>
      <c r="F18" s="41" t="s">
        <v>30</v>
      </c>
      <c r="G18" s="57"/>
      <c r="H18" s="42">
        <f>SUBTOTAL(9,H20:H24)</f>
        <v>32126</v>
      </c>
      <c r="I18" s="42">
        <f>SUBTOTAL(9,I20:I24)</f>
        <v>16357</v>
      </c>
      <c r="J18" s="42">
        <f>SUBTOTAL(9,J20:J24)</f>
        <v>15769</v>
      </c>
    </row>
    <row r="19" spans="1:10" ht="13.5" customHeight="1">
      <c r="A19" s="16"/>
      <c r="B19" s="56"/>
      <c r="C19" s="13"/>
      <c r="D19" s="13"/>
      <c r="E19" s="20"/>
      <c r="F19" s="10"/>
      <c r="G19" s="56"/>
      <c r="H19" s="13"/>
      <c r="I19" s="13"/>
      <c r="J19" s="13"/>
    </row>
    <row r="20" spans="1:10" ht="13.5" customHeight="1">
      <c r="A20" s="16">
        <v>5</v>
      </c>
      <c r="B20" s="56">
        <f>C20/'[1]H22.3全市'!C16</f>
        <v>0.9855110642781876</v>
      </c>
      <c r="C20" s="13">
        <f>D20+E20</f>
        <v>3741</v>
      </c>
      <c r="D20" s="70">
        <f>'[1]H23.3中央'!D20+'[1]H23.3小田'!D20+'[1]H23.3大庄'!D20+'[1]H23.3立花'!D20+'[1]H23.3武庫'!D20+'[1]H23.3園田'!D20</f>
        <v>1987</v>
      </c>
      <c r="E20" s="70">
        <f>'[1]H23.3中央'!E20+'[1]H23.3小田'!E20+'[1]H23.3大庄'!E20+'[1]H23.3立花'!E20+'[1]H23.3武庫'!E20+'[1]H23.3園田'!E20</f>
        <v>1754</v>
      </c>
      <c r="F20" s="10">
        <v>30</v>
      </c>
      <c r="G20" s="56">
        <f>H20/'[1]H22.3全市'!H16</f>
        <v>0.986844242325808</v>
      </c>
      <c r="H20" s="13">
        <f>I20+J20</f>
        <v>6076</v>
      </c>
      <c r="I20" s="70">
        <f>'[1]H23.3中央'!I20+'[1]H23.3小田'!I20+'[1]H23.3大庄'!I20+'[1]H23.3立花'!I20+'[1]H23.3武庫'!I20+'[1]H23.3園田'!I20</f>
        <v>3085</v>
      </c>
      <c r="J20" s="70">
        <f>'[1]H23.3中央'!J20+'[1]H23.3小田'!J20+'[1]H23.3大庄'!J20+'[1]H23.3立花'!J20+'[1]H23.3武庫'!J20+'[1]H23.3園田'!J20</f>
        <v>2991</v>
      </c>
    </row>
    <row r="21" spans="1:10" ht="13.5" customHeight="1">
      <c r="A21" s="16">
        <v>6</v>
      </c>
      <c r="B21" s="56">
        <f>C21/'[1]H22.3全市'!C20</f>
        <v>0.9764150943396226</v>
      </c>
      <c r="C21" s="13">
        <f>D21+E21</f>
        <v>3726</v>
      </c>
      <c r="D21" s="70">
        <f>'[1]H23.3中央'!D21+'[1]H23.3小田'!D21+'[1]H23.3大庄'!D21+'[1]H23.3立花'!D21+'[1]H23.3武庫'!D21+'[1]H23.3園田'!D21</f>
        <v>1930</v>
      </c>
      <c r="E21" s="70">
        <f>'[1]H23.3中央'!E21+'[1]H23.3小田'!E21+'[1]H23.3大庄'!E21+'[1]H23.3立花'!E21+'[1]H23.3武庫'!E21+'[1]H23.3園田'!E21</f>
        <v>1796</v>
      </c>
      <c r="F21" s="10">
        <v>31</v>
      </c>
      <c r="G21" s="56">
        <f>H21/'[1]H22.3全市'!H20</f>
        <v>0.9928457869634341</v>
      </c>
      <c r="H21" s="13">
        <f>I21+J21</f>
        <v>6245</v>
      </c>
      <c r="I21" s="70">
        <f>'[1]H23.3中央'!I21+'[1]H23.3小田'!I21+'[1]H23.3大庄'!I21+'[1]H23.3立花'!I21+'[1]H23.3武庫'!I21+'[1]H23.3園田'!I21</f>
        <v>3161</v>
      </c>
      <c r="J21" s="70">
        <f>'[1]H23.3中央'!J21+'[1]H23.3小田'!J21+'[1]H23.3大庄'!J21+'[1]H23.3立花'!J21+'[1]H23.3武庫'!J21+'[1]H23.3園田'!J21</f>
        <v>3084</v>
      </c>
    </row>
    <row r="22" spans="1:10" ht="13.5" customHeight="1">
      <c r="A22" s="16">
        <v>7</v>
      </c>
      <c r="B22" s="56">
        <f>C22/'[1]H22.3全市'!C21</f>
        <v>0.9912093766648907</v>
      </c>
      <c r="C22" s="13">
        <f>D22+E22</f>
        <v>3721</v>
      </c>
      <c r="D22" s="70">
        <f>'[1]H23.3中央'!D22+'[1]H23.3小田'!D22+'[1]H23.3大庄'!D22+'[1]H23.3立花'!D22+'[1]H23.3武庫'!D22+'[1]H23.3園田'!D22</f>
        <v>1896</v>
      </c>
      <c r="E22" s="70">
        <f>'[1]H23.3中央'!E22+'[1]H23.3小田'!E22+'[1]H23.3大庄'!E22+'[1]H23.3立花'!E22+'[1]H23.3武庫'!E22+'[1]H23.3園田'!E22</f>
        <v>1825</v>
      </c>
      <c r="F22" s="10">
        <v>32</v>
      </c>
      <c r="G22" s="56">
        <f>H22/'[1]H22.3全市'!H21</f>
        <v>0.9832655614638723</v>
      </c>
      <c r="H22" s="13">
        <f>I22+J22</f>
        <v>6287</v>
      </c>
      <c r="I22" s="70">
        <f>'[1]H23.3中央'!I22+'[1]H23.3小田'!I22+'[1]H23.3大庄'!I22+'[1]H23.3立花'!I22+'[1]H23.3武庫'!I22+'[1]H23.3園田'!I22</f>
        <v>3174</v>
      </c>
      <c r="J22" s="70">
        <f>'[1]H23.3中央'!J22+'[1]H23.3小田'!J22+'[1]H23.3大庄'!J22+'[1]H23.3立花'!J22+'[1]H23.3武庫'!J22+'[1]H23.3園田'!J22</f>
        <v>3113</v>
      </c>
    </row>
    <row r="23" spans="1:10" ht="13.5" customHeight="1">
      <c r="A23" s="16">
        <v>8</v>
      </c>
      <c r="B23" s="56">
        <f>C23/'[1]H22.3全市'!C22</f>
        <v>0.993704356585243</v>
      </c>
      <c r="C23" s="13">
        <f>D23+E23</f>
        <v>3946</v>
      </c>
      <c r="D23" s="70">
        <f>'[1]H23.3中央'!D23+'[1]H23.3小田'!D23+'[1]H23.3大庄'!D23+'[1]H23.3立花'!D23+'[1]H23.3武庫'!D23+'[1]H23.3園田'!D23</f>
        <v>2007</v>
      </c>
      <c r="E23" s="70">
        <f>'[1]H23.3中央'!E23+'[1]H23.3小田'!E23+'[1]H23.3大庄'!E23+'[1]H23.3立花'!E23+'[1]H23.3武庫'!E23+'[1]H23.3園田'!E23</f>
        <v>1939</v>
      </c>
      <c r="F23" s="10">
        <v>33</v>
      </c>
      <c r="G23" s="56">
        <f>H23/'[1]H22.3全市'!H22</f>
        <v>0.9936550095912646</v>
      </c>
      <c r="H23" s="13">
        <f>I23+J23</f>
        <v>6734</v>
      </c>
      <c r="I23" s="70">
        <f>'[1]H23.3中央'!I23+'[1]H23.3小田'!I23+'[1]H23.3大庄'!I23+'[1]H23.3立花'!I23+'[1]H23.3武庫'!I23+'[1]H23.3園田'!I23</f>
        <v>3489</v>
      </c>
      <c r="J23" s="70">
        <f>'[1]H23.3中央'!J23+'[1]H23.3小田'!J23+'[1]H23.3大庄'!J23+'[1]H23.3立花'!J23+'[1]H23.3武庫'!J23+'[1]H23.3園田'!J23</f>
        <v>3245</v>
      </c>
    </row>
    <row r="24" spans="1:10" ht="13.5" customHeight="1">
      <c r="A24" s="16">
        <v>9</v>
      </c>
      <c r="B24" s="56">
        <f>C24/'[1]H22.3全市'!C23</f>
        <v>0.9908791487205473</v>
      </c>
      <c r="C24" s="13">
        <f>D24+E24</f>
        <v>3911</v>
      </c>
      <c r="D24" s="70">
        <f>'[1]H23.3中央'!D24+'[1]H23.3小田'!D24+'[1]H23.3大庄'!D24+'[1]H23.3立花'!D24+'[1]H23.3武庫'!D24+'[1]H23.3園田'!D24</f>
        <v>2008</v>
      </c>
      <c r="E24" s="70">
        <f>'[1]H23.3中央'!E24+'[1]H23.3小田'!E24+'[1]H23.3大庄'!E24+'[1]H23.3立花'!E24+'[1]H23.3武庫'!E24+'[1]H23.3園田'!E24</f>
        <v>1903</v>
      </c>
      <c r="F24" s="10">
        <v>34</v>
      </c>
      <c r="G24" s="56">
        <f>H24/'[1]H22.3全市'!H23</f>
        <v>0.9806302399537439</v>
      </c>
      <c r="H24" s="13">
        <f>I24+J24</f>
        <v>6784</v>
      </c>
      <c r="I24" s="70">
        <f>'[1]H23.3中央'!I24+'[1]H23.3小田'!I24+'[1]H23.3大庄'!I24+'[1]H23.3立花'!I24+'[1]H23.3武庫'!I24+'[1]H23.3園田'!I24</f>
        <v>3448</v>
      </c>
      <c r="J24" s="70">
        <f>'[1]H23.3中央'!J24+'[1]H23.3小田'!J24+'[1]H23.3大庄'!J24+'[1]H23.3立花'!J24+'[1]H23.3武庫'!J24+'[1]H23.3園田'!J24</f>
        <v>3336</v>
      </c>
    </row>
    <row r="25" spans="1:10" ht="13.5" customHeight="1">
      <c r="A25" s="16"/>
      <c r="B25" s="56"/>
      <c r="C25" s="13"/>
      <c r="D25" s="13"/>
      <c r="E25" s="20"/>
      <c r="F25" s="10"/>
      <c r="G25" s="56"/>
      <c r="H25" s="13"/>
      <c r="I25" s="13"/>
      <c r="J25" s="13"/>
    </row>
    <row r="26" spans="1:10" ht="13.5" customHeight="1">
      <c r="A26" s="35" t="s">
        <v>31</v>
      </c>
      <c r="B26" s="57"/>
      <c r="C26" s="42">
        <f>SUBTOTAL(9,C28:C32)</f>
        <v>19830</v>
      </c>
      <c r="D26" s="42">
        <f>SUBTOTAL(9,D28:D32)</f>
        <v>10079</v>
      </c>
      <c r="E26" s="42">
        <f>SUBTOTAL(9,E28:E32)</f>
        <v>9751</v>
      </c>
      <c r="F26" s="41" t="s">
        <v>32</v>
      </c>
      <c r="G26" s="57"/>
      <c r="H26" s="42">
        <f>SUBTOTAL(9,H28:H32)</f>
        <v>38762</v>
      </c>
      <c r="I26" s="42">
        <f>SUBTOTAL(9,I28:I32)</f>
        <v>19878</v>
      </c>
      <c r="J26" s="42">
        <f>SUBTOTAL(9,J28:J32)</f>
        <v>18884</v>
      </c>
    </row>
    <row r="27" spans="1:10" ht="13.5" customHeight="1">
      <c r="A27" s="16"/>
      <c r="B27" s="56"/>
      <c r="C27" s="13"/>
      <c r="D27" s="13"/>
      <c r="E27" s="13"/>
      <c r="F27" s="10"/>
      <c r="G27" s="56"/>
      <c r="H27" s="13"/>
      <c r="I27" s="13"/>
      <c r="J27" s="13"/>
    </row>
    <row r="28" spans="1:10" ht="13.5" customHeight="1">
      <c r="A28" s="16">
        <v>10</v>
      </c>
      <c r="B28" s="56">
        <f>C28/'[1]H22.3全市'!C24</f>
        <v>0.9974253347064882</v>
      </c>
      <c r="C28" s="13">
        <f>D28+E28</f>
        <v>3874</v>
      </c>
      <c r="D28" s="70">
        <f>'[1]H23.3中央'!D28+'[1]H23.3小田'!D28+'[1]H23.3大庄'!D28+'[1]H23.3立花'!D28+'[1]H23.3武庫'!D28+'[1]H23.3園田'!D28</f>
        <v>2009</v>
      </c>
      <c r="E28" s="70">
        <f>'[1]H23.3中央'!E28+'[1]H23.3小田'!E28+'[1]H23.3大庄'!E28+'[1]H23.3立花'!E28+'[1]H23.3武庫'!E28+'[1]H23.3園田'!E28</f>
        <v>1865</v>
      </c>
      <c r="F28" s="10">
        <v>35</v>
      </c>
      <c r="G28" s="56">
        <f>H28/'[1]H22.3全市'!H24</f>
        <v>0.9959844918305178</v>
      </c>
      <c r="H28" s="13">
        <f>I28+J28</f>
        <v>7193</v>
      </c>
      <c r="I28" s="70">
        <f>'[1]H23.3中央'!I28+'[1]H23.3小田'!I28+'[1]H23.3大庄'!I28+'[1]H23.3立花'!I28+'[1]H23.3武庫'!I28+'[1]H23.3園田'!I28</f>
        <v>3643</v>
      </c>
      <c r="J28" s="70">
        <f>'[1]H23.3中央'!J28+'[1]H23.3小田'!J28+'[1]H23.3大庄'!J28+'[1]H23.3立花'!J28+'[1]H23.3武庫'!J28+'[1]H23.3園田'!J28</f>
        <v>3550</v>
      </c>
    </row>
    <row r="29" spans="1:10" ht="13.5" customHeight="1">
      <c r="A29" s="16">
        <v>11</v>
      </c>
      <c r="B29" s="56">
        <f>C29/'[1]H22.3全市'!C28</f>
        <v>0.9947955390334573</v>
      </c>
      <c r="C29" s="13">
        <f>D29+E29</f>
        <v>4014</v>
      </c>
      <c r="D29" s="70">
        <f>'[1]H23.3中央'!D29+'[1]H23.3小田'!D29+'[1]H23.3大庄'!D29+'[1]H23.3立花'!D29+'[1]H23.3武庫'!D29+'[1]H23.3園田'!D29</f>
        <v>2024</v>
      </c>
      <c r="E29" s="70">
        <f>'[1]H23.3中央'!E29+'[1]H23.3小田'!E29+'[1]H23.3大庄'!E29+'[1]H23.3立花'!E29+'[1]H23.3武庫'!E29+'[1]H23.3園田'!E29</f>
        <v>1990</v>
      </c>
      <c r="F29" s="10">
        <v>36</v>
      </c>
      <c r="G29" s="56">
        <f>H29/'[1]H22.3全市'!H28</f>
        <v>0.9951419074405523</v>
      </c>
      <c r="H29" s="13">
        <f>I29+J29</f>
        <v>7784</v>
      </c>
      <c r="I29" s="70">
        <f>'[1]H23.3中央'!I29+'[1]H23.3小田'!I29+'[1]H23.3大庄'!I29+'[1]H23.3立花'!I29+'[1]H23.3武庫'!I29+'[1]H23.3園田'!I29</f>
        <v>4015</v>
      </c>
      <c r="J29" s="70">
        <f>'[1]H23.3中央'!J29+'[1]H23.3小田'!J29+'[1]H23.3大庄'!J29+'[1]H23.3立花'!J29+'[1]H23.3武庫'!J29+'[1]H23.3園田'!J29</f>
        <v>3769</v>
      </c>
    </row>
    <row r="30" spans="1:10" ht="13.5" customHeight="1">
      <c r="A30" s="16">
        <v>12</v>
      </c>
      <c r="B30" s="56">
        <f>C30/'[1]H22.3全市'!C29</f>
        <v>0.9962962962962963</v>
      </c>
      <c r="C30" s="13">
        <f>D30+E30</f>
        <v>4035</v>
      </c>
      <c r="D30" s="70">
        <f>'[1]H23.3中央'!D30+'[1]H23.3小田'!D30+'[1]H23.3大庄'!D30+'[1]H23.3立花'!D30+'[1]H23.3武庫'!D30+'[1]H23.3園田'!D30</f>
        <v>2019</v>
      </c>
      <c r="E30" s="70">
        <f>'[1]H23.3中央'!E30+'[1]H23.3小田'!E30+'[1]H23.3大庄'!E30+'[1]H23.3立花'!E30+'[1]H23.3武庫'!E30+'[1]H23.3園田'!E30</f>
        <v>2016</v>
      </c>
      <c r="F30" s="10">
        <v>37</v>
      </c>
      <c r="G30" s="56">
        <f>H30/'[1]H22.3全市'!H29</f>
        <v>0.9938811188811189</v>
      </c>
      <c r="H30" s="13">
        <f>I30+J30</f>
        <v>7959</v>
      </c>
      <c r="I30" s="70">
        <f>'[1]H23.3中央'!I30+'[1]H23.3小田'!I30+'[1]H23.3大庄'!I30+'[1]H23.3立花'!I30+'[1]H23.3武庫'!I30+'[1]H23.3園田'!I30</f>
        <v>4117</v>
      </c>
      <c r="J30" s="70">
        <f>'[1]H23.3中央'!J30+'[1]H23.3小田'!J30+'[1]H23.3大庄'!J30+'[1]H23.3立花'!J30+'[1]H23.3武庫'!J30+'[1]H23.3園田'!J30</f>
        <v>3842</v>
      </c>
    </row>
    <row r="31" spans="1:10" ht="13.5" customHeight="1">
      <c r="A31" s="16">
        <v>13</v>
      </c>
      <c r="B31" s="56">
        <f>C31/'[1]H22.3全市'!C30</f>
        <v>0.9987487487487487</v>
      </c>
      <c r="C31" s="13">
        <f>D31+E31</f>
        <v>3991</v>
      </c>
      <c r="D31" s="70">
        <f>'[1]H23.3中央'!D31+'[1]H23.3小田'!D31+'[1]H23.3大庄'!D31+'[1]H23.3立花'!D31+'[1]H23.3武庫'!D31+'[1]H23.3園田'!D31</f>
        <v>2016</v>
      </c>
      <c r="E31" s="70">
        <f>'[1]H23.3中央'!E31+'[1]H23.3小田'!E31+'[1]H23.3大庄'!E31+'[1]H23.3立花'!E31+'[1]H23.3武庫'!E31+'[1]H23.3園田'!E31</f>
        <v>1975</v>
      </c>
      <c r="F31" s="10">
        <v>38</v>
      </c>
      <c r="G31" s="56">
        <f>H31/'[1]H22.3全市'!H30</f>
        <v>0.9850104435434328</v>
      </c>
      <c r="H31" s="13">
        <f>I31+J31</f>
        <v>8017</v>
      </c>
      <c r="I31" s="70">
        <f>'[1]H23.3中央'!I31+'[1]H23.3小田'!I31+'[1]H23.3大庄'!I31+'[1]H23.3立花'!I31+'[1]H23.3武庫'!I31+'[1]H23.3園田'!I31</f>
        <v>4069</v>
      </c>
      <c r="J31" s="70">
        <f>'[1]H23.3中央'!J31+'[1]H23.3小田'!J31+'[1]H23.3大庄'!J31+'[1]H23.3立花'!J31+'[1]H23.3武庫'!J31+'[1]H23.3園田'!J31</f>
        <v>3948</v>
      </c>
    </row>
    <row r="32" spans="1:10" ht="13.5" customHeight="1">
      <c r="A32" s="16">
        <v>14</v>
      </c>
      <c r="B32" s="56">
        <f>C32/'[1]H22.3全市'!C31</f>
        <v>0.998470168281489</v>
      </c>
      <c r="C32" s="13">
        <f>D32+E32</f>
        <v>3916</v>
      </c>
      <c r="D32" s="70">
        <f>'[1]H23.3中央'!D32+'[1]H23.3小田'!D32+'[1]H23.3大庄'!D32+'[1]H23.3立花'!D32+'[1]H23.3武庫'!D32+'[1]H23.3園田'!D32</f>
        <v>2011</v>
      </c>
      <c r="E32" s="70">
        <f>'[1]H23.3中央'!E32+'[1]H23.3小田'!E32+'[1]H23.3大庄'!E32+'[1]H23.3立花'!E32+'[1]H23.3武庫'!E32+'[1]H23.3園田'!E32</f>
        <v>1905</v>
      </c>
      <c r="F32" s="10">
        <v>39</v>
      </c>
      <c r="G32" s="56">
        <f>H32/'[1]H22.3全市'!H31</f>
        <v>0.9898592977563696</v>
      </c>
      <c r="H32" s="13">
        <f>I32+J32</f>
        <v>7809</v>
      </c>
      <c r="I32" s="70">
        <f>'[1]H23.3中央'!I32+'[1]H23.3小田'!I32+'[1]H23.3大庄'!I32+'[1]H23.3立花'!I32+'[1]H23.3武庫'!I32+'[1]H23.3園田'!I32</f>
        <v>4034</v>
      </c>
      <c r="J32" s="70">
        <f>'[1]H23.3中央'!J32+'[1]H23.3小田'!J32+'[1]H23.3大庄'!J32+'[1]H23.3立花'!J32+'[1]H23.3武庫'!J32+'[1]H23.3園田'!J32</f>
        <v>3775</v>
      </c>
    </row>
    <row r="33" spans="1:10" ht="13.5" customHeight="1">
      <c r="A33" s="16"/>
      <c r="B33" s="56"/>
      <c r="C33" s="13"/>
      <c r="D33" s="13"/>
      <c r="E33" s="20"/>
      <c r="F33" s="10"/>
      <c r="G33" s="56"/>
      <c r="H33" s="13"/>
      <c r="I33" s="13"/>
      <c r="J33" s="13"/>
    </row>
    <row r="34" spans="1:10" ht="13.5" customHeight="1">
      <c r="A34" s="35" t="s">
        <v>33</v>
      </c>
      <c r="B34" s="57"/>
      <c r="C34" s="42">
        <f>SUBTOTAL(9,C36:C40)</f>
        <v>19876</v>
      </c>
      <c r="D34" s="42">
        <f>SUBTOTAL(9,D36:D40)</f>
        <v>10198</v>
      </c>
      <c r="E34" s="42">
        <f>SUBTOTAL(9,E36:E40)</f>
        <v>9678</v>
      </c>
      <c r="F34" s="41" t="s">
        <v>34</v>
      </c>
      <c r="G34" s="57"/>
      <c r="H34" s="42">
        <f>SUBTOTAL(9,H36:H40)</f>
        <v>34940</v>
      </c>
      <c r="I34" s="42">
        <f>SUBTOTAL(9,I36:I40)</f>
        <v>17996</v>
      </c>
      <c r="J34" s="42">
        <f>SUBTOTAL(9,J36:J40)</f>
        <v>16944</v>
      </c>
    </row>
    <row r="35" spans="1:10" ht="13.5" customHeight="1">
      <c r="A35" s="16"/>
      <c r="B35" s="56"/>
      <c r="C35" s="13"/>
      <c r="D35" s="13"/>
      <c r="E35" s="20"/>
      <c r="F35" s="10"/>
      <c r="G35" s="56"/>
      <c r="H35" s="13"/>
      <c r="I35" s="13"/>
      <c r="J35" s="13"/>
    </row>
    <row r="36" spans="1:10" ht="13.5" customHeight="1">
      <c r="A36" s="16">
        <v>15</v>
      </c>
      <c r="B36" s="56">
        <f>C36/'[1]H22.3全市'!C32</f>
        <v>0.9969285897107756</v>
      </c>
      <c r="C36" s="13">
        <f>D36+E36</f>
        <v>3895</v>
      </c>
      <c r="D36" s="70">
        <f>'[1]H23.3中央'!D36+'[1]H23.3小田'!D36+'[1]H23.3大庄'!D36+'[1]H23.3立花'!D36+'[1]H23.3武庫'!D36+'[1]H23.3園田'!D36</f>
        <v>2029</v>
      </c>
      <c r="E36" s="70">
        <f>'[1]H23.3中央'!E36+'[1]H23.3小田'!E36+'[1]H23.3大庄'!E36+'[1]H23.3立花'!E36+'[1]H23.3武庫'!E36+'[1]H23.3園田'!E36</f>
        <v>1866</v>
      </c>
      <c r="F36" s="10">
        <v>40</v>
      </c>
      <c r="G36" s="56">
        <f>H36/'[1]H22.3全市'!H32</f>
        <v>0.9899961023775496</v>
      </c>
      <c r="H36" s="13">
        <f>I36+J36</f>
        <v>7620</v>
      </c>
      <c r="I36" s="70">
        <f>'[1]H23.3中央'!I36+'[1]H23.3小田'!I36+'[1]H23.3大庄'!I36+'[1]H23.3立花'!I36+'[1]H23.3武庫'!I36+'[1]H23.3園田'!I36</f>
        <v>3915</v>
      </c>
      <c r="J36" s="70">
        <f>'[1]H23.3中央'!J36+'[1]H23.3小田'!J36+'[1]H23.3大庄'!J36+'[1]H23.3立花'!J36+'[1]H23.3武庫'!J36+'[1]H23.3園田'!J36</f>
        <v>3705</v>
      </c>
    </row>
    <row r="37" spans="1:10" ht="13.5" customHeight="1">
      <c r="A37" s="16">
        <v>16</v>
      </c>
      <c r="B37" s="56">
        <f>C37/'[1]H22.3全市'!C36</f>
        <v>1.0015075376884421</v>
      </c>
      <c r="C37" s="13">
        <f>D37+E37</f>
        <v>3986</v>
      </c>
      <c r="D37" s="70">
        <f>'[1]H23.3中央'!D37+'[1]H23.3小田'!D37+'[1]H23.3大庄'!D37+'[1]H23.3立花'!D37+'[1]H23.3武庫'!D37+'[1]H23.3園田'!D37</f>
        <v>2006</v>
      </c>
      <c r="E37" s="70">
        <f>'[1]H23.3中央'!E37+'[1]H23.3小田'!E37+'[1]H23.3大庄'!E37+'[1]H23.3立花'!E37+'[1]H23.3武庫'!E37+'[1]H23.3園田'!E37</f>
        <v>1980</v>
      </c>
      <c r="F37" s="10">
        <v>41</v>
      </c>
      <c r="G37" s="56">
        <f>H37/'[1]H22.3全市'!H36</f>
        <v>0.9975728155339806</v>
      </c>
      <c r="H37" s="13">
        <f>I37+J37</f>
        <v>7398</v>
      </c>
      <c r="I37" s="70">
        <f>'[1]H23.3中央'!I37+'[1]H23.3小田'!I37+'[1]H23.3大庄'!I37+'[1]H23.3立花'!I37+'[1]H23.3武庫'!I37+'[1]H23.3園田'!I37</f>
        <v>3857</v>
      </c>
      <c r="J37" s="70">
        <f>'[1]H23.3中央'!J37+'[1]H23.3小田'!J37+'[1]H23.3大庄'!J37+'[1]H23.3立花'!J37+'[1]H23.3武庫'!J37+'[1]H23.3園田'!J37</f>
        <v>3541</v>
      </c>
    </row>
    <row r="38" spans="1:10" ht="13.5" customHeight="1">
      <c r="A38" s="16">
        <v>17</v>
      </c>
      <c r="B38" s="56">
        <f>C38/'[1]H22.3全市'!C37</f>
        <v>0.9977099236641221</v>
      </c>
      <c r="C38" s="13">
        <f>D38+E38</f>
        <v>3921</v>
      </c>
      <c r="D38" s="70">
        <f>'[1]H23.3中央'!D38+'[1]H23.3小田'!D38+'[1]H23.3大庄'!D38+'[1]H23.3立花'!D38+'[1]H23.3武庫'!D38+'[1]H23.3園田'!D38</f>
        <v>2024</v>
      </c>
      <c r="E38" s="70">
        <f>'[1]H23.3中央'!E38+'[1]H23.3小田'!E38+'[1]H23.3大庄'!E38+'[1]H23.3立花'!E38+'[1]H23.3武庫'!E38+'[1]H23.3園田'!E38</f>
        <v>1897</v>
      </c>
      <c r="F38" s="10">
        <v>42</v>
      </c>
      <c r="G38" s="56">
        <f>H38/'[1]H22.3全市'!H37</f>
        <v>0.9945983379501385</v>
      </c>
      <c r="H38" s="13">
        <f>I38+J38</f>
        <v>7181</v>
      </c>
      <c r="I38" s="70">
        <f>'[1]H23.3中央'!I38+'[1]H23.3小田'!I38+'[1]H23.3大庄'!I38+'[1]H23.3立花'!I38+'[1]H23.3武庫'!I38+'[1]H23.3園田'!I38</f>
        <v>3620</v>
      </c>
      <c r="J38" s="70">
        <f>'[1]H23.3中央'!J38+'[1]H23.3小田'!J38+'[1]H23.3大庄'!J38+'[1]H23.3立花'!J38+'[1]H23.3武庫'!J38+'[1]H23.3園田'!J38</f>
        <v>3561</v>
      </c>
    </row>
    <row r="39" spans="1:10" ht="13.5" customHeight="1">
      <c r="A39" s="16">
        <v>18</v>
      </c>
      <c r="B39" s="56">
        <f>C39/'[1]H22.3全市'!C38</f>
        <v>1.0147921448610049</v>
      </c>
      <c r="C39" s="13">
        <f>D39+E39</f>
        <v>3979</v>
      </c>
      <c r="D39" s="70">
        <f>'[1]H23.3中央'!D39+'[1]H23.3小田'!D39+'[1]H23.3大庄'!D39+'[1]H23.3立花'!D39+'[1]H23.3武庫'!D39+'[1]H23.3園田'!D39</f>
        <v>2057</v>
      </c>
      <c r="E39" s="70">
        <f>'[1]H23.3中央'!E39+'[1]H23.3小田'!E39+'[1]H23.3大庄'!E39+'[1]H23.3立花'!E39+'[1]H23.3武庫'!E39+'[1]H23.3園田'!E39</f>
        <v>1922</v>
      </c>
      <c r="F39" s="10">
        <v>43</v>
      </c>
      <c r="G39" s="56">
        <f>H39/'[1]H22.3全市'!H38</f>
        <v>0.9963503649635036</v>
      </c>
      <c r="H39" s="13">
        <f>I39+J39</f>
        <v>7098</v>
      </c>
      <c r="I39" s="70">
        <f>'[1]H23.3中央'!I39+'[1]H23.3小田'!I39+'[1]H23.3大庄'!I39+'[1]H23.3立花'!I39+'[1]H23.3武庫'!I39+'[1]H23.3園田'!I39</f>
        <v>3739</v>
      </c>
      <c r="J39" s="70">
        <f>'[1]H23.3中央'!J39+'[1]H23.3小田'!J39+'[1]H23.3大庄'!J39+'[1]H23.3立花'!J39+'[1]H23.3武庫'!J39+'[1]H23.3園田'!J39</f>
        <v>3359</v>
      </c>
    </row>
    <row r="40" spans="1:10" ht="13.5" customHeight="1">
      <c r="A40" s="16">
        <v>19</v>
      </c>
      <c r="B40" s="56">
        <f>C40/'[1]H22.3全市'!C39</f>
        <v>1.0270880361173815</v>
      </c>
      <c r="C40" s="13">
        <f>D40+E40</f>
        <v>4095</v>
      </c>
      <c r="D40" s="70">
        <f>'[1]H23.3中央'!D40+'[1]H23.3小田'!D40+'[1]H23.3大庄'!D40+'[1]H23.3立花'!D40+'[1]H23.3武庫'!D40+'[1]H23.3園田'!D40</f>
        <v>2082</v>
      </c>
      <c r="E40" s="70">
        <f>'[1]H23.3中央'!E40+'[1]H23.3小田'!E40+'[1]H23.3大庄'!E40+'[1]H23.3立花'!E40+'[1]H23.3武庫'!E40+'[1]H23.3園田'!E40</f>
        <v>2013</v>
      </c>
      <c r="F40" s="10">
        <v>44</v>
      </c>
      <c r="G40" s="56">
        <f>H40/'[1]H22.3全市'!H39</f>
        <v>0.9893057503506312</v>
      </c>
      <c r="H40" s="13">
        <f>I40+J40</f>
        <v>5643</v>
      </c>
      <c r="I40" s="70">
        <f>'[1]H23.3中央'!I40+'[1]H23.3小田'!I40+'[1]H23.3大庄'!I40+'[1]H23.3立花'!I40+'[1]H23.3武庫'!I40+'[1]H23.3園田'!I40</f>
        <v>2865</v>
      </c>
      <c r="J40" s="70">
        <f>'[1]H23.3中央'!J40+'[1]H23.3小田'!J40+'[1]H23.3大庄'!J40+'[1]H23.3立花'!J40+'[1]H23.3武庫'!J40+'[1]H23.3園田'!J40</f>
        <v>2778</v>
      </c>
    </row>
    <row r="41" spans="1:10" ht="13.5" customHeight="1">
      <c r="A41" s="16"/>
      <c r="B41" s="56"/>
      <c r="C41" s="13"/>
      <c r="D41" s="13"/>
      <c r="E41" s="20"/>
      <c r="F41" s="10"/>
      <c r="G41" s="56"/>
      <c r="H41" s="13"/>
      <c r="I41" s="13"/>
      <c r="J41" s="13"/>
    </row>
    <row r="42" spans="1:10" ht="13.5" customHeight="1">
      <c r="A42" s="35" t="s">
        <v>35</v>
      </c>
      <c r="B42" s="57"/>
      <c r="C42" s="42">
        <f>SUBTOTAL(9,C44:C48)</f>
        <v>22545</v>
      </c>
      <c r="D42" s="42">
        <f>SUBTOTAL(9,D44:D48)</f>
        <v>11307</v>
      </c>
      <c r="E42" s="42">
        <f>SUBTOTAL(9,E44:E48)</f>
        <v>11238</v>
      </c>
      <c r="F42" s="41" t="s">
        <v>36</v>
      </c>
      <c r="G42" s="57"/>
      <c r="H42" s="42">
        <f>SUBTOTAL(9,H44:H48)</f>
        <v>28885</v>
      </c>
      <c r="I42" s="42">
        <f>SUBTOTAL(9,I44:I48)</f>
        <v>14723</v>
      </c>
      <c r="J42" s="42">
        <f>SUBTOTAL(9,J44:J48)</f>
        <v>14162</v>
      </c>
    </row>
    <row r="43" spans="1:10" ht="13.5" customHeight="1">
      <c r="A43" s="16"/>
      <c r="B43" s="56"/>
      <c r="C43" s="13"/>
      <c r="D43" s="13"/>
      <c r="E43" s="20"/>
      <c r="F43" s="10"/>
      <c r="G43" s="56"/>
      <c r="H43" s="13"/>
      <c r="I43" s="13"/>
      <c r="J43" s="13"/>
    </row>
    <row r="44" spans="1:10" ht="13.5" customHeight="1">
      <c r="A44" s="16">
        <v>20</v>
      </c>
      <c r="B44" s="56">
        <f>C44/'[1]H22.3全市'!C40</f>
        <v>1.0129837702871411</v>
      </c>
      <c r="C44" s="13">
        <f>D44+E44</f>
        <v>4057</v>
      </c>
      <c r="D44" s="70">
        <f>'[1]H23.3中央'!D44+'[1]H23.3小田'!D44+'[1]H23.3大庄'!D44+'[1]H23.3立花'!D44+'[1]H23.3武庫'!D44+'[1]H23.3園田'!D44</f>
        <v>2081</v>
      </c>
      <c r="E44" s="70">
        <f>'[1]H23.3中央'!E44+'[1]H23.3小田'!E44+'[1]H23.3大庄'!E44+'[1]H23.3立花'!E44+'[1]H23.3武庫'!E44+'[1]H23.3園田'!E44</f>
        <v>1976</v>
      </c>
      <c r="F44" s="10">
        <v>45</v>
      </c>
      <c r="G44" s="56">
        <f>H44/'[1]H22.3全市'!H40</f>
        <v>0.9990163934426229</v>
      </c>
      <c r="H44" s="13">
        <f>I44+J44</f>
        <v>6094</v>
      </c>
      <c r="I44" s="70">
        <f>'[1]H23.3中央'!I44+'[1]H23.3小田'!I44+'[1]H23.3大庄'!I44+'[1]H23.3立花'!I44+'[1]H23.3武庫'!I44+'[1]H23.3園田'!I44</f>
        <v>3178</v>
      </c>
      <c r="J44" s="70">
        <f>'[1]H23.3中央'!J44+'[1]H23.3小田'!J44+'[1]H23.3大庄'!J44+'[1]H23.3立花'!J44+'[1]H23.3武庫'!J44+'[1]H23.3園田'!J44</f>
        <v>2916</v>
      </c>
    </row>
    <row r="45" spans="1:10" ht="13.5" customHeight="1">
      <c r="A45" s="16">
        <v>21</v>
      </c>
      <c r="B45" s="56">
        <f>C45/'[1]H22.3全市'!C44</f>
        <v>1.0101058710298363</v>
      </c>
      <c r="C45" s="13">
        <f>D45+E45</f>
        <v>4198</v>
      </c>
      <c r="D45" s="70">
        <f>'[1]H23.3中央'!D45+'[1]H23.3小田'!D45+'[1]H23.3大庄'!D45+'[1]H23.3立花'!D45+'[1]H23.3武庫'!D45+'[1]H23.3園田'!D45</f>
        <v>2083</v>
      </c>
      <c r="E45" s="70">
        <f>'[1]H23.3中央'!E45+'[1]H23.3小田'!E45+'[1]H23.3大庄'!E45+'[1]H23.3立花'!E45+'[1]H23.3武庫'!E45+'[1]H23.3園田'!E45</f>
        <v>2115</v>
      </c>
      <c r="F45" s="10">
        <v>46</v>
      </c>
      <c r="G45" s="56">
        <f>H45/'[1]H22.3全市'!H44</f>
        <v>0.996510152284264</v>
      </c>
      <c r="H45" s="13">
        <f>I45+J45</f>
        <v>6282</v>
      </c>
      <c r="I45" s="70">
        <f>'[1]H23.3中央'!I45+'[1]H23.3小田'!I45+'[1]H23.3大庄'!I45+'[1]H23.3立花'!I45+'[1]H23.3武庫'!I45+'[1]H23.3園田'!I45</f>
        <v>3189</v>
      </c>
      <c r="J45" s="70">
        <f>'[1]H23.3中央'!J45+'[1]H23.3小田'!J45+'[1]H23.3大庄'!J45+'[1]H23.3立花'!J45+'[1]H23.3武庫'!J45+'[1]H23.3園田'!J45</f>
        <v>3093</v>
      </c>
    </row>
    <row r="46" spans="1:10" ht="13.5" customHeight="1">
      <c r="A46" s="16">
        <v>22</v>
      </c>
      <c r="B46" s="56">
        <f>C46/'[1]H22.3全市'!C45</f>
        <v>1.0222972972972972</v>
      </c>
      <c r="C46" s="13">
        <f>D46+E46</f>
        <v>4539</v>
      </c>
      <c r="D46" s="70">
        <f>'[1]H23.3中央'!D46+'[1]H23.3小田'!D46+'[1]H23.3大庄'!D46+'[1]H23.3立花'!D46+'[1]H23.3武庫'!D46+'[1]H23.3園田'!D46</f>
        <v>2293</v>
      </c>
      <c r="E46" s="70">
        <f>'[1]H23.3中央'!E46+'[1]H23.3小田'!E46+'[1]H23.3大庄'!E46+'[1]H23.3立花'!E46+'[1]H23.3武庫'!E46+'[1]H23.3園田'!E46</f>
        <v>2246</v>
      </c>
      <c r="F46" s="10">
        <v>47</v>
      </c>
      <c r="G46" s="56">
        <f>H46/'[1]H22.3全市'!H45</f>
        <v>0.9987697715289983</v>
      </c>
      <c r="H46" s="13">
        <f>I46+J46</f>
        <v>5683</v>
      </c>
      <c r="I46" s="70">
        <f>'[1]H23.3中央'!I46+'[1]H23.3小田'!I46+'[1]H23.3大庄'!I46+'[1]H23.3立花'!I46+'[1]H23.3武庫'!I46+'[1]H23.3園田'!I46</f>
        <v>2923</v>
      </c>
      <c r="J46" s="70">
        <f>'[1]H23.3中央'!J46+'[1]H23.3小田'!J46+'[1]H23.3大庄'!J46+'[1]H23.3立花'!J46+'[1]H23.3武庫'!J46+'[1]H23.3園田'!J46</f>
        <v>2760</v>
      </c>
    </row>
    <row r="47" spans="1:10" ht="13.5" customHeight="1">
      <c r="A47" s="16">
        <v>23</v>
      </c>
      <c r="B47" s="56">
        <f>C47/'[1]H22.3全市'!C46</f>
        <v>1.0338090010976948</v>
      </c>
      <c r="C47" s="13">
        <f>D47+E47</f>
        <v>4709</v>
      </c>
      <c r="D47" s="70">
        <f>'[1]H23.3中央'!D47+'[1]H23.3小田'!D47+'[1]H23.3大庄'!D47+'[1]H23.3立花'!D47+'[1]H23.3武庫'!D47+'[1]H23.3園田'!D47</f>
        <v>2380</v>
      </c>
      <c r="E47" s="70">
        <f>'[1]H23.3中央'!E47+'[1]H23.3小田'!E47+'[1]H23.3大庄'!E47+'[1]H23.3立花'!E47+'[1]H23.3武庫'!E47+'[1]H23.3園田'!E47</f>
        <v>2329</v>
      </c>
      <c r="F47" s="10">
        <v>48</v>
      </c>
      <c r="G47" s="56">
        <f>H47/'[1]H22.3全市'!H46</f>
        <v>1.004014598540146</v>
      </c>
      <c r="H47" s="13">
        <f>I47+J47</f>
        <v>5502</v>
      </c>
      <c r="I47" s="70">
        <f>'[1]H23.3中央'!I47+'[1]H23.3小田'!I47+'[1]H23.3大庄'!I47+'[1]H23.3立花'!I47+'[1]H23.3武庫'!I47+'[1]H23.3園田'!I47</f>
        <v>2719</v>
      </c>
      <c r="J47" s="70">
        <f>'[1]H23.3中央'!J47+'[1]H23.3小田'!J47+'[1]H23.3大庄'!J47+'[1]H23.3立花'!J47+'[1]H23.3武庫'!J47+'[1]H23.3園田'!J47</f>
        <v>2783</v>
      </c>
    </row>
    <row r="48" spans="1:10" ht="13.5" customHeight="1">
      <c r="A48" s="16">
        <v>24</v>
      </c>
      <c r="B48" s="56">
        <f>C48/'[1]H22.3全市'!C47</f>
        <v>1.0136710896662646</v>
      </c>
      <c r="C48" s="13">
        <f>D48+E48</f>
        <v>5042</v>
      </c>
      <c r="D48" s="70">
        <f>'[1]H23.3中央'!D48+'[1]H23.3小田'!D48+'[1]H23.3大庄'!D48+'[1]H23.3立花'!D48+'[1]H23.3武庫'!D48+'[1]H23.3園田'!D48</f>
        <v>2470</v>
      </c>
      <c r="E48" s="70">
        <f>'[1]H23.3中央'!E48+'[1]H23.3小田'!E48+'[1]H23.3大庄'!E48+'[1]H23.3立花'!E48+'[1]H23.3武庫'!E48+'[1]H23.3園田'!E48</f>
        <v>2572</v>
      </c>
      <c r="F48" s="10">
        <v>49</v>
      </c>
      <c r="G48" s="56">
        <f>H48/'[1]H22.3全市'!H47</f>
        <v>0.9966304754773493</v>
      </c>
      <c r="H48" s="13">
        <f>I48+J48</f>
        <v>5324</v>
      </c>
      <c r="I48" s="70">
        <f>'[1]H23.3中央'!I48+'[1]H23.3小田'!I48+'[1]H23.3大庄'!I48+'[1]H23.3立花'!I48+'[1]H23.3武庫'!I48+'[1]H23.3園田'!I48</f>
        <v>2714</v>
      </c>
      <c r="J48" s="70">
        <f>'[1]H23.3中央'!J48+'[1]H23.3小田'!J48+'[1]H23.3大庄'!J48+'[1]H23.3立花'!J48+'[1]H23.3武庫'!J48+'[1]H23.3園田'!J48</f>
        <v>2610</v>
      </c>
    </row>
    <row r="49" spans="1:10" ht="13.5" customHeight="1">
      <c r="A49" s="17"/>
      <c r="B49" s="58"/>
      <c r="C49" s="71"/>
      <c r="D49" s="71"/>
      <c r="E49" s="72"/>
      <c r="F49" s="18"/>
      <c r="G49" s="58"/>
      <c r="H49" s="71"/>
      <c r="I49" s="71"/>
      <c r="J49" s="71"/>
    </row>
    <row r="50" ht="13.5" customHeight="1">
      <c r="A50" t="s">
        <v>60</v>
      </c>
    </row>
    <row r="51" ht="13.5" customHeight="1"/>
    <row r="52" ht="13.5" customHeight="1"/>
    <row r="53" ht="13.5" customHeight="1"/>
    <row r="54" spans="5:6" ht="13.5" customHeight="1">
      <c r="E54" s="77"/>
      <c r="F54" s="77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ht="13.5" customHeight="1"/>
    <row r="61" spans="5:6" ht="13.5" customHeight="1">
      <c r="E61" s="23"/>
      <c r="F61" s="23"/>
    </row>
    <row r="62" spans="5:6" ht="13.5" customHeight="1">
      <c r="E62" s="77">
        <v>13</v>
      </c>
      <c r="F62" s="77"/>
    </row>
    <row r="64" spans="5:6" ht="13.5" customHeight="1">
      <c r="E64" s="23"/>
      <c r="F64" s="23"/>
    </row>
    <row r="65" spans="2:8" ht="17.25" customHeight="1">
      <c r="B65" s="48" t="s">
        <v>22</v>
      </c>
      <c r="C65" s="85" t="s">
        <v>0</v>
      </c>
      <c r="D65" s="85"/>
      <c r="E65" s="85"/>
      <c r="F65" s="85"/>
      <c r="G65" s="85"/>
      <c r="H65" s="29"/>
    </row>
    <row r="66" ht="13.5" customHeight="1"/>
    <row r="67" spans="1:10" ht="18" customHeight="1">
      <c r="A67" s="2" t="s">
        <v>37</v>
      </c>
      <c r="B67" s="48"/>
      <c r="F67" s="86" t="s">
        <v>59</v>
      </c>
      <c r="G67" s="86"/>
      <c r="H67" s="86"/>
      <c r="I67" s="86"/>
      <c r="J67" s="86"/>
    </row>
    <row r="68" ht="13.5">
      <c r="C68" s="1"/>
    </row>
    <row r="69" spans="1:10" ht="14.25" customHeight="1">
      <c r="A69" s="83" t="s">
        <v>24</v>
      </c>
      <c r="B69" s="87" t="s">
        <v>25</v>
      </c>
      <c r="C69" s="79" t="s">
        <v>6</v>
      </c>
      <c r="D69" s="81" t="s">
        <v>1</v>
      </c>
      <c r="E69" s="81" t="s">
        <v>2</v>
      </c>
      <c r="F69" s="89" t="s">
        <v>24</v>
      </c>
      <c r="G69" s="87" t="s">
        <v>25</v>
      </c>
      <c r="H69" s="79" t="s">
        <v>6</v>
      </c>
      <c r="I69" s="81" t="s">
        <v>1</v>
      </c>
      <c r="J69" s="83" t="s">
        <v>2</v>
      </c>
    </row>
    <row r="70" spans="1:10" ht="14.25" customHeight="1">
      <c r="A70" s="84"/>
      <c r="B70" s="88"/>
      <c r="C70" s="80"/>
      <c r="D70" s="82"/>
      <c r="E70" s="82"/>
      <c r="F70" s="90"/>
      <c r="G70" s="88"/>
      <c r="H70" s="80"/>
      <c r="I70" s="82"/>
      <c r="J70" s="84"/>
    </row>
    <row r="71" spans="1:10" ht="13.5" customHeight="1">
      <c r="A71" s="8"/>
      <c r="B71" s="59"/>
      <c r="C71" s="6"/>
      <c r="D71" s="6"/>
      <c r="E71" s="7"/>
      <c r="F71" s="54"/>
      <c r="G71" s="55"/>
      <c r="H71" s="6"/>
      <c r="I71" s="6"/>
      <c r="J71" s="6"/>
    </row>
    <row r="72" spans="1:10" ht="13.5" customHeight="1">
      <c r="A72" s="35" t="s">
        <v>38</v>
      </c>
      <c r="B72" s="57"/>
      <c r="C72" s="42">
        <f>SUBTOTAL(9,C74:C78)</f>
        <v>24677</v>
      </c>
      <c r="D72" s="42">
        <f>SUBTOTAL(9,D74:D78)</f>
        <v>12605</v>
      </c>
      <c r="E72" s="42">
        <f>SUBTOTAL(9,E74:E78)</f>
        <v>12072</v>
      </c>
      <c r="F72" s="41" t="s">
        <v>39</v>
      </c>
      <c r="G72" s="57"/>
      <c r="H72" s="42">
        <f>SUBTOTAL(9,H74:H78)</f>
        <v>21704</v>
      </c>
      <c r="I72" s="42">
        <f>SUBTOTAL(9,I74:I78)</f>
        <v>9272</v>
      </c>
      <c r="J72" s="42">
        <f>SUBTOTAL(9,J74:J78)</f>
        <v>12432</v>
      </c>
    </row>
    <row r="73" spans="1:10" ht="13.5" customHeight="1">
      <c r="A73" s="16"/>
      <c r="B73" s="56"/>
      <c r="C73" s="13"/>
      <c r="D73" s="13"/>
      <c r="E73" s="20"/>
      <c r="F73" s="10"/>
      <c r="G73" s="56"/>
      <c r="H73" s="13"/>
      <c r="I73" s="13"/>
      <c r="J73" s="13"/>
    </row>
    <row r="74" spans="1:10" ht="13.5" customHeight="1">
      <c r="A74" s="16">
        <v>50</v>
      </c>
      <c r="B74" s="56">
        <f>C74/'[1]H22.3全市'!H48</f>
        <v>0.9932659932659933</v>
      </c>
      <c r="C74" s="13">
        <f>D74+E74</f>
        <v>5015</v>
      </c>
      <c r="D74" s="70">
        <f>'[1]H23.3中央'!D74+'[1]H23.3小田'!D74+'[1]H23.3大庄'!D74+'[1]H23.3立花'!D74+'[1]H23.3武庫'!D74+'[1]H23.3園田'!D74</f>
        <v>2604</v>
      </c>
      <c r="E74" s="70">
        <f>'[1]H23.3中央'!E74+'[1]H23.3小田'!E74+'[1]H23.3大庄'!E74+'[1]H23.3立花'!E74+'[1]H23.3武庫'!E74+'[1]H23.3園田'!E74</f>
        <v>2411</v>
      </c>
      <c r="F74" s="10">
        <v>75</v>
      </c>
      <c r="G74" s="56">
        <f>H74/'[1]H22.3全市'!C109</f>
        <v>0.9740406320541761</v>
      </c>
      <c r="H74" s="13">
        <f>I74+J74</f>
        <v>5178</v>
      </c>
      <c r="I74" s="70">
        <f>'[1]H23.3中央'!I74+'[1]H23.3小田'!I74+'[1]H23.3大庄'!I74+'[1]H23.3立花'!I74+'[1]H23.3武庫'!I74+'[1]H23.3園田'!I74</f>
        <v>2308</v>
      </c>
      <c r="J74" s="70">
        <f>'[1]H23.3中央'!J74+'[1]H23.3小田'!J74+'[1]H23.3大庄'!J74+'[1]H23.3立花'!J74+'[1]H23.3武庫'!J74+'[1]H23.3園田'!J74</f>
        <v>2870</v>
      </c>
    </row>
    <row r="75" spans="1:10" ht="13.5" customHeight="1">
      <c r="A75" s="16">
        <v>51</v>
      </c>
      <c r="B75" s="56">
        <f>C75/'[1]H22.3全市'!C73</f>
        <v>0.9980295566502463</v>
      </c>
      <c r="C75" s="13">
        <f>D75+E75</f>
        <v>5065</v>
      </c>
      <c r="D75" s="70">
        <f>'[1]H23.3中央'!D75+'[1]H23.3小田'!D75+'[1]H23.3大庄'!D75+'[1]H23.3立花'!D75+'[1]H23.3武庫'!D75+'[1]H23.3園田'!D75</f>
        <v>2561</v>
      </c>
      <c r="E75" s="70">
        <f>'[1]H23.3中央'!E75+'[1]H23.3小田'!E75+'[1]H23.3大庄'!E75+'[1]H23.3立花'!E75+'[1]H23.3武庫'!E75+'[1]H23.3園田'!E75</f>
        <v>2504</v>
      </c>
      <c r="F75" s="10">
        <v>76</v>
      </c>
      <c r="G75" s="56">
        <f>H75/'[1]H22.3全市'!H73</f>
        <v>0.9706874736398144</v>
      </c>
      <c r="H75" s="13">
        <f>I75+J75</f>
        <v>4603</v>
      </c>
      <c r="I75" s="70">
        <f>'[1]H23.3中央'!I75+'[1]H23.3小田'!I75+'[1]H23.3大庄'!I75+'[1]H23.3立花'!I75+'[1]H23.3武庫'!I75+'[1]H23.3園田'!I75</f>
        <v>2026</v>
      </c>
      <c r="J75" s="70">
        <f>'[1]H23.3中央'!J75+'[1]H23.3小田'!J75+'[1]H23.3大庄'!J75+'[1]H23.3立花'!J75+'[1]H23.3武庫'!J75+'[1]H23.3園田'!J75</f>
        <v>2577</v>
      </c>
    </row>
    <row r="76" spans="1:10" ht="13.5" customHeight="1">
      <c r="A76" s="16">
        <v>52</v>
      </c>
      <c r="B76" s="56">
        <f>C76/'[1]H22.3全市'!C74</f>
        <v>0.996608140462889</v>
      </c>
      <c r="C76" s="13">
        <f>D76+E76</f>
        <v>4995</v>
      </c>
      <c r="D76" s="70">
        <f>'[1]H23.3中央'!D76+'[1]H23.3小田'!D76+'[1]H23.3大庄'!D76+'[1]H23.3立花'!D76+'[1]H23.3武庫'!D76+'[1]H23.3園田'!D76</f>
        <v>2550</v>
      </c>
      <c r="E76" s="70">
        <f>'[1]H23.3中央'!E76+'[1]H23.3小田'!E76+'[1]H23.3大庄'!E76+'[1]H23.3立花'!E76+'[1]H23.3武庫'!E76+'[1]H23.3園田'!E76</f>
        <v>2445</v>
      </c>
      <c r="F76" s="10">
        <v>77</v>
      </c>
      <c r="G76" s="56">
        <f>H76/'[1]H22.3全市'!H74</f>
        <v>0.9690286250586579</v>
      </c>
      <c r="H76" s="13">
        <f>I76+J76</f>
        <v>4130</v>
      </c>
      <c r="I76" s="70">
        <f>'[1]H23.3中央'!I76+'[1]H23.3小田'!I76+'[1]H23.3大庄'!I76+'[1]H23.3立花'!I76+'[1]H23.3武庫'!I76+'[1]H23.3園田'!I76</f>
        <v>1761</v>
      </c>
      <c r="J76" s="70">
        <f>'[1]H23.3中央'!J76+'[1]H23.3小田'!J76+'[1]H23.3大庄'!J76+'[1]H23.3立花'!J76+'[1]H23.3武庫'!J76+'[1]H23.3園田'!J76</f>
        <v>2369</v>
      </c>
    </row>
    <row r="77" spans="1:10" ht="13.5" customHeight="1">
      <c r="A77" s="16">
        <v>53</v>
      </c>
      <c r="B77" s="56">
        <f>C77/'[1]H22.3全市'!C75</f>
        <v>0.9985303380222549</v>
      </c>
      <c r="C77" s="13">
        <f>D77+E77</f>
        <v>4756</v>
      </c>
      <c r="D77" s="70">
        <f>'[1]H23.3中央'!D77+'[1]H23.3小田'!D77+'[1]H23.3大庄'!D77+'[1]H23.3立花'!D77+'[1]H23.3武庫'!D77+'[1]H23.3園田'!D77</f>
        <v>2413</v>
      </c>
      <c r="E77" s="70">
        <f>'[1]H23.3中央'!E77+'[1]H23.3小田'!E77+'[1]H23.3大庄'!E77+'[1]H23.3立花'!E77+'[1]H23.3武庫'!E77+'[1]H23.3園田'!E77</f>
        <v>2343</v>
      </c>
      <c r="F77" s="10">
        <v>78</v>
      </c>
      <c r="G77" s="56">
        <f>H77/'[1]H22.3全市'!H75</f>
        <v>0.9651860744297719</v>
      </c>
      <c r="H77" s="13">
        <f>I77+J77</f>
        <v>4020</v>
      </c>
      <c r="I77" s="70">
        <f>'[1]H23.3中央'!I77+'[1]H23.3小田'!I77+'[1]H23.3大庄'!I77+'[1]H23.3立花'!I77+'[1]H23.3武庫'!I77+'[1]H23.3園田'!I77</f>
        <v>1641</v>
      </c>
      <c r="J77" s="70">
        <f>'[1]H23.3中央'!J77+'[1]H23.3小田'!J77+'[1]H23.3大庄'!J77+'[1]H23.3立花'!J77+'[1]H23.3武庫'!J77+'[1]H23.3園田'!J77</f>
        <v>2379</v>
      </c>
    </row>
    <row r="78" spans="1:10" ht="13.5" customHeight="1">
      <c r="A78" s="16">
        <v>54</v>
      </c>
      <c r="B78" s="56">
        <f>C78/'[1]H22.3全市'!C76</f>
        <v>0.9973245523770323</v>
      </c>
      <c r="C78" s="13">
        <f>D78+E78</f>
        <v>4846</v>
      </c>
      <c r="D78" s="70">
        <f>'[1]H23.3中央'!D78+'[1]H23.3小田'!D78+'[1]H23.3大庄'!D78+'[1]H23.3立花'!D78+'[1]H23.3武庫'!D78+'[1]H23.3園田'!D78</f>
        <v>2477</v>
      </c>
      <c r="E78" s="70">
        <f>'[1]H23.3中央'!E78+'[1]H23.3小田'!E78+'[1]H23.3大庄'!E78+'[1]H23.3立花'!E78+'[1]H23.3武庫'!E78+'[1]H23.3園田'!E78</f>
        <v>2369</v>
      </c>
      <c r="F78" s="10">
        <v>79</v>
      </c>
      <c r="G78" s="56">
        <f>H78/'[1]H22.3全市'!H76</f>
        <v>0.9726733694251095</v>
      </c>
      <c r="H78" s="13">
        <f>I78+J78</f>
        <v>3773</v>
      </c>
      <c r="I78" s="70">
        <f>'[1]H23.3中央'!I78+'[1]H23.3小田'!I78+'[1]H23.3大庄'!I78+'[1]H23.3立花'!I78+'[1]H23.3武庫'!I78+'[1]H23.3園田'!I78</f>
        <v>1536</v>
      </c>
      <c r="J78" s="70">
        <f>'[1]H23.3中央'!J78+'[1]H23.3小田'!J78+'[1]H23.3大庄'!J78+'[1]H23.3立花'!J78+'[1]H23.3武庫'!J78+'[1]H23.3園田'!J78</f>
        <v>2237</v>
      </c>
    </row>
    <row r="79" spans="1:10" ht="13.5" customHeight="1">
      <c r="A79" s="16"/>
      <c r="B79" s="56"/>
      <c r="C79" s="13"/>
      <c r="D79" s="13"/>
      <c r="E79" s="20"/>
      <c r="F79" s="10"/>
      <c r="G79" s="56"/>
      <c r="H79" s="13"/>
      <c r="I79" s="13"/>
      <c r="J79" s="13"/>
    </row>
    <row r="80" spans="1:10" ht="13.5" customHeight="1">
      <c r="A80" s="35" t="s">
        <v>40</v>
      </c>
      <c r="B80" s="57"/>
      <c r="C80" s="42">
        <f>SUBTOTAL(9,C82:C86)</f>
        <v>27383</v>
      </c>
      <c r="D80" s="42">
        <f>SUBTOTAL(9,D82:D86)</f>
        <v>13802</v>
      </c>
      <c r="E80" s="42">
        <f>SUBTOTAL(9,E82:E86)</f>
        <v>13581</v>
      </c>
      <c r="F80" s="41" t="s">
        <v>41</v>
      </c>
      <c r="G80" s="57"/>
      <c r="H80" s="42">
        <f>SUBTOTAL(9,H82:H86)</f>
        <v>13953</v>
      </c>
      <c r="I80" s="42">
        <f>SUBTOTAL(9,I82:I86)</f>
        <v>5362</v>
      </c>
      <c r="J80" s="42">
        <f>SUBTOTAL(9,J82:J86)</f>
        <v>8591</v>
      </c>
    </row>
    <row r="81" spans="1:10" ht="13.5" customHeight="1">
      <c r="A81" s="16"/>
      <c r="B81" s="56"/>
      <c r="C81" s="13"/>
      <c r="D81" s="13"/>
      <c r="E81" s="20"/>
      <c r="F81" s="10"/>
      <c r="G81" s="56"/>
      <c r="H81" s="13"/>
      <c r="I81" s="13"/>
      <c r="J81" s="13"/>
    </row>
    <row r="82" spans="1:10" ht="13.5" customHeight="1">
      <c r="A82" s="16">
        <v>55</v>
      </c>
      <c r="B82" s="56">
        <f>C82/'[1]H22.3全市'!C77</f>
        <v>0.9957028852056476</v>
      </c>
      <c r="C82" s="13">
        <f>D82+E82</f>
        <v>4866</v>
      </c>
      <c r="D82" s="70">
        <f>'[1]H23.3中央'!D82+'[1]H23.3小田'!D82+'[1]H23.3大庄'!D82+'[1]H23.3立花'!D82+'[1]H23.3武庫'!D82+'[1]H23.3園田'!D82</f>
        <v>2505</v>
      </c>
      <c r="E82" s="70">
        <f>'[1]H23.3中央'!E82+'[1]H23.3小田'!E82+'[1]H23.3大庄'!E82+'[1]H23.3立花'!E82+'[1]H23.3武庫'!E82+'[1]H23.3園田'!E82</f>
        <v>2361</v>
      </c>
      <c r="F82" s="10">
        <v>80</v>
      </c>
      <c r="G82" s="56">
        <f>H82/'[1]H22.3全市'!H77</f>
        <v>0.9617563739376771</v>
      </c>
      <c r="H82" s="13">
        <f>I82+J82</f>
        <v>3395</v>
      </c>
      <c r="I82" s="70">
        <f>'[1]H23.3中央'!I82+'[1]H23.3小田'!I82+'[1]H23.3大庄'!I82+'[1]H23.3立花'!I82+'[1]H23.3武庫'!I82+'[1]H23.3園田'!I82</f>
        <v>1379</v>
      </c>
      <c r="J82" s="70">
        <f>'[1]H23.3中央'!J82+'[1]H23.3小田'!J82+'[1]H23.3大庄'!J82+'[1]H23.3立花'!J82+'[1]H23.3武庫'!J82+'[1]H23.3園田'!J82</f>
        <v>2016</v>
      </c>
    </row>
    <row r="83" spans="1:10" ht="13.5" customHeight="1">
      <c r="A83" s="16">
        <v>56</v>
      </c>
      <c r="B83" s="56">
        <f>C83/'[1]H22.3全市'!C81</f>
        <v>0.9914480077745383</v>
      </c>
      <c r="C83" s="13">
        <f>D83+E83</f>
        <v>5101</v>
      </c>
      <c r="D83" s="70">
        <f>'[1]H23.3中央'!D83+'[1]H23.3小田'!D83+'[1]H23.3大庄'!D83+'[1]H23.3立花'!D83+'[1]H23.3武庫'!D83+'[1]H23.3園田'!D83</f>
        <v>2646</v>
      </c>
      <c r="E83" s="70">
        <f>'[1]H23.3中央'!E83+'[1]H23.3小田'!E83+'[1]H23.3大庄'!E83+'[1]H23.3立花'!E83+'[1]H23.3武庫'!E83+'[1]H23.3園田'!E83</f>
        <v>2455</v>
      </c>
      <c r="F83" s="10">
        <v>81</v>
      </c>
      <c r="G83" s="56">
        <f>H83/'[1]H22.3全市'!H81</f>
        <v>0.953198127925117</v>
      </c>
      <c r="H83" s="13">
        <f>I83+J83</f>
        <v>3055</v>
      </c>
      <c r="I83" s="70">
        <f>'[1]H23.3中央'!I83+'[1]H23.3小田'!I83+'[1]H23.3大庄'!I83+'[1]H23.3立花'!I83+'[1]H23.3武庫'!I83+'[1]H23.3園田'!I83</f>
        <v>1187</v>
      </c>
      <c r="J83" s="70">
        <f>'[1]H23.3中央'!J83+'[1]H23.3小田'!J83+'[1]H23.3大庄'!J83+'[1]H23.3立花'!J83+'[1]H23.3武庫'!J83+'[1]H23.3園田'!J83</f>
        <v>1868</v>
      </c>
    </row>
    <row r="84" spans="1:10" ht="13.5" customHeight="1">
      <c r="A84" s="16">
        <v>57</v>
      </c>
      <c r="B84" s="56">
        <f>C84/'[1]H22.3全市'!C82</f>
        <v>0.9923278443113772</v>
      </c>
      <c r="C84" s="13">
        <f>D84+E84</f>
        <v>5303</v>
      </c>
      <c r="D84" s="70">
        <f>'[1]H23.3中央'!D84+'[1]H23.3小田'!D84+'[1]H23.3大庄'!D84+'[1]H23.3立花'!D84+'[1]H23.3武庫'!D84+'[1]H23.3園田'!D84</f>
        <v>2533</v>
      </c>
      <c r="E84" s="70">
        <f>'[1]H23.3中央'!E84+'[1]H23.3小田'!E84+'[1]H23.3大庄'!E84+'[1]H23.3立花'!E84+'[1]H23.3武庫'!E84+'[1]H23.3園田'!E84</f>
        <v>2770</v>
      </c>
      <c r="F84" s="10">
        <v>82</v>
      </c>
      <c r="G84" s="56">
        <f>H84/'[1]H22.3全市'!H82</f>
        <v>0.9487264306979821</v>
      </c>
      <c r="H84" s="13">
        <f>I84+J84</f>
        <v>2868</v>
      </c>
      <c r="I84" s="70">
        <f>'[1]H23.3中央'!I84+'[1]H23.3小田'!I84+'[1]H23.3大庄'!I84+'[1]H23.3立花'!I84+'[1]H23.3武庫'!I84+'[1]H23.3園田'!I84</f>
        <v>1089</v>
      </c>
      <c r="J84" s="70">
        <f>'[1]H23.3中央'!J84+'[1]H23.3小田'!J84+'[1]H23.3大庄'!J84+'[1]H23.3立花'!J84+'[1]H23.3武庫'!J84+'[1]H23.3園田'!J84</f>
        <v>1779</v>
      </c>
    </row>
    <row r="85" spans="1:10" ht="13.5" customHeight="1">
      <c r="A85" s="16">
        <v>58</v>
      </c>
      <c r="B85" s="56">
        <f>C85/'[1]H22.3全市'!C83</f>
        <v>0.9940027416038383</v>
      </c>
      <c r="C85" s="13">
        <f>D85+E85</f>
        <v>5801</v>
      </c>
      <c r="D85" s="70">
        <f>'[1]H23.3中央'!D85+'[1]H23.3小田'!D85+'[1]H23.3大庄'!D85+'[1]H23.3立花'!D85+'[1]H23.3武庫'!D85+'[1]H23.3園田'!D85</f>
        <v>2911</v>
      </c>
      <c r="E85" s="70">
        <f>'[1]H23.3中央'!E85+'[1]H23.3小田'!E85+'[1]H23.3大庄'!E85+'[1]H23.3立花'!E85+'[1]H23.3武庫'!E85+'[1]H23.3園田'!E85</f>
        <v>2890</v>
      </c>
      <c r="F85" s="10">
        <v>83</v>
      </c>
      <c r="G85" s="56">
        <f>H85/'[1]H22.3全市'!H83</f>
        <v>0.9431149470380541</v>
      </c>
      <c r="H85" s="13">
        <f>I85+J85</f>
        <v>2404</v>
      </c>
      <c r="I85" s="70">
        <f>'[1]H23.3中央'!I85+'[1]H23.3小田'!I85+'[1]H23.3大庄'!I85+'[1]H23.3立花'!I85+'[1]H23.3武庫'!I85+'[1]H23.3園田'!I85</f>
        <v>903</v>
      </c>
      <c r="J85" s="70">
        <f>'[1]H23.3中央'!J85+'[1]H23.3小田'!J85+'[1]H23.3大庄'!J85+'[1]H23.3立花'!J85+'[1]H23.3武庫'!J85+'[1]H23.3園田'!J85</f>
        <v>1501</v>
      </c>
    </row>
    <row r="86" spans="1:10" ht="13.5" customHeight="1">
      <c r="A86" s="16">
        <v>59</v>
      </c>
      <c r="B86" s="56">
        <f>C86/'[1]H22.3全市'!C84</f>
        <v>0.987329892069451</v>
      </c>
      <c r="C86" s="13">
        <f>D86+E86</f>
        <v>6312</v>
      </c>
      <c r="D86" s="70">
        <f>'[1]H23.3中央'!D86+'[1]H23.3小田'!D86+'[1]H23.3大庄'!D86+'[1]H23.3立花'!D86+'[1]H23.3武庫'!D86+'[1]H23.3園田'!D86</f>
        <v>3207</v>
      </c>
      <c r="E86" s="70">
        <f>'[1]H23.3中央'!E86+'[1]H23.3小田'!E86+'[1]H23.3大庄'!E86+'[1]H23.3立花'!E86+'[1]H23.3武庫'!E86+'[1]H23.3園田'!E86</f>
        <v>3105</v>
      </c>
      <c r="F86" s="10">
        <v>84</v>
      </c>
      <c r="G86" s="56">
        <f>H86/'[1]H22.3全市'!H84</f>
        <v>0.9261104192611042</v>
      </c>
      <c r="H86" s="13">
        <f>I86+J86</f>
        <v>2231</v>
      </c>
      <c r="I86" s="70">
        <f>'[1]H23.3中央'!I86+'[1]H23.3小田'!I86+'[1]H23.3大庄'!I86+'[1]H23.3立花'!I86+'[1]H23.3武庫'!I86+'[1]H23.3園田'!I86</f>
        <v>804</v>
      </c>
      <c r="J86" s="70">
        <f>'[1]H23.3中央'!J86+'[1]H23.3小田'!J86+'[1]H23.3大庄'!J86+'[1]H23.3立花'!J86+'[1]H23.3武庫'!J86+'[1]H23.3園田'!J86</f>
        <v>1427</v>
      </c>
    </row>
    <row r="87" spans="1:10" ht="13.5" customHeight="1">
      <c r="A87" s="16"/>
      <c r="B87" s="56"/>
      <c r="C87" s="13"/>
      <c r="D87" s="13"/>
      <c r="E87" s="20"/>
      <c r="F87" s="10"/>
      <c r="G87" s="56"/>
      <c r="H87" s="13"/>
      <c r="I87" s="13"/>
      <c r="J87" s="13"/>
    </row>
    <row r="88" spans="1:10" ht="13.5" customHeight="1">
      <c r="A88" s="35" t="s">
        <v>42</v>
      </c>
      <c r="B88" s="57"/>
      <c r="C88" s="42">
        <f>SUBTOTAL(9,C90:C94)</f>
        <v>38150</v>
      </c>
      <c r="D88" s="42">
        <f>SUBTOTAL(9,D90:D94)</f>
        <v>18820</v>
      </c>
      <c r="E88" s="42">
        <f>SUBTOTAL(9,E90:E94)</f>
        <v>19330</v>
      </c>
      <c r="F88" s="41" t="s">
        <v>3</v>
      </c>
      <c r="G88" s="57"/>
      <c r="H88" s="42">
        <f>SUBTOTAL(9,H90:H94)</f>
        <v>7527</v>
      </c>
      <c r="I88" s="42">
        <f>SUBTOTAL(9,I90:I94)</f>
        <v>2130</v>
      </c>
      <c r="J88" s="42">
        <f>SUBTOTAL(9,J90:J94)</f>
        <v>5397</v>
      </c>
    </row>
    <row r="89" spans="1:10" ht="13.5" customHeight="1">
      <c r="A89" s="16"/>
      <c r="B89" s="56"/>
      <c r="C89" s="13"/>
      <c r="D89" s="13"/>
      <c r="E89" s="20"/>
      <c r="F89" s="10"/>
      <c r="G89" s="56"/>
      <c r="H89" s="13"/>
      <c r="I89" s="13"/>
      <c r="J89" s="13"/>
    </row>
    <row r="90" spans="1:10" ht="13.5" customHeight="1">
      <c r="A90" s="16">
        <v>60</v>
      </c>
      <c r="B90" s="56">
        <f>C90/'[1]H22.3全市'!C85</f>
        <v>0.9887094469058167</v>
      </c>
      <c r="C90" s="13">
        <f>D90+E90</f>
        <v>6918</v>
      </c>
      <c r="D90" s="70">
        <f>'[1]H23.3中央'!D90+'[1]H23.3小田'!D90+'[1]H23.3大庄'!D90+'[1]H23.3立花'!D90+'[1]H23.3武庫'!D90+'[1]H23.3園田'!D90</f>
        <v>3474</v>
      </c>
      <c r="E90" s="70">
        <f>'[1]H23.3中央'!E90+'[1]H23.3小田'!E90+'[1]H23.3大庄'!E90+'[1]H23.3立花'!E90+'[1]H23.3武庫'!E90+'[1]H23.3園田'!E90</f>
        <v>3444</v>
      </c>
      <c r="F90" s="10">
        <v>85</v>
      </c>
      <c r="G90" s="56">
        <f>H90/'[1]H22.3全市'!H85</f>
        <v>0.9365079365079365</v>
      </c>
      <c r="H90" s="13">
        <f>I90+J90</f>
        <v>2006</v>
      </c>
      <c r="I90" s="70">
        <f>'[1]H23.3中央'!I90+'[1]H23.3小田'!I90+'[1]H23.3大庄'!I90+'[1]H23.3立花'!I90+'[1]H23.3武庫'!I90+'[1]H23.3園田'!I90</f>
        <v>652</v>
      </c>
      <c r="J90" s="70">
        <f>'[1]H23.3中央'!J90+'[1]H23.3小田'!J90+'[1]H23.3大庄'!J90+'[1]H23.3立花'!J90+'[1]H23.3武庫'!J90+'[1]H23.3園田'!J90</f>
        <v>1354</v>
      </c>
    </row>
    <row r="91" spans="1:10" ht="13.5" customHeight="1">
      <c r="A91" s="16">
        <v>61</v>
      </c>
      <c r="B91" s="56">
        <f>C91/'[1]H22.3全市'!C89</f>
        <v>0.9911459650898052</v>
      </c>
      <c r="C91" s="13">
        <f>D91+E91</f>
        <v>7836</v>
      </c>
      <c r="D91" s="70">
        <f>'[1]H23.3中央'!D91+'[1]H23.3小田'!D91+'[1]H23.3大庄'!D91+'[1]H23.3立花'!D91+'[1]H23.3武庫'!D91+'[1]H23.3園田'!D91</f>
        <v>3909</v>
      </c>
      <c r="E91" s="70">
        <f>'[1]H23.3中央'!E91+'[1]H23.3小田'!E91+'[1]H23.3大庄'!E91+'[1]H23.3立花'!E91+'[1]H23.3武庫'!E91+'[1]H23.3園田'!E91</f>
        <v>3927</v>
      </c>
      <c r="F91" s="10">
        <v>86</v>
      </c>
      <c r="G91" s="56">
        <f>H91/'[1]H22.3全市'!H89</f>
        <v>0.9119530416221985</v>
      </c>
      <c r="H91" s="13">
        <f>I91+J91</f>
        <v>1709</v>
      </c>
      <c r="I91" s="70">
        <f>'[1]H23.3中央'!I91+'[1]H23.3小田'!I91+'[1]H23.3大庄'!I91+'[1]H23.3立花'!I91+'[1]H23.3武庫'!I91+'[1]H23.3園田'!I91</f>
        <v>518</v>
      </c>
      <c r="J91" s="70">
        <f>'[1]H23.3中央'!J91+'[1]H23.3小田'!J91+'[1]H23.3大庄'!J91+'[1]H23.3立花'!J91+'[1]H23.3武庫'!J91+'[1]H23.3園田'!J91</f>
        <v>1191</v>
      </c>
    </row>
    <row r="92" spans="1:10" ht="13.5" customHeight="1">
      <c r="A92" s="16">
        <v>62</v>
      </c>
      <c r="B92" s="56">
        <f>C92/'[1]H22.3全市'!C90</f>
        <v>0.9901593252108716</v>
      </c>
      <c r="C92" s="13">
        <f>D92+E92</f>
        <v>8452</v>
      </c>
      <c r="D92" s="70">
        <f>'[1]H23.3中央'!D92+'[1]H23.3小田'!D92+'[1]H23.3大庄'!D92+'[1]H23.3立花'!D92+'[1]H23.3武庫'!D92+'[1]H23.3園田'!D92</f>
        <v>4153</v>
      </c>
      <c r="E92" s="70">
        <f>'[1]H23.3中央'!E92+'[1]H23.3小田'!E92+'[1]H23.3大庄'!E92+'[1]H23.3立花'!E92+'[1]H23.3武庫'!E92+'[1]H23.3園田'!E92</f>
        <v>4299</v>
      </c>
      <c r="F92" s="10">
        <v>87</v>
      </c>
      <c r="G92" s="56">
        <f>H92/'[1]H22.3全市'!H90</f>
        <v>0.9192938209331651</v>
      </c>
      <c r="H92" s="13">
        <f>I92+J92</f>
        <v>1458</v>
      </c>
      <c r="I92" s="70">
        <f>'[1]H23.3中央'!I92+'[1]H23.3小田'!I92+'[1]H23.3大庄'!I92+'[1]H23.3立花'!I92+'[1]H23.3武庫'!I92+'[1]H23.3園田'!I92</f>
        <v>400</v>
      </c>
      <c r="J92" s="70">
        <f>'[1]H23.3中央'!J92+'[1]H23.3小田'!J92+'[1]H23.3大庄'!J92+'[1]H23.3立花'!J92+'[1]H23.3武庫'!J92+'[1]H23.3園田'!J92</f>
        <v>1058</v>
      </c>
    </row>
    <row r="93" spans="1:10" ht="13.5" customHeight="1">
      <c r="A93" s="16">
        <v>63</v>
      </c>
      <c r="B93" s="56">
        <f>C93/'[1]H22.3全市'!C91</f>
        <v>0.9880393996247655</v>
      </c>
      <c r="C93" s="13">
        <f>D93+E93</f>
        <v>8426</v>
      </c>
      <c r="D93" s="70">
        <f>'[1]H23.3中央'!D93+'[1]H23.3小田'!D93+'[1]H23.3大庄'!D93+'[1]H23.3立花'!D93+'[1]H23.3武庫'!D93+'[1]H23.3園田'!D93</f>
        <v>4080</v>
      </c>
      <c r="E93" s="70">
        <f>'[1]H23.3中央'!E93+'[1]H23.3小田'!E93+'[1]H23.3大庄'!E93+'[1]H23.3立花'!E93+'[1]H23.3武庫'!E93+'[1]H23.3園田'!E93</f>
        <v>4346</v>
      </c>
      <c r="F93" s="10">
        <v>88</v>
      </c>
      <c r="G93" s="56">
        <f>H93/'[1]H22.3全市'!H91</f>
        <v>0.9033850493653033</v>
      </c>
      <c r="H93" s="13">
        <f>I93+J93</f>
        <v>1281</v>
      </c>
      <c r="I93" s="70">
        <f>'[1]H23.3中央'!I93+'[1]H23.3小田'!I93+'[1]H23.3大庄'!I93+'[1]H23.3立花'!I93+'[1]H23.3武庫'!I93+'[1]H23.3園田'!I93</f>
        <v>306</v>
      </c>
      <c r="J93" s="70">
        <f>'[1]H23.3中央'!J93+'[1]H23.3小田'!J93+'[1]H23.3大庄'!J93+'[1]H23.3立花'!J93+'[1]H23.3武庫'!J93+'[1]H23.3園田'!J93</f>
        <v>975</v>
      </c>
    </row>
    <row r="94" spans="1:10" ht="13.5" customHeight="1">
      <c r="A94" s="16">
        <v>64</v>
      </c>
      <c r="B94" s="56">
        <f>C94/'[1]H22.3全市'!C92</f>
        <v>0.9899756986634265</v>
      </c>
      <c r="C94" s="13">
        <f>D94+E94</f>
        <v>6518</v>
      </c>
      <c r="D94" s="70">
        <f>'[1]H23.3中央'!D94+'[1]H23.3小田'!D94+'[1]H23.3大庄'!D94+'[1]H23.3立花'!D94+'[1]H23.3武庫'!D94+'[1]H23.3園田'!D94</f>
        <v>3204</v>
      </c>
      <c r="E94" s="70">
        <f>'[1]H23.3中央'!E94+'[1]H23.3小田'!E94+'[1]H23.3大庄'!E94+'[1]H23.3立花'!E94+'[1]H23.3武庫'!E94+'[1]H23.3園田'!E94</f>
        <v>3314</v>
      </c>
      <c r="F94" s="10">
        <v>89</v>
      </c>
      <c r="G94" s="56">
        <f>H94/'[1]H22.3全市'!H92</f>
        <v>0.8860445912469034</v>
      </c>
      <c r="H94" s="13">
        <f>I94+J94</f>
        <v>1073</v>
      </c>
      <c r="I94" s="70">
        <f>'[1]H23.3中央'!I94+'[1]H23.3小田'!I94+'[1]H23.3大庄'!I94+'[1]H23.3立花'!I94+'[1]H23.3武庫'!I94+'[1]H23.3園田'!I94</f>
        <v>254</v>
      </c>
      <c r="J94" s="70">
        <f>'[1]H23.3中央'!J94+'[1]H23.3小田'!J94+'[1]H23.3大庄'!J94+'[1]H23.3立花'!J94+'[1]H23.3武庫'!J94+'[1]H23.3園田'!J94</f>
        <v>819</v>
      </c>
    </row>
    <row r="95" spans="1:10" ht="13.5" customHeight="1">
      <c r="A95" s="16"/>
      <c r="B95" s="56"/>
      <c r="C95" s="13"/>
      <c r="D95" s="13"/>
      <c r="E95" s="20"/>
      <c r="F95" s="10"/>
      <c r="G95" s="56"/>
      <c r="H95" s="13"/>
      <c r="I95" s="13"/>
      <c r="J95" s="13"/>
    </row>
    <row r="96" spans="1:10" ht="13.5" customHeight="1">
      <c r="A96" s="35" t="s">
        <v>43</v>
      </c>
      <c r="B96" s="57"/>
      <c r="C96" s="42">
        <f>SUBTOTAL(9,C98:C102)</f>
        <v>30429</v>
      </c>
      <c r="D96" s="42">
        <f>SUBTOTAL(9,D98:D102)</f>
        <v>14603</v>
      </c>
      <c r="E96" s="42">
        <f>SUBTOTAL(9,E98:E102)</f>
        <v>15826</v>
      </c>
      <c r="F96" s="41" t="s">
        <v>4</v>
      </c>
      <c r="G96" s="57"/>
      <c r="H96" s="42">
        <f>SUBTOTAL(9,H98:H102)</f>
        <v>3005</v>
      </c>
      <c r="I96" s="42">
        <f>SUBTOTAL(9,I98:I102)</f>
        <v>681</v>
      </c>
      <c r="J96" s="42">
        <f>SUBTOTAL(9,J98:J102)</f>
        <v>2324</v>
      </c>
    </row>
    <row r="97" spans="1:10" ht="13.5" customHeight="1">
      <c r="A97" s="16"/>
      <c r="B97" s="56"/>
      <c r="C97" s="13"/>
      <c r="D97" s="13"/>
      <c r="E97" s="20"/>
      <c r="F97" s="10"/>
      <c r="G97" s="56"/>
      <c r="H97" s="13"/>
      <c r="I97" s="13"/>
      <c r="J97" s="13"/>
    </row>
    <row r="98" spans="1:10" ht="13.5" customHeight="1">
      <c r="A98" s="16">
        <v>65</v>
      </c>
      <c r="B98" s="56">
        <f>C98/'[1]H22.3全市'!C93</f>
        <v>0.9828020134228188</v>
      </c>
      <c r="C98" s="13">
        <f>D98+E98</f>
        <v>4686</v>
      </c>
      <c r="D98" s="70">
        <f>'[1]H23.3中央'!D98+'[1]H23.3小田'!D98+'[1]H23.3大庄'!D98+'[1]H23.3立花'!D98+'[1]H23.3武庫'!D98+'[1]H23.3園田'!D98</f>
        <v>2253</v>
      </c>
      <c r="E98" s="70">
        <f>'[1]H23.3中央'!E98+'[1]H23.3小田'!E98+'[1]H23.3大庄'!E98+'[1]H23.3立花'!E98+'[1]H23.3武庫'!E98+'[1]H23.3園田'!E98</f>
        <v>2433</v>
      </c>
      <c r="F98" s="10">
        <v>90</v>
      </c>
      <c r="G98" s="56">
        <f>H98/'[1]H22.3全市'!H93</f>
        <v>0.8817921830314586</v>
      </c>
      <c r="H98" s="13">
        <f>I98+J98</f>
        <v>925</v>
      </c>
      <c r="I98" s="70">
        <f>'[1]H23.3中央'!I98+'[1]H23.3小田'!I98+'[1]H23.3大庄'!I98+'[1]H23.3立花'!I98+'[1]H23.3武庫'!I98+'[1]H23.3園田'!I98</f>
        <v>206</v>
      </c>
      <c r="J98" s="70">
        <f>'[1]H23.3中央'!J98+'[1]H23.3小田'!J98+'[1]H23.3大庄'!J98+'[1]H23.3立花'!J98+'[1]H23.3武庫'!J98+'[1]H23.3園田'!J98</f>
        <v>719</v>
      </c>
    </row>
    <row r="99" spans="1:10" ht="13.5" customHeight="1">
      <c r="A99" s="16">
        <v>66</v>
      </c>
      <c r="B99" s="56">
        <f>C99/'[1]H22.3全市'!C97</f>
        <v>0.983730291848373</v>
      </c>
      <c r="C99" s="13">
        <f>D99+E99</f>
        <v>5865</v>
      </c>
      <c r="D99" s="70">
        <f>'[1]H23.3中央'!D99+'[1]H23.3小田'!D99+'[1]H23.3大庄'!D99+'[1]H23.3立花'!D99+'[1]H23.3武庫'!D99+'[1]H23.3園田'!D99</f>
        <v>2851</v>
      </c>
      <c r="E99" s="70">
        <f>'[1]H23.3中央'!E99+'[1]H23.3小田'!E99+'[1]H23.3大庄'!E99+'[1]H23.3立花'!E99+'[1]H23.3武庫'!E99+'[1]H23.3園田'!E99</f>
        <v>3014</v>
      </c>
      <c r="F99" s="10">
        <v>91</v>
      </c>
      <c r="G99" s="56">
        <f>H99/'[1]H22.3全市'!H97</f>
        <v>0.85456595264938</v>
      </c>
      <c r="H99" s="13">
        <f>I99+J99</f>
        <v>758</v>
      </c>
      <c r="I99" s="70">
        <f>'[1]H23.3中央'!I99+'[1]H23.3小田'!I99+'[1]H23.3大庄'!I99+'[1]H23.3立花'!I99+'[1]H23.3武庫'!I99+'[1]H23.3園田'!I99</f>
        <v>182</v>
      </c>
      <c r="J99" s="70">
        <f>'[1]H23.3中央'!J99+'[1]H23.3小田'!J99+'[1]H23.3大庄'!J99+'[1]H23.3立花'!J99+'[1]H23.3武庫'!J99+'[1]H23.3園田'!J99</f>
        <v>576</v>
      </c>
    </row>
    <row r="100" spans="1:10" ht="13.5" customHeight="1">
      <c r="A100" s="16">
        <v>67</v>
      </c>
      <c r="B100" s="56">
        <f>C100/'[1]H22.3全市'!C98</f>
        <v>0.9870554976937955</v>
      </c>
      <c r="C100" s="13">
        <f>D100+E100</f>
        <v>6634</v>
      </c>
      <c r="D100" s="70">
        <f>'[1]H23.3中央'!D100+'[1]H23.3小田'!D100+'[1]H23.3大庄'!D100+'[1]H23.3立花'!D100+'[1]H23.3武庫'!D100+'[1]H23.3園田'!D100</f>
        <v>3108</v>
      </c>
      <c r="E100" s="70">
        <f>'[1]H23.3中央'!E100+'[1]H23.3小田'!E100+'[1]H23.3大庄'!E100+'[1]H23.3立花'!E100+'[1]H23.3武庫'!E100+'[1]H23.3園田'!E100</f>
        <v>3526</v>
      </c>
      <c r="F100" s="10">
        <v>92</v>
      </c>
      <c r="G100" s="56">
        <f>H100/'[1]H22.3全市'!H98</f>
        <v>0.8681506849315068</v>
      </c>
      <c r="H100" s="13">
        <f>I100+J100</f>
        <v>507</v>
      </c>
      <c r="I100" s="70">
        <f>'[1]H23.3中央'!I100+'[1]H23.3小田'!I100+'[1]H23.3大庄'!I100+'[1]H23.3立花'!I100+'[1]H23.3武庫'!I100+'[1]H23.3園田'!I100</f>
        <v>114</v>
      </c>
      <c r="J100" s="70">
        <f>'[1]H23.3中央'!J100+'[1]H23.3小田'!J100+'[1]H23.3大庄'!J100+'[1]H23.3立花'!J100+'[1]H23.3武庫'!J100+'[1]H23.3園田'!J100</f>
        <v>393</v>
      </c>
    </row>
    <row r="101" spans="1:10" ht="13.5" customHeight="1">
      <c r="A101" s="16">
        <v>68</v>
      </c>
      <c r="B101" s="56">
        <f>C101/'[1]H22.3全市'!C99</f>
        <v>0.9853033145716072</v>
      </c>
      <c r="C101" s="13">
        <f>D101+E101</f>
        <v>6302</v>
      </c>
      <c r="D101" s="70">
        <f>'[1]H23.3中央'!D101+'[1]H23.3小田'!D101+'[1]H23.3大庄'!D101+'[1]H23.3立花'!D101+'[1]H23.3武庫'!D101+'[1]H23.3園田'!D101</f>
        <v>3015</v>
      </c>
      <c r="E101" s="70">
        <f>'[1]H23.3中央'!E101+'[1]H23.3小田'!E101+'[1]H23.3大庄'!E101+'[1]H23.3立花'!E101+'[1]H23.3武庫'!E101+'[1]H23.3園田'!E101</f>
        <v>3287</v>
      </c>
      <c r="F101" s="10">
        <v>93</v>
      </c>
      <c r="G101" s="56">
        <f>H101/'[1]H22.3全市'!H99</f>
        <v>0.8429602888086642</v>
      </c>
      <c r="H101" s="13">
        <f>I101+J101</f>
        <v>467</v>
      </c>
      <c r="I101" s="70">
        <f>'[1]H23.3中央'!I101+'[1]H23.3小田'!I101+'[1]H23.3大庄'!I101+'[1]H23.3立花'!I101+'[1]H23.3武庫'!I101+'[1]H23.3園田'!I101</f>
        <v>113</v>
      </c>
      <c r="J101" s="70">
        <f>'[1]H23.3中央'!J101+'[1]H23.3小田'!J101+'[1]H23.3大庄'!J101+'[1]H23.3立花'!J101+'[1]H23.3武庫'!J101+'[1]H23.3園田'!J101</f>
        <v>354</v>
      </c>
    </row>
    <row r="102" spans="1:10" ht="13.5" customHeight="1">
      <c r="A102" s="16">
        <v>69</v>
      </c>
      <c r="B102" s="56">
        <f>C102/'[1]H22.3全市'!C100</f>
        <v>0.9830076465590484</v>
      </c>
      <c r="C102" s="13">
        <f>D102+E102</f>
        <v>6942</v>
      </c>
      <c r="D102" s="70">
        <f>'[1]H23.3中央'!D102+'[1]H23.3小田'!D102+'[1]H23.3大庄'!D102+'[1]H23.3立花'!D102+'[1]H23.3武庫'!D102+'[1]H23.3園田'!D102</f>
        <v>3376</v>
      </c>
      <c r="E102" s="70">
        <f>'[1]H23.3中央'!E102+'[1]H23.3小田'!E102+'[1]H23.3大庄'!E102+'[1]H23.3立花'!E102+'[1]H23.3武庫'!E102+'[1]H23.3園田'!E102</f>
        <v>3566</v>
      </c>
      <c r="F102" s="10">
        <v>94</v>
      </c>
      <c r="G102" s="56">
        <f>H102/'[1]H22.3全市'!H100</f>
        <v>0.8</v>
      </c>
      <c r="H102" s="13">
        <f>I102+J102</f>
        <v>348</v>
      </c>
      <c r="I102" s="70">
        <f>'[1]H23.3中央'!I102+'[1]H23.3小田'!I102+'[1]H23.3大庄'!I102+'[1]H23.3立花'!I102+'[1]H23.3武庫'!I102+'[1]H23.3園田'!I102</f>
        <v>66</v>
      </c>
      <c r="J102" s="70">
        <f>'[1]H23.3中央'!J102+'[1]H23.3小田'!J102+'[1]H23.3大庄'!J102+'[1]H23.3立花'!J102+'[1]H23.3武庫'!J102+'[1]H23.3園田'!J102</f>
        <v>282</v>
      </c>
    </row>
    <row r="103" spans="1:10" ht="13.5" customHeight="1">
      <c r="A103" s="16"/>
      <c r="B103" s="56"/>
      <c r="C103" s="13"/>
      <c r="D103" s="13"/>
      <c r="E103" s="20"/>
      <c r="F103" s="10"/>
      <c r="G103" s="56"/>
      <c r="H103" s="13"/>
      <c r="I103" s="13"/>
      <c r="J103" s="13"/>
    </row>
    <row r="104" spans="1:10" ht="13.5" customHeight="1">
      <c r="A104" s="35" t="s">
        <v>44</v>
      </c>
      <c r="B104" s="57"/>
      <c r="C104" s="42">
        <f>SUBTOTAL(9,C106:C110)</f>
        <v>27103</v>
      </c>
      <c r="D104" s="42">
        <f>SUBTOTAL(9,D106:D110)</f>
        <v>12576</v>
      </c>
      <c r="E104" s="42">
        <f>SUBTOTAL(9,E106:E110)</f>
        <v>14527</v>
      </c>
      <c r="F104" s="41" t="s">
        <v>5</v>
      </c>
      <c r="G104" s="57"/>
      <c r="H104" s="42">
        <f>SUBTOTAL(9,H106:H110)</f>
        <v>861</v>
      </c>
      <c r="I104" s="42">
        <f>SUBTOTAL(9,I106:I110)</f>
        <v>171</v>
      </c>
      <c r="J104" s="42">
        <f>SUBTOTAL(9,J106:J110)</f>
        <v>690</v>
      </c>
    </row>
    <row r="105" spans="1:10" ht="13.5" customHeight="1">
      <c r="A105" s="16" t="s">
        <v>61</v>
      </c>
      <c r="B105" s="56"/>
      <c r="C105" s="13"/>
      <c r="D105" s="13"/>
      <c r="E105" s="20"/>
      <c r="F105" s="10"/>
      <c r="G105" s="56"/>
      <c r="H105" s="13"/>
      <c r="I105" s="13"/>
      <c r="J105" s="13"/>
    </row>
    <row r="106" spans="1:10" ht="13.5" customHeight="1">
      <c r="A106" s="16">
        <v>70</v>
      </c>
      <c r="B106" s="56">
        <f>C106/'[1]H22.3全市'!C101</f>
        <v>0.9848435988390841</v>
      </c>
      <c r="C106" s="13">
        <f>D106+E106</f>
        <v>6108</v>
      </c>
      <c r="D106" s="70">
        <f>'[1]H23.3中央'!D106+'[1]H23.3小田'!D106+'[1]H23.3大庄'!D106+'[1]H23.3立花'!D106+'[1]H23.3武庫'!D106+'[1]H23.3園田'!D106</f>
        <v>2893</v>
      </c>
      <c r="E106" s="70">
        <f>'[1]H23.3中央'!E106+'[1]H23.3小田'!E106+'[1]H23.3大庄'!E106+'[1]H23.3立花'!E106+'[1]H23.3武庫'!E106+'[1]H23.3園田'!E106</f>
        <v>3215</v>
      </c>
      <c r="F106" s="10">
        <v>95</v>
      </c>
      <c r="G106" s="56">
        <f>H106/'[1]H22.3全市'!H101</f>
        <v>0.8</v>
      </c>
      <c r="H106" s="13">
        <f>I106+J106</f>
        <v>276</v>
      </c>
      <c r="I106" s="70">
        <f>'[1]H23.3中央'!I106+'[1]H23.3小田'!I106+'[1]H23.3大庄'!I106+'[1]H23.3立花'!I106+'[1]H23.3武庫'!I106+'[1]H23.3園田'!I106</f>
        <v>57</v>
      </c>
      <c r="J106" s="70">
        <f>'[1]H23.3中央'!J106+'[1]H23.3小田'!J106+'[1]H23.3大庄'!J106+'[1]H23.3立花'!J106+'[1]H23.3武庫'!J106+'[1]H23.3園田'!J106</f>
        <v>219</v>
      </c>
    </row>
    <row r="107" spans="1:10" ht="13.5" customHeight="1">
      <c r="A107" s="16">
        <v>71</v>
      </c>
      <c r="B107" s="56">
        <f>C107/'[1]H22.3全市'!C105</f>
        <v>0.9836035372144436</v>
      </c>
      <c r="C107" s="13">
        <f>D107+E107</f>
        <v>5339</v>
      </c>
      <c r="D107" s="70">
        <f>'[1]H23.3中央'!D107+'[1]H23.3小田'!D107+'[1]H23.3大庄'!D107+'[1]H23.3立花'!D107+'[1]H23.3武庫'!D107+'[1]H23.3園田'!D107</f>
        <v>2501</v>
      </c>
      <c r="E107" s="70">
        <f>'[1]H23.3中央'!E107+'[1]H23.3小田'!E107+'[1]H23.3大庄'!E107+'[1]H23.3立花'!E107+'[1]H23.3武庫'!E107+'[1]H23.3園田'!E107</f>
        <v>2838</v>
      </c>
      <c r="F107" s="10">
        <v>96</v>
      </c>
      <c r="G107" s="56">
        <f>H107/'[1]H22.3全市'!H105</f>
        <v>0.8047945205479452</v>
      </c>
      <c r="H107" s="13">
        <f>I107+J107</f>
        <v>235</v>
      </c>
      <c r="I107" s="70">
        <f>'[1]H23.3中央'!I107+'[1]H23.3小田'!I107+'[1]H23.3大庄'!I107+'[1]H23.3立花'!I107+'[1]H23.3武庫'!I107+'[1]H23.3園田'!I107</f>
        <v>47</v>
      </c>
      <c r="J107" s="70">
        <f>'[1]H23.3中央'!J107+'[1]H23.3小田'!J107+'[1]H23.3大庄'!J107+'[1]H23.3立花'!J107+'[1]H23.3武庫'!J107+'[1]H23.3園田'!J107</f>
        <v>188</v>
      </c>
    </row>
    <row r="108" spans="1:10" ht="13.5" customHeight="1">
      <c r="A108" s="16">
        <v>72</v>
      </c>
      <c r="B108" s="56">
        <f>C108/'[1]H22.3全市'!C106</f>
        <v>0.9844119968429361</v>
      </c>
      <c r="C108" s="13">
        <f>D108+E108</f>
        <v>4989</v>
      </c>
      <c r="D108" s="70">
        <f>'[1]H23.3中央'!D108+'[1]H23.3小田'!D108+'[1]H23.3大庄'!D108+'[1]H23.3立花'!D108+'[1]H23.3武庫'!D108+'[1]H23.3園田'!D108</f>
        <v>2308</v>
      </c>
      <c r="E108" s="70">
        <f>'[1]H23.3中央'!E108+'[1]H23.3小田'!E108+'[1]H23.3大庄'!E108+'[1]H23.3立花'!E108+'[1]H23.3武庫'!E108+'[1]H23.3園田'!E108</f>
        <v>2681</v>
      </c>
      <c r="F108" s="10">
        <v>97</v>
      </c>
      <c r="G108" s="56">
        <f>H108/'[1]H22.3全市'!H106</f>
        <v>0.7938144329896907</v>
      </c>
      <c r="H108" s="13">
        <f>I108+J108</f>
        <v>154</v>
      </c>
      <c r="I108" s="70">
        <f>'[1]H23.3中央'!I108+'[1]H23.3小田'!I108+'[1]H23.3大庄'!I108+'[1]H23.3立花'!I108+'[1]H23.3武庫'!I108+'[1]H23.3園田'!I108</f>
        <v>25</v>
      </c>
      <c r="J108" s="70">
        <f>'[1]H23.3中央'!J108+'[1]H23.3小田'!J108+'[1]H23.3大庄'!J108+'[1]H23.3立花'!J108+'[1]H23.3武庫'!J108+'[1]H23.3園田'!J108</f>
        <v>129</v>
      </c>
    </row>
    <row r="109" spans="1:10" ht="13.5" customHeight="1">
      <c r="A109" s="16">
        <v>73</v>
      </c>
      <c r="B109" s="56">
        <f>C109/'[1]H22.3全市'!C107</f>
        <v>0.9801559177888023</v>
      </c>
      <c r="C109" s="13">
        <f>D109+E109</f>
        <v>5532</v>
      </c>
      <c r="D109" s="70">
        <f>'[1]H23.3中央'!D109+'[1]H23.3小田'!D109+'[1]H23.3大庄'!D109+'[1]H23.3立花'!D109+'[1]H23.3武庫'!D109+'[1]H23.3園田'!D109</f>
        <v>2565</v>
      </c>
      <c r="E109" s="70">
        <f>'[1]H23.3中央'!E109+'[1]H23.3小田'!E109+'[1]H23.3大庄'!E109+'[1]H23.3立花'!E109+'[1]H23.3武庫'!E109+'[1]H23.3園田'!E109</f>
        <v>2967</v>
      </c>
      <c r="F109" s="10">
        <v>98</v>
      </c>
      <c r="G109" s="56">
        <f>H109/'[1]H22.3全市'!H107</f>
        <v>0.7721518987341772</v>
      </c>
      <c r="H109" s="13">
        <f>I109+J109</f>
        <v>122</v>
      </c>
      <c r="I109" s="70">
        <f>'[1]H23.3中央'!I109+'[1]H23.3小田'!I109+'[1]H23.3大庄'!I109+'[1]H23.3立花'!I109+'[1]H23.3武庫'!I109+'[1]H23.3園田'!I109</f>
        <v>22</v>
      </c>
      <c r="J109" s="70">
        <f>'[1]H23.3中央'!J109+'[1]H23.3小田'!J109+'[1]H23.3大庄'!J109+'[1]H23.3立花'!J109+'[1]H23.3武庫'!J109+'[1]H23.3園田'!J109</f>
        <v>100</v>
      </c>
    </row>
    <row r="110" spans="1:10" ht="13.5" customHeight="1">
      <c r="A110" s="16">
        <v>74</v>
      </c>
      <c r="B110" s="56">
        <f>C110/'[1]H22.3全市'!C108</f>
        <v>0.9719856142343366</v>
      </c>
      <c r="C110" s="13">
        <f>D110+E110</f>
        <v>5135</v>
      </c>
      <c r="D110" s="70">
        <f>'[1]H23.3中央'!D110+'[1]H23.3小田'!D110+'[1]H23.3大庄'!D110+'[1]H23.3立花'!D110+'[1]H23.3武庫'!D110+'[1]H23.3園田'!D110</f>
        <v>2309</v>
      </c>
      <c r="E110" s="70">
        <f>'[1]H23.3中央'!E110+'[1]H23.3小田'!E110+'[1]H23.3大庄'!E110+'[1]H23.3立花'!E110+'[1]H23.3武庫'!E110+'[1]H23.3園田'!E110</f>
        <v>2826</v>
      </c>
      <c r="F110" s="10">
        <v>99</v>
      </c>
      <c r="G110" s="56">
        <f>H110/'[1]H22.3全市'!H108</f>
        <v>0.7184466019417476</v>
      </c>
      <c r="H110" s="13">
        <f>I110+J110</f>
        <v>74</v>
      </c>
      <c r="I110" s="70">
        <f>'[1]H23.3中央'!I110+'[1]H23.3小田'!I110+'[1]H23.3大庄'!I110+'[1]H23.3立花'!I110+'[1]H23.3武庫'!I110+'[1]H23.3園田'!I110</f>
        <v>20</v>
      </c>
      <c r="J110" s="70">
        <f>'[1]H23.3中央'!J110+'[1]H23.3小田'!J110+'[1]H23.3大庄'!J110+'[1]H23.3立花'!J110+'[1]H23.3武庫'!J110+'[1]H23.3園田'!J110</f>
        <v>54</v>
      </c>
    </row>
    <row r="111" spans="1:10" ht="13.5" customHeight="1">
      <c r="A111" s="16"/>
      <c r="B111" s="56"/>
      <c r="C111" s="13"/>
      <c r="D111" s="13"/>
      <c r="E111" s="13"/>
      <c r="F111" s="10"/>
      <c r="G111" s="56"/>
      <c r="H111" s="13"/>
      <c r="I111" s="13"/>
      <c r="J111" s="13"/>
    </row>
    <row r="112" spans="1:10" ht="13.5" customHeight="1">
      <c r="A112" s="16"/>
      <c r="B112" s="56"/>
      <c r="C112" s="25"/>
      <c r="D112" s="25"/>
      <c r="E112" s="20"/>
      <c r="F112" s="41" t="s">
        <v>7</v>
      </c>
      <c r="G112" s="57"/>
      <c r="H112" s="42">
        <f>I112+J112</f>
        <v>113</v>
      </c>
      <c r="I112" s="73">
        <f>'[1]H23.3中央'!I112+'[1]H23.3小田'!I112+'[1]H23.3大庄'!I112+'[1]H23.3立花'!I112+'[1]H23.3武庫'!I112+'[1]H23.3園田'!I112</f>
        <v>18</v>
      </c>
      <c r="J112" s="73">
        <f>'[1]H23.3中央'!J112+'[1]H23.3小田'!J112+'[1]H23.3大庄'!J112+'[1]H23.3立花'!J112+'[1]H23.3武庫'!J112+'[1]H23.3園田'!J112</f>
        <v>95</v>
      </c>
    </row>
    <row r="113" spans="1:10" ht="13.5" customHeight="1">
      <c r="A113" s="17"/>
      <c r="B113" s="58"/>
      <c r="C113" s="71"/>
      <c r="D113" s="71"/>
      <c r="E113" s="71"/>
      <c r="F113" s="46"/>
      <c r="G113" s="60"/>
      <c r="H113" s="45"/>
      <c r="I113" s="45"/>
      <c r="J113" s="45"/>
    </row>
    <row r="114" spans="1:10" ht="13.5" customHeight="1">
      <c r="A114" s="30"/>
      <c r="B114" s="61"/>
      <c r="C114" s="30"/>
      <c r="D114" s="30"/>
      <c r="E114" s="30"/>
      <c r="F114" s="32"/>
      <c r="G114" s="62"/>
      <c r="H114" s="33"/>
      <c r="I114" s="33"/>
      <c r="J114" s="33"/>
    </row>
    <row r="115" spans="1:7" ht="13.5" customHeight="1">
      <c r="A115" s="78" t="s">
        <v>13</v>
      </c>
      <c r="B115" s="78"/>
      <c r="C115" s="34" t="s">
        <v>18</v>
      </c>
      <c r="D115" s="34"/>
      <c r="E115" s="34" t="s">
        <v>19</v>
      </c>
      <c r="F115" s="34"/>
      <c r="G115" s="34" t="s">
        <v>20</v>
      </c>
    </row>
    <row r="116" spans="1:8" ht="13.5" customHeight="1">
      <c r="A116" s="36"/>
      <c r="B116" s="36"/>
      <c r="C116" s="36"/>
      <c r="D116" s="34"/>
      <c r="E116" s="34"/>
      <c r="F116" s="34"/>
      <c r="G116" s="34"/>
      <c r="H116" s="34"/>
    </row>
    <row r="117" spans="1:7" ht="13.5" customHeight="1">
      <c r="A117" s="78" t="s">
        <v>14</v>
      </c>
      <c r="B117" s="78"/>
      <c r="C117" s="43">
        <f>C10+C18+C26</f>
        <v>58773</v>
      </c>
      <c r="D117" s="43"/>
      <c r="E117" s="43">
        <f>D10+D18+D26</f>
        <v>30026</v>
      </c>
      <c r="F117" s="43"/>
      <c r="G117" s="44">
        <f>SUBTOTAL(9,E11:E33)</f>
        <v>28747</v>
      </c>
    </row>
    <row r="118" spans="1:8" ht="13.5" customHeight="1">
      <c r="A118" s="36"/>
      <c r="B118" s="36"/>
      <c r="C118" s="8"/>
      <c r="D118" s="43"/>
      <c r="E118" s="43"/>
      <c r="F118" s="43"/>
      <c r="G118" s="31"/>
      <c r="H118" s="37"/>
    </row>
    <row r="119" spans="1:7" ht="13.5" customHeight="1">
      <c r="A119" s="78" t="s">
        <v>15</v>
      </c>
      <c r="B119" s="78"/>
      <c r="C119" s="43">
        <f>C34+C42+H10+H18+H26+H34+H42+C72+C80+C88</f>
        <v>295286</v>
      </c>
      <c r="D119" s="43"/>
      <c r="E119" s="43">
        <f>D34+D42+I10+I18+I26+I34+I42+D72+D80+D88</f>
        <v>149736</v>
      </c>
      <c r="F119" s="43"/>
      <c r="G119" s="44">
        <f>SUBTOTAL(9,E35:E49,J11:J49,E72:E94)</f>
        <v>145550</v>
      </c>
    </row>
    <row r="120" spans="1:8" ht="13.5" customHeight="1">
      <c r="A120" s="36"/>
      <c r="B120" s="36"/>
      <c r="C120" s="8"/>
      <c r="D120" s="43"/>
      <c r="E120" s="43"/>
      <c r="F120" s="43"/>
      <c r="G120" s="44"/>
      <c r="H120" s="37"/>
    </row>
    <row r="121" spans="1:7" ht="13.5" customHeight="1">
      <c r="A121" s="78" t="s">
        <v>16</v>
      </c>
      <c r="B121" s="78"/>
      <c r="C121" s="44">
        <f>C96+C104+H72+H80+H88+H96+H104+H112</f>
        <v>104695</v>
      </c>
      <c r="D121" s="43"/>
      <c r="E121" s="44">
        <f>D96+D104+I72+I80+I88+I96+I104+I112</f>
        <v>44813</v>
      </c>
      <c r="F121" s="43"/>
      <c r="G121" s="44">
        <f>E96+E104+J72+J80+J88+J96+J104+J112</f>
        <v>59882</v>
      </c>
    </row>
    <row r="122" spans="2:8" ht="13.5" customHeight="1">
      <c r="B122"/>
      <c r="C122" s="3"/>
      <c r="D122" s="43"/>
      <c r="E122" s="43"/>
      <c r="F122" s="43"/>
      <c r="G122" s="31"/>
      <c r="H122" s="38"/>
    </row>
    <row r="123" spans="1:7" ht="13.5" customHeight="1">
      <c r="A123" s="77" t="s">
        <v>11</v>
      </c>
      <c r="B123" s="77"/>
      <c r="C123" s="43">
        <f>H72+H80+H88+H96+H104+H112</f>
        <v>47163</v>
      </c>
      <c r="D123" s="43"/>
      <c r="E123" s="44">
        <f>I72+I80+I88+I96+I104+I112</f>
        <v>17634</v>
      </c>
      <c r="F123" s="43"/>
      <c r="G123" s="44">
        <f>J72+J80+J88+J96+J104+J112</f>
        <v>29529</v>
      </c>
    </row>
    <row r="124" ht="13.5" customHeight="1"/>
    <row r="125" ht="13.5" customHeight="1"/>
    <row r="126" spans="5:6" ht="13.5" customHeight="1">
      <c r="E126" s="77">
        <v>14</v>
      </c>
      <c r="F126" s="77"/>
    </row>
    <row r="277" spans="2:7" s="40" customFormat="1" ht="13.5">
      <c r="B277" s="63"/>
      <c r="G277" s="63"/>
    </row>
    <row r="285" spans="2:7" s="40" customFormat="1" ht="13.5">
      <c r="B285" s="63"/>
      <c r="G285" s="63"/>
    </row>
    <row r="312" spans="2:7" s="40" customFormat="1" ht="13.5">
      <c r="B312" s="63"/>
      <c r="G312" s="63"/>
    </row>
    <row r="320" spans="2:7" s="40" customFormat="1" ht="13.5">
      <c r="B320" s="63"/>
      <c r="G320" s="63"/>
    </row>
    <row r="328" spans="2:7" s="40" customFormat="1" ht="13.5">
      <c r="B328" s="63"/>
      <c r="G328" s="63"/>
    </row>
    <row r="336" spans="2:7" s="40" customFormat="1" ht="13.5">
      <c r="B336" s="63"/>
      <c r="G336" s="63"/>
    </row>
    <row r="344" spans="2:7" s="40" customFormat="1" ht="13.5">
      <c r="B344" s="63"/>
      <c r="G344" s="63"/>
    </row>
    <row r="381" spans="2:7" s="40" customFormat="1" ht="13.5">
      <c r="B381" s="63"/>
      <c r="G381" s="63"/>
    </row>
    <row r="389" spans="2:7" s="40" customFormat="1" ht="13.5">
      <c r="B389" s="63"/>
      <c r="G389" s="63"/>
    </row>
    <row r="397" spans="2:7" s="40" customFormat="1" ht="13.5">
      <c r="B397" s="63"/>
      <c r="G397" s="63"/>
    </row>
    <row r="405" spans="2:7" s="40" customFormat="1" ht="13.5">
      <c r="B405" s="63"/>
      <c r="G405" s="63"/>
    </row>
    <row r="432" spans="2:7" s="40" customFormat="1" ht="13.5">
      <c r="B432" s="63"/>
      <c r="G432" s="63"/>
    </row>
    <row r="440" spans="2:7" s="40" customFormat="1" ht="13.5">
      <c r="B440" s="63"/>
      <c r="G440" s="63"/>
    </row>
    <row r="448" spans="2:7" s="40" customFormat="1" ht="13.5">
      <c r="B448" s="63"/>
      <c r="G448" s="63"/>
    </row>
    <row r="456" spans="2:7" s="40" customFormat="1" ht="13.5">
      <c r="B456" s="63"/>
      <c r="G456" s="63"/>
    </row>
    <row r="464" spans="2:7" s="40" customFormat="1" ht="13.5">
      <c r="B464" s="63"/>
      <c r="G464" s="63"/>
    </row>
    <row r="491" spans="2:7" s="40" customFormat="1" ht="13.5">
      <c r="B491" s="63"/>
      <c r="G491" s="63"/>
    </row>
    <row r="492" spans="2:7" s="40" customFormat="1" ht="13.5">
      <c r="B492" s="63"/>
      <c r="G492" s="63"/>
    </row>
    <row r="493" spans="2:7" s="40" customFormat="1" ht="13.5">
      <c r="B493" s="63"/>
      <c r="G493" s="63"/>
    </row>
    <row r="501" spans="2:7" s="40" customFormat="1" ht="13.5">
      <c r="B501" s="63"/>
      <c r="G501" s="63"/>
    </row>
    <row r="509" spans="2:7" s="40" customFormat="1" ht="13.5">
      <c r="B509" s="63"/>
      <c r="G509" s="63"/>
    </row>
    <row r="517" spans="2:7" s="40" customFormat="1" ht="13.5">
      <c r="B517" s="63"/>
      <c r="G517" s="63"/>
    </row>
    <row r="525" spans="2:7" s="40" customFormat="1" ht="13.5">
      <c r="B525" s="63"/>
      <c r="G525" s="63"/>
    </row>
    <row r="552" spans="2:7" s="40" customFormat="1" ht="13.5">
      <c r="B552" s="63"/>
      <c r="G552" s="63"/>
    </row>
    <row r="560" spans="2:7" s="40" customFormat="1" ht="13.5">
      <c r="B560" s="63"/>
      <c r="G560" s="63"/>
    </row>
    <row r="568" spans="2:7" s="40" customFormat="1" ht="13.5">
      <c r="B568" s="63"/>
      <c r="G568" s="63"/>
    </row>
    <row r="576" spans="2:7" s="40" customFormat="1" ht="13.5">
      <c r="B576" s="63"/>
      <c r="G576" s="63"/>
    </row>
    <row r="584" spans="2:7" s="40" customFormat="1" ht="13.5">
      <c r="B584" s="63"/>
      <c r="G584" s="63"/>
    </row>
    <row r="621" spans="2:7" s="40" customFormat="1" ht="13.5">
      <c r="B621" s="63"/>
      <c r="G621" s="63"/>
    </row>
    <row r="629" spans="2:7" s="40" customFormat="1" ht="13.5">
      <c r="B629" s="63"/>
      <c r="G629" s="63"/>
    </row>
    <row r="637" spans="2:7" s="40" customFormat="1" ht="13.5">
      <c r="B637" s="63"/>
      <c r="G637" s="63"/>
    </row>
    <row r="645" spans="2:7" s="40" customFormat="1" ht="13.5">
      <c r="B645" s="63"/>
      <c r="G645" s="63"/>
    </row>
    <row r="672" spans="2:7" s="40" customFormat="1" ht="13.5">
      <c r="B672" s="63"/>
      <c r="G672" s="63"/>
    </row>
    <row r="680" spans="2:7" s="40" customFormat="1" ht="13.5">
      <c r="B680" s="63"/>
      <c r="G680" s="63"/>
    </row>
    <row r="688" spans="2:7" s="40" customFormat="1" ht="13.5">
      <c r="B688" s="63"/>
      <c r="G688" s="63"/>
    </row>
    <row r="696" spans="2:7" s="40" customFormat="1" ht="13.5">
      <c r="B696" s="63"/>
      <c r="G696" s="63"/>
    </row>
    <row r="704" spans="2:7" s="40" customFormat="1" ht="13.5">
      <c r="B704" s="63"/>
      <c r="G704" s="63"/>
    </row>
    <row r="731" spans="2:7" s="40" customFormat="1" ht="13.5">
      <c r="B731" s="63"/>
      <c r="G731" s="63"/>
    </row>
    <row r="732" spans="2:7" s="40" customFormat="1" ht="13.5">
      <c r="B732" s="63"/>
      <c r="G732" s="63"/>
    </row>
    <row r="733" spans="2:7" s="40" customFormat="1" ht="13.5">
      <c r="B733" s="63"/>
      <c r="G733" s="63"/>
    </row>
    <row r="741" spans="2:7" s="40" customFormat="1" ht="13.5">
      <c r="B741" s="63"/>
      <c r="G741" s="63"/>
    </row>
    <row r="749" spans="2:7" s="40" customFormat="1" ht="13.5">
      <c r="B749" s="63"/>
      <c r="G749" s="63"/>
    </row>
    <row r="757" spans="2:7" s="40" customFormat="1" ht="13.5">
      <c r="B757" s="63"/>
      <c r="G757" s="63"/>
    </row>
    <row r="765" spans="2:7" s="40" customFormat="1" ht="13.5">
      <c r="B765" s="63"/>
      <c r="G765" s="63"/>
    </row>
    <row r="792" spans="2:7" s="40" customFormat="1" ht="13.5">
      <c r="B792" s="63"/>
      <c r="G792" s="63"/>
    </row>
    <row r="800" spans="2:7" s="40" customFormat="1" ht="13.5">
      <c r="B800" s="63"/>
      <c r="G800" s="63"/>
    </row>
    <row r="808" spans="2:7" s="40" customFormat="1" ht="13.5">
      <c r="B808" s="63"/>
      <c r="G808" s="63"/>
    </row>
    <row r="816" spans="2:7" s="40" customFormat="1" ht="13.5">
      <c r="B816" s="63"/>
      <c r="G816" s="63"/>
    </row>
    <row r="824" spans="2:7" s="40" customFormat="1" ht="13.5">
      <c r="B824" s="63"/>
      <c r="G824" s="63"/>
    </row>
    <row r="852" spans="2:7" s="9" customFormat="1" ht="14.25">
      <c r="B852" s="50"/>
      <c r="G852" s="50"/>
    </row>
    <row r="853" spans="2:7" s="9" customFormat="1" ht="14.25">
      <c r="B853" s="50"/>
      <c r="G853" s="50"/>
    </row>
    <row r="854" spans="2:7" s="9" customFormat="1" ht="14.25">
      <c r="B854" s="50"/>
      <c r="G854" s="50"/>
    </row>
    <row r="855" spans="2:7" s="9" customFormat="1" ht="14.25">
      <c r="B855" s="50"/>
      <c r="G855" s="50"/>
    </row>
    <row r="856" spans="2:7" s="9" customFormat="1" ht="14.25">
      <c r="B856" s="50"/>
      <c r="G856" s="50"/>
    </row>
    <row r="857" spans="2:7" s="9" customFormat="1" ht="14.25">
      <c r="B857" s="50"/>
      <c r="G857" s="50"/>
    </row>
    <row r="858" spans="2:7" s="9" customFormat="1" ht="14.25">
      <c r="B858" s="50"/>
      <c r="G858" s="50"/>
    </row>
    <row r="859" spans="2:7" s="9" customFormat="1" ht="14.25">
      <c r="B859" s="50"/>
      <c r="G859" s="50"/>
    </row>
    <row r="860" spans="2:7" s="9" customFormat="1" ht="14.25">
      <c r="B860" s="50"/>
      <c r="G860" s="50"/>
    </row>
    <row r="861" spans="2:7" s="9" customFormat="1" ht="14.25">
      <c r="B861" s="50"/>
      <c r="G861" s="50"/>
    </row>
    <row r="862" spans="2:7" s="9" customFormat="1" ht="14.25">
      <c r="B862" s="50"/>
      <c r="G862" s="50"/>
    </row>
    <row r="863" spans="2:7" s="9" customFormat="1" ht="14.25">
      <c r="B863" s="50"/>
      <c r="G863" s="50"/>
    </row>
    <row r="864" spans="2:7" s="9" customFormat="1" ht="14.25">
      <c r="B864" s="50"/>
      <c r="G864" s="50"/>
    </row>
    <row r="865" spans="2:7" s="9" customFormat="1" ht="14.25">
      <c r="B865" s="50"/>
      <c r="G865" s="50"/>
    </row>
    <row r="866" spans="2:7" s="9" customFormat="1" ht="14.25">
      <c r="B866" s="50"/>
      <c r="G866" s="50"/>
    </row>
  </sheetData>
  <mergeCells count="32">
    <mergeCell ref="A6:A7"/>
    <mergeCell ref="B6:B7"/>
    <mergeCell ref="C6:C7"/>
    <mergeCell ref="D6:D7"/>
    <mergeCell ref="I6:I7"/>
    <mergeCell ref="J6:J7"/>
    <mergeCell ref="E54:F54"/>
    <mergeCell ref="C2:G2"/>
    <mergeCell ref="F4:J4"/>
    <mergeCell ref="E6:E7"/>
    <mergeCell ref="F6:F7"/>
    <mergeCell ref="G6:G7"/>
    <mergeCell ref="H6:H7"/>
    <mergeCell ref="E62:F62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A115:B115"/>
    <mergeCell ref="E126:F126"/>
    <mergeCell ref="A117:B117"/>
    <mergeCell ref="A119:B119"/>
    <mergeCell ref="A121:B121"/>
    <mergeCell ref="A123:B123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scale="97" r:id="rId1"/>
  <rowBreaks count="1" manualBreakCount="1"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J129"/>
  <sheetViews>
    <sheetView workbookViewId="0" topLeftCell="A1">
      <selection activeCell="K9" sqref="K9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8" ht="17.25">
      <c r="B2" s="2" t="s">
        <v>22</v>
      </c>
      <c r="C2" s="85" t="s">
        <v>0</v>
      </c>
      <c r="D2" s="85"/>
      <c r="E2" s="85"/>
      <c r="F2" s="85"/>
      <c r="G2" s="85"/>
      <c r="H2" s="29"/>
    </row>
    <row r="4" spans="1:10" ht="18" customHeight="1">
      <c r="A4" s="2" t="s">
        <v>45</v>
      </c>
      <c r="B4" s="2"/>
      <c r="F4" s="86" t="s">
        <v>59</v>
      </c>
      <c r="G4" s="86"/>
      <c r="H4" s="86"/>
      <c r="I4" s="86"/>
      <c r="J4" s="86"/>
    </row>
    <row r="5" ht="13.5">
      <c r="C5" s="1"/>
    </row>
    <row r="6" spans="1:10" ht="14.25" customHeight="1">
      <c r="A6" s="83" t="s">
        <v>24</v>
      </c>
      <c r="B6" s="87" t="s">
        <v>25</v>
      </c>
      <c r="C6" s="79" t="s">
        <v>6</v>
      </c>
      <c r="D6" s="81" t="s">
        <v>1</v>
      </c>
      <c r="E6" s="81" t="s">
        <v>2</v>
      </c>
      <c r="F6" s="89" t="s">
        <v>24</v>
      </c>
      <c r="G6" s="87" t="s">
        <v>25</v>
      </c>
      <c r="H6" s="79" t="s">
        <v>6</v>
      </c>
      <c r="I6" s="81" t="s">
        <v>1</v>
      </c>
      <c r="J6" s="83" t="s">
        <v>2</v>
      </c>
    </row>
    <row r="7" spans="1:10" ht="14.25" customHeight="1">
      <c r="A7" s="84"/>
      <c r="B7" s="88"/>
      <c r="C7" s="80"/>
      <c r="D7" s="82"/>
      <c r="E7" s="82"/>
      <c r="F7" s="90"/>
      <c r="G7" s="88"/>
      <c r="H7" s="80"/>
      <c r="I7" s="82"/>
      <c r="J7" s="84"/>
    </row>
    <row r="8" spans="1:10" ht="14.25" customHeight="1">
      <c r="A8" s="51" t="s">
        <v>26</v>
      </c>
      <c r="B8" s="52"/>
      <c r="C8" s="53">
        <f>SUBTOTAL(9,C10:C48,H10:H48,C71:C110,H71:H112)</f>
        <v>52889</v>
      </c>
      <c r="D8" s="53">
        <f>SUBTOTAL(9,D10:D48,I10:I48,D71:D110,I71:I112)</f>
        <v>26341</v>
      </c>
      <c r="E8" s="53">
        <f>SUBTOTAL(9,E10:E48,J10:J48,E71:E110,J71:J112)</f>
        <v>26548</v>
      </c>
      <c r="F8" s="54"/>
      <c r="G8" s="55"/>
      <c r="H8" s="42"/>
      <c r="I8" s="42"/>
      <c r="J8" s="42"/>
    </row>
    <row r="9" spans="1:10" ht="13.5" customHeight="1">
      <c r="A9" s="16"/>
      <c r="B9" s="56"/>
      <c r="C9" s="42"/>
      <c r="D9" s="42"/>
      <c r="E9" s="64"/>
      <c r="F9" s="54"/>
      <c r="G9" s="55"/>
      <c r="H9" s="42"/>
      <c r="I9" s="42"/>
      <c r="J9" s="42"/>
    </row>
    <row r="10" spans="1:10" ht="13.5" customHeight="1">
      <c r="A10" s="35" t="s">
        <v>27</v>
      </c>
      <c r="B10" s="57"/>
      <c r="C10" s="42">
        <f>SUBTOTAL(9,C12:C16)</f>
        <v>1902</v>
      </c>
      <c r="D10" s="42">
        <f>SUBTOTAL(9,D12:D16)</f>
        <v>966</v>
      </c>
      <c r="E10" s="42">
        <f>SUBTOTAL(9,E12:E16)</f>
        <v>936</v>
      </c>
      <c r="F10" s="41" t="s">
        <v>28</v>
      </c>
      <c r="G10" s="57"/>
      <c r="H10" s="42">
        <f>SUBTOTAL(9,H12:H16)</f>
        <v>2950</v>
      </c>
      <c r="I10" s="42">
        <f>SUBTOTAL(9,I12:I16)</f>
        <v>1531</v>
      </c>
      <c r="J10" s="42">
        <f>SUBTOTAL(9,J12:J16)</f>
        <v>1419</v>
      </c>
    </row>
    <row r="11" spans="1:10" ht="13.5" customHeight="1">
      <c r="A11" s="16"/>
      <c r="B11" s="56"/>
      <c r="C11" s="11"/>
      <c r="D11" s="11"/>
      <c r="E11" s="12"/>
      <c r="F11" s="10"/>
      <c r="G11" s="56"/>
      <c r="H11" s="11"/>
      <c r="I11" s="11"/>
      <c r="J11" s="11"/>
    </row>
    <row r="12" spans="1:10" ht="13.5" customHeight="1">
      <c r="A12" s="16">
        <v>0</v>
      </c>
      <c r="B12" s="56"/>
      <c r="C12" s="13">
        <f>D12+E12</f>
        <v>354</v>
      </c>
      <c r="D12" s="13">
        <v>167</v>
      </c>
      <c r="E12" s="20">
        <v>187</v>
      </c>
      <c r="F12" s="10">
        <v>25</v>
      </c>
      <c r="G12" s="56">
        <f>H12/'[1]H22.3中央'!C48</f>
        <v>1.0168067226890756</v>
      </c>
      <c r="H12" s="13">
        <f>I12+J12</f>
        <v>605</v>
      </c>
      <c r="I12" s="13">
        <v>299</v>
      </c>
      <c r="J12" s="13">
        <v>306</v>
      </c>
    </row>
    <row r="13" spans="1:10" ht="13.5" customHeight="1">
      <c r="A13" s="16">
        <v>1</v>
      </c>
      <c r="B13" s="56">
        <f>C13/'[1]H22.3中央'!C12</f>
        <v>1.0027027027027027</v>
      </c>
      <c r="C13" s="13">
        <f>D13+E13</f>
        <v>371</v>
      </c>
      <c r="D13" s="13">
        <v>181</v>
      </c>
      <c r="E13" s="20">
        <v>190</v>
      </c>
      <c r="F13" s="10">
        <v>26</v>
      </c>
      <c r="G13" s="56">
        <f>H13/'[1]H22.3中央'!H12</f>
        <v>0.9709208400646203</v>
      </c>
      <c r="H13" s="13">
        <f>I13+J13</f>
        <v>601</v>
      </c>
      <c r="I13" s="13">
        <v>316</v>
      </c>
      <c r="J13" s="13">
        <v>285</v>
      </c>
    </row>
    <row r="14" spans="1:10" ht="13.5" customHeight="1">
      <c r="A14" s="16">
        <v>2</v>
      </c>
      <c r="B14" s="56">
        <f>C14/'[1]H22.3中央'!C13</f>
        <v>0.961439588688946</v>
      </c>
      <c r="C14" s="13">
        <f>D14+E14</f>
        <v>374</v>
      </c>
      <c r="D14" s="13">
        <v>205</v>
      </c>
      <c r="E14" s="20">
        <v>169</v>
      </c>
      <c r="F14" s="10">
        <v>27</v>
      </c>
      <c r="G14" s="56">
        <f>H14/'[1]H22.3中央'!H13</f>
        <v>0.9476190476190476</v>
      </c>
      <c r="H14" s="13">
        <f>I14+J14</f>
        <v>597</v>
      </c>
      <c r="I14" s="13">
        <v>328</v>
      </c>
      <c r="J14" s="13">
        <v>269</v>
      </c>
    </row>
    <row r="15" spans="1:10" ht="13.5" customHeight="1">
      <c r="A15" s="16">
        <v>3</v>
      </c>
      <c r="B15" s="56">
        <f>C15/'[1]H22.3中央'!C14</f>
        <v>0.9683698296836983</v>
      </c>
      <c r="C15" s="13">
        <f>D15+E15</f>
        <v>398</v>
      </c>
      <c r="D15" s="13">
        <v>195</v>
      </c>
      <c r="E15" s="20">
        <v>203</v>
      </c>
      <c r="F15" s="10">
        <v>28</v>
      </c>
      <c r="G15" s="56">
        <f>H15/'[1]H22.3中央'!H14</f>
        <v>0.9947275922671354</v>
      </c>
      <c r="H15" s="13">
        <f>I15+J15</f>
        <v>566</v>
      </c>
      <c r="I15" s="13">
        <v>288</v>
      </c>
      <c r="J15" s="13">
        <v>278</v>
      </c>
    </row>
    <row r="16" spans="1:10" ht="13.5" customHeight="1">
      <c r="A16" s="16">
        <v>4</v>
      </c>
      <c r="B16" s="56">
        <f>C16/'[1]H22.3中央'!C15</f>
        <v>0.9712230215827338</v>
      </c>
      <c r="C16" s="13">
        <f>D16+E16</f>
        <v>405</v>
      </c>
      <c r="D16" s="13">
        <v>218</v>
      </c>
      <c r="E16" s="20">
        <v>187</v>
      </c>
      <c r="F16" s="10">
        <v>29</v>
      </c>
      <c r="G16" s="56">
        <f>H16/'[1]H22.3中央'!H15</f>
        <v>0.9587458745874587</v>
      </c>
      <c r="H16" s="13">
        <f>I16+J16</f>
        <v>581</v>
      </c>
      <c r="I16" s="13">
        <v>300</v>
      </c>
      <c r="J16" s="13">
        <v>281</v>
      </c>
    </row>
    <row r="17" spans="1:10" ht="13.5" customHeight="1">
      <c r="A17" s="16"/>
      <c r="B17" s="56"/>
      <c r="C17" s="11"/>
      <c r="D17" s="11"/>
      <c r="E17" s="12"/>
      <c r="F17" s="10"/>
      <c r="G17" s="56"/>
      <c r="H17" s="11"/>
      <c r="I17" s="11"/>
      <c r="J17" s="11"/>
    </row>
    <row r="18" spans="1:10" ht="13.5" customHeight="1">
      <c r="A18" s="35" t="s">
        <v>29</v>
      </c>
      <c r="B18" s="57"/>
      <c r="C18" s="42">
        <f>SUBTOTAL(9,C20:C24)</f>
        <v>1968</v>
      </c>
      <c r="D18" s="42">
        <f>SUBTOTAL(9,D20:D24)</f>
        <v>1017</v>
      </c>
      <c r="E18" s="42">
        <f>SUBTOTAL(9,E20:E24)</f>
        <v>951</v>
      </c>
      <c r="F18" s="41" t="s">
        <v>30</v>
      </c>
      <c r="G18" s="57"/>
      <c r="H18" s="42">
        <f>SUBTOTAL(9,H20:H24)</f>
        <v>3199</v>
      </c>
      <c r="I18" s="42">
        <f>SUBTOTAL(9,I20:I24)</f>
        <v>1671</v>
      </c>
      <c r="J18" s="42">
        <f>SUBTOTAL(9,J20:J24)</f>
        <v>1528</v>
      </c>
    </row>
    <row r="19" spans="1:10" ht="13.5" customHeight="1">
      <c r="A19" s="16"/>
      <c r="B19" s="56"/>
      <c r="C19" s="11"/>
      <c r="D19" s="11"/>
      <c r="E19" s="12"/>
      <c r="F19" s="10"/>
      <c r="G19" s="56"/>
      <c r="H19" s="11"/>
      <c r="I19" s="11"/>
      <c r="J19" s="11"/>
    </row>
    <row r="20" spans="1:10" ht="13.5" customHeight="1">
      <c r="A20" s="16">
        <v>5</v>
      </c>
      <c r="B20" s="56">
        <f>C20/'[1]H22.3中央'!C16</f>
        <v>0.9728260869565217</v>
      </c>
      <c r="C20" s="13">
        <f>D20+E20</f>
        <v>358</v>
      </c>
      <c r="D20" s="13">
        <v>213</v>
      </c>
      <c r="E20" s="20">
        <v>145</v>
      </c>
      <c r="F20" s="10">
        <v>30</v>
      </c>
      <c r="G20" s="56">
        <f>H20/'[1]H22.3中央'!H16</f>
        <v>0.9786259541984733</v>
      </c>
      <c r="H20" s="13">
        <f>I20+J20</f>
        <v>641</v>
      </c>
      <c r="I20" s="13">
        <v>344</v>
      </c>
      <c r="J20" s="13">
        <v>297</v>
      </c>
    </row>
    <row r="21" spans="1:10" ht="13.5" customHeight="1">
      <c r="A21" s="16">
        <v>6</v>
      </c>
      <c r="B21" s="56">
        <f>C21/'[1]H22.3中央'!C20</f>
        <v>0.9796437659033079</v>
      </c>
      <c r="C21" s="13">
        <f>D21+E21</f>
        <v>385</v>
      </c>
      <c r="D21" s="13">
        <v>197</v>
      </c>
      <c r="E21" s="20">
        <v>188</v>
      </c>
      <c r="F21" s="10">
        <v>31</v>
      </c>
      <c r="G21" s="56">
        <f>H21/'[1]H22.3中央'!H20</f>
        <v>0.9764309764309764</v>
      </c>
      <c r="H21" s="13">
        <f>I21+J21</f>
        <v>580</v>
      </c>
      <c r="I21" s="13">
        <v>300</v>
      </c>
      <c r="J21" s="13">
        <v>280</v>
      </c>
    </row>
    <row r="22" spans="1:10" ht="13.5" customHeight="1">
      <c r="A22" s="16">
        <v>7</v>
      </c>
      <c r="B22" s="56">
        <f>C22/'[1]H22.3中央'!C21</f>
        <v>0.9746192893401016</v>
      </c>
      <c r="C22" s="13">
        <f>D22+E22</f>
        <v>384</v>
      </c>
      <c r="D22" s="13">
        <v>205</v>
      </c>
      <c r="E22" s="20">
        <v>179</v>
      </c>
      <c r="F22" s="10">
        <v>32</v>
      </c>
      <c r="G22" s="56">
        <f>H22/'[1]H22.3中央'!H21</f>
        <v>0.9862385321100917</v>
      </c>
      <c r="H22" s="13">
        <f>I22+J22</f>
        <v>645</v>
      </c>
      <c r="I22" s="13">
        <v>318</v>
      </c>
      <c r="J22" s="13">
        <v>327</v>
      </c>
    </row>
    <row r="23" spans="1:10" ht="13.5" customHeight="1">
      <c r="A23" s="16">
        <v>8</v>
      </c>
      <c r="B23" s="56">
        <f>C23/'[1]H22.3中央'!C22</f>
        <v>0.9882903981264637</v>
      </c>
      <c r="C23" s="13">
        <f>D23+E23</f>
        <v>422</v>
      </c>
      <c r="D23" s="13">
        <v>210</v>
      </c>
      <c r="E23" s="20">
        <v>212</v>
      </c>
      <c r="F23" s="10">
        <v>33</v>
      </c>
      <c r="G23" s="56">
        <f>H23/'[1]H22.3中央'!H22</f>
        <v>0.9929078014184397</v>
      </c>
      <c r="H23" s="13">
        <f>I23+J23</f>
        <v>700</v>
      </c>
      <c r="I23" s="13">
        <v>374</v>
      </c>
      <c r="J23" s="13">
        <v>326</v>
      </c>
    </row>
    <row r="24" spans="1:10" ht="13.5" customHeight="1">
      <c r="A24" s="16">
        <v>9</v>
      </c>
      <c r="B24" s="56">
        <f>C24/'[1]H22.3中央'!C23</f>
        <v>0.9835680751173709</v>
      </c>
      <c r="C24" s="13">
        <f>D24+E24</f>
        <v>419</v>
      </c>
      <c r="D24" s="13">
        <v>192</v>
      </c>
      <c r="E24" s="20">
        <v>227</v>
      </c>
      <c r="F24" s="10">
        <v>34</v>
      </c>
      <c r="G24" s="56">
        <f>H24/'[1]H22.3中央'!H23</f>
        <v>0.9649390243902439</v>
      </c>
      <c r="H24" s="13">
        <f>I24+J24</f>
        <v>633</v>
      </c>
      <c r="I24" s="13">
        <v>335</v>
      </c>
      <c r="J24" s="13">
        <v>298</v>
      </c>
    </row>
    <row r="25" spans="1:10" ht="13.5" customHeight="1">
      <c r="A25" s="16"/>
      <c r="B25" s="56"/>
      <c r="C25" s="11"/>
      <c r="D25" s="11"/>
      <c r="E25" s="12"/>
      <c r="F25" s="10"/>
      <c r="G25" s="56"/>
      <c r="H25" s="11"/>
      <c r="I25" s="11"/>
      <c r="J25" s="11"/>
    </row>
    <row r="26" spans="1:10" ht="13.5" customHeight="1">
      <c r="A26" s="35" t="s">
        <v>31</v>
      </c>
      <c r="B26" s="57"/>
      <c r="C26" s="42">
        <f>SUBTOTAL(9,C28:C32)</f>
        <v>2025</v>
      </c>
      <c r="D26" s="42">
        <f>SUBTOTAL(9,D28:D32)</f>
        <v>1030</v>
      </c>
      <c r="E26" s="42">
        <f>SUBTOTAL(9,E28:E32)</f>
        <v>995</v>
      </c>
      <c r="F26" s="41" t="s">
        <v>32</v>
      </c>
      <c r="G26" s="57"/>
      <c r="H26" s="42">
        <f>SUBTOTAL(9,H28:H32)</f>
        <v>4184</v>
      </c>
      <c r="I26" s="42">
        <f>SUBTOTAL(9,I28:I32)</f>
        <v>2184</v>
      </c>
      <c r="J26" s="42">
        <f>SUBTOTAL(9,J28:J32)</f>
        <v>2000</v>
      </c>
    </row>
    <row r="27" spans="1:10" ht="13.5" customHeight="1">
      <c r="A27" s="16"/>
      <c r="B27" s="56"/>
      <c r="C27" s="11"/>
      <c r="D27" s="11"/>
      <c r="E27" s="12"/>
      <c r="F27" s="10"/>
      <c r="G27" s="56"/>
      <c r="H27" s="11"/>
      <c r="I27" s="11"/>
      <c r="J27" s="11"/>
    </row>
    <row r="28" spans="1:10" ht="13.5" customHeight="1">
      <c r="A28" s="16">
        <v>10</v>
      </c>
      <c r="B28" s="56">
        <f>C28/'[1]H22.3中央'!C24</f>
        <v>0.9928057553956835</v>
      </c>
      <c r="C28" s="13">
        <f>D28+E28</f>
        <v>414</v>
      </c>
      <c r="D28" s="13">
        <v>213</v>
      </c>
      <c r="E28" s="20">
        <v>201</v>
      </c>
      <c r="F28" s="10">
        <v>35</v>
      </c>
      <c r="G28" s="56">
        <f>H28/'[1]H22.3中央'!H24</f>
        <v>0.986449864498645</v>
      </c>
      <c r="H28" s="13">
        <f>I28+J28</f>
        <v>728</v>
      </c>
      <c r="I28" s="13">
        <v>392</v>
      </c>
      <c r="J28" s="13">
        <v>336</v>
      </c>
    </row>
    <row r="29" spans="1:10" ht="13.5" customHeight="1">
      <c r="A29" s="16">
        <v>11</v>
      </c>
      <c r="B29" s="56">
        <f>C29/'[1]H22.3中央'!C28</f>
        <v>1.002439024390244</v>
      </c>
      <c r="C29" s="13">
        <f>D29+E29</f>
        <v>411</v>
      </c>
      <c r="D29" s="13">
        <v>188</v>
      </c>
      <c r="E29" s="20">
        <v>223</v>
      </c>
      <c r="F29" s="10">
        <v>36</v>
      </c>
      <c r="G29" s="56">
        <f>H29/'[1]H22.3中央'!H28</f>
        <v>0.9869203329369798</v>
      </c>
      <c r="H29" s="13">
        <f>I29+J29</f>
        <v>830</v>
      </c>
      <c r="I29" s="13">
        <v>433</v>
      </c>
      <c r="J29" s="13">
        <v>397</v>
      </c>
    </row>
    <row r="30" spans="1:10" ht="13.5" customHeight="1">
      <c r="A30" s="16">
        <v>12</v>
      </c>
      <c r="B30" s="56">
        <f>C30/'[1]H22.3中央'!C29</f>
        <v>0.9826302729528535</v>
      </c>
      <c r="C30" s="13">
        <f>D30+E30</f>
        <v>396</v>
      </c>
      <c r="D30" s="13">
        <v>194</v>
      </c>
      <c r="E30" s="20">
        <v>202</v>
      </c>
      <c r="F30" s="10">
        <v>37</v>
      </c>
      <c r="G30" s="56">
        <f>H30/'[1]H22.3中央'!H29</f>
        <v>1.0036144578313253</v>
      </c>
      <c r="H30" s="13">
        <f>I30+J30</f>
        <v>833</v>
      </c>
      <c r="I30" s="13">
        <v>428</v>
      </c>
      <c r="J30" s="13">
        <v>405</v>
      </c>
    </row>
    <row r="31" spans="1:10" ht="13.5" customHeight="1">
      <c r="A31" s="16">
        <v>13</v>
      </c>
      <c r="B31" s="56">
        <f>C31/'[1]H22.3中央'!C30</f>
        <v>1.0073891625615763</v>
      </c>
      <c r="C31" s="13">
        <f>D31+E31</f>
        <v>409</v>
      </c>
      <c r="D31" s="13">
        <v>233</v>
      </c>
      <c r="E31" s="20">
        <v>176</v>
      </c>
      <c r="F31" s="10">
        <v>38</v>
      </c>
      <c r="G31" s="56">
        <f>H31/'[1]H22.3中央'!H30</f>
        <v>1.0122222222222221</v>
      </c>
      <c r="H31" s="13">
        <f>I31+J31</f>
        <v>911</v>
      </c>
      <c r="I31" s="13">
        <v>479</v>
      </c>
      <c r="J31" s="13">
        <v>432</v>
      </c>
    </row>
    <row r="32" spans="1:10" ht="13.5" customHeight="1">
      <c r="A32" s="16">
        <v>14</v>
      </c>
      <c r="B32" s="56">
        <f>C32/'[1]H22.3中央'!C31</f>
        <v>0.992462311557789</v>
      </c>
      <c r="C32" s="13">
        <f>D32+E32</f>
        <v>395</v>
      </c>
      <c r="D32" s="13">
        <v>202</v>
      </c>
      <c r="E32" s="20">
        <v>193</v>
      </c>
      <c r="F32" s="10">
        <v>39</v>
      </c>
      <c r="G32" s="56">
        <f>H32/'[1]H22.3中央'!H31</f>
        <v>0.98989898989899</v>
      </c>
      <c r="H32" s="13">
        <f>I32+J32</f>
        <v>882</v>
      </c>
      <c r="I32" s="13">
        <v>452</v>
      </c>
      <c r="J32" s="13">
        <v>430</v>
      </c>
    </row>
    <row r="33" spans="1:10" ht="13.5" customHeight="1">
      <c r="A33" s="16"/>
      <c r="B33" s="56"/>
      <c r="C33" s="11"/>
      <c r="D33" s="11"/>
      <c r="E33" s="12"/>
      <c r="F33" s="10"/>
      <c r="G33" s="56"/>
      <c r="H33" s="11"/>
      <c r="I33" s="11"/>
      <c r="J33" s="11"/>
    </row>
    <row r="34" spans="1:10" ht="13.5" customHeight="1">
      <c r="A34" s="35" t="s">
        <v>33</v>
      </c>
      <c r="B34" s="57"/>
      <c r="C34" s="42">
        <f>SUBTOTAL(9,C36:C40)</f>
        <v>2098</v>
      </c>
      <c r="D34" s="42">
        <f>SUBTOTAL(9,D36:D40)</f>
        <v>1097</v>
      </c>
      <c r="E34" s="42">
        <f>SUBTOTAL(9,E36:E40)</f>
        <v>1001</v>
      </c>
      <c r="F34" s="41" t="s">
        <v>34</v>
      </c>
      <c r="G34" s="57"/>
      <c r="H34" s="42">
        <f>SUBTOTAL(9,H36:H40)</f>
        <v>3837</v>
      </c>
      <c r="I34" s="42">
        <f>SUBTOTAL(9,I36:I40)</f>
        <v>2049</v>
      </c>
      <c r="J34" s="42">
        <f>SUBTOTAL(9,J36:J40)</f>
        <v>1788</v>
      </c>
    </row>
    <row r="35" spans="1:10" ht="13.5" customHeight="1">
      <c r="A35" s="16"/>
      <c r="B35" s="56"/>
      <c r="C35" s="11"/>
      <c r="D35" s="11"/>
      <c r="E35" s="12"/>
      <c r="F35" s="10"/>
      <c r="G35" s="56"/>
      <c r="H35" s="11"/>
      <c r="I35" s="11"/>
      <c r="J35" s="11"/>
    </row>
    <row r="36" spans="1:10" ht="13.5" customHeight="1">
      <c r="A36" s="16">
        <v>15</v>
      </c>
      <c r="B36" s="56">
        <f>C36/'[1]H22.3中央'!C32</f>
        <v>0.9845360824742269</v>
      </c>
      <c r="C36" s="13">
        <f>D36+E36</f>
        <v>382</v>
      </c>
      <c r="D36" s="13">
        <v>209</v>
      </c>
      <c r="E36" s="20">
        <v>173</v>
      </c>
      <c r="F36" s="10">
        <v>40</v>
      </c>
      <c r="G36" s="56">
        <f>H36/'[1]H22.3中央'!H32</f>
        <v>0.9929411764705882</v>
      </c>
      <c r="H36" s="13">
        <f>I36+J36</f>
        <v>844</v>
      </c>
      <c r="I36" s="13">
        <v>457</v>
      </c>
      <c r="J36" s="13">
        <v>387</v>
      </c>
    </row>
    <row r="37" spans="1:10" ht="13.5" customHeight="1">
      <c r="A37" s="16">
        <v>16</v>
      </c>
      <c r="B37" s="56">
        <f>C37/'[1]H22.3中央'!C36</f>
        <v>1.0049382716049382</v>
      </c>
      <c r="C37" s="13">
        <f>D37+E37</f>
        <v>407</v>
      </c>
      <c r="D37" s="13">
        <v>193</v>
      </c>
      <c r="E37" s="20">
        <v>214</v>
      </c>
      <c r="F37" s="10">
        <v>41</v>
      </c>
      <c r="G37" s="56">
        <f>H37/'[1]H22.3中央'!H36</f>
        <v>0.9987789987789988</v>
      </c>
      <c r="H37" s="13">
        <f>I37+J37</f>
        <v>818</v>
      </c>
      <c r="I37" s="13">
        <v>438</v>
      </c>
      <c r="J37" s="13">
        <v>380</v>
      </c>
    </row>
    <row r="38" spans="1:10" ht="13.5" customHeight="1">
      <c r="A38" s="16">
        <v>17</v>
      </c>
      <c r="B38" s="56">
        <f>C38/'[1]H22.3中央'!C37</f>
        <v>0.995260663507109</v>
      </c>
      <c r="C38" s="13">
        <f>D38+E38</f>
        <v>420</v>
      </c>
      <c r="D38" s="13">
        <v>226</v>
      </c>
      <c r="E38" s="20">
        <v>194</v>
      </c>
      <c r="F38" s="10">
        <v>42</v>
      </c>
      <c r="G38" s="56">
        <f>H38/'[1]H22.3中央'!H37</f>
        <v>1</v>
      </c>
      <c r="H38" s="13">
        <f>I38+J38</f>
        <v>805</v>
      </c>
      <c r="I38" s="13">
        <v>400</v>
      </c>
      <c r="J38" s="13">
        <v>405</v>
      </c>
    </row>
    <row r="39" spans="1:10" ht="13.5" customHeight="1">
      <c r="A39" s="16">
        <v>18</v>
      </c>
      <c r="B39" s="56">
        <f>C39/'[1]H22.3中央'!C38</f>
        <v>1.0521091811414391</v>
      </c>
      <c r="C39" s="13">
        <f>D39+E39</f>
        <v>424</v>
      </c>
      <c r="D39" s="13">
        <v>218</v>
      </c>
      <c r="E39" s="20">
        <v>206</v>
      </c>
      <c r="F39" s="10">
        <v>43</v>
      </c>
      <c r="G39" s="56">
        <f>H39/'[1]H22.3中央'!H38</f>
        <v>1.0215924426450742</v>
      </c>
      <c r="H39" s="13">
        <f>I39+J39</f>
        <v>757</v>
      </c>
      <c r="I39" s="13">
        <v>433</v>
      </c>
      <c r="J39" s="13">
        <v>324</v>
      </c>
    </row>
    <row r="40" spans="1:10" ht="13.5" customHeight="1">
      <c r="A40" s="16">
        <v>19</v>
      </c>
      <c r="B40" s="56">
        <f>C40/'[1]H22.3中央'!C39</f>
        <v>1.0426008968609866</v>
      </c>
      <c r="C40" s="13">
        <f>D40+E40</f>
        <v>465</v>
      </c>
      <c r="D40" s="13">
        <v>251</v>
      </c>
      <c r="E40" s="20">
        <v>214</v>
      </c>
      <c r="F40" s="10">
        <v>44</v>
      </c>
      <c r="G40" s="56">
        <f>H40/'[1]H22.3中央'!H39</f>
        <v>0.9919093851132686</v>
      </c>
      <c r="H40" s="13">
        <f>I40+J40</f>
        <v>613</v>
      </c>
      <c r="I40" s="13">
        <v>321</v>
      </c>
      <c r="J40" s="13">
        <v>292</v>
      </c>
    </row>
    <row r="41" spans="1:10" ht="13.5" customHeight="1">
      <c r="A41" s="16"/>
      <c r="B41" s="56"/>
      <c r="C41" s="11"/>
      <c r="D41" s="11"/>
      <c r="E41" s="12"/>
      <c r="F41" s="10"/>
      <c r="G41" s="56"/>
      <c r="H41" s="11"/>
      <c r="I41" s="11"/>
      <c r="J41" s="11"/>
    </row>
    <row r="42" spans="1:10" ht="13.5" customHeight="1">
      <c r="A42" s="35" t="s">
        <v>35</v>
      </c>
      <c r="B42" s="57"/>
      <c r="C42" s="42">
        <f>SUBTOTAL(9,C44:C48)</f>
        <v>2558</v>
      </c>
      <c r="D42" s="42">
        <f>SUBTOTAL(9,D44:D48)</f>
        <v>1329</v>
      </c>
      <c r="E42" s="42">
        <f>SUBTOTAL(9,E44:E48)</f>
        <v>1229</v>
      </c>
      <c r="F42" s="41" t="s">
        <v>36</v>
      </c>
      <c r="G42" s="57"/>
      <c r="H42" s="42">
        <f>SUBTOTAL(9,H44:H48)</f>
        <v>3260</v>
      </c>
      <c r="I42" s="42">
        <f>SUBTOTAL(9,I44:I48)</f>
        <v>1683</v>
      </c>
      <c r="J42" s="42">
        <f>SUBTOTAL(9,J44:J48)</f>
        <v>1577</v>
      </c>
    </row>
    <row r="43" spans="1:10" ht="13.5" customHeight="1">
      <c r="A43" s="16"/>
      <c r="B43" s="56"/>
      <c r="C43" s="11"/>
      <c r="D43" s="11"/>
      <c r="E43" s="12"/>
      <c r="F43" s="10"/>
      <c r="G43" s="56"/>
      <c r="H43" s="11"/>
      <c r="I43" s="11"/>
      <c r="J43" s="11"/>
    </row>
    <row r="44" spans="1:10" ht="13.5" customHeight="1">
      <c r="A44" s="16">
        <v>20</v>
      </c>
      <c r="B44" s="56">
        <f>C44/'[1]H22.3中央'!C40</f>
        <v>1.061926605504587</v>
      </c>
      <c r="C44" s="13">
        <f>D44+E44</f>
        <v>463</v>
      </c>
      <c r="D44" s="13">
        <v>250</v>
      </c>
      <c r="E44" s="20">
        <v>213</v>
      </c>
      <c r="F44" s="10">
        <v>45</v>
      </c>
      <c r="G44" s="56">
        <f>H44/'[1]H22.3中央'!H40</f>
        <v>1.0115273775216138</v>
      </c>
      <c r="H44" s="13">
        <f>I44+J44</f>
        <v>702</v>
      </c>
      <c r="I44" s="13">
        <v>368</v>
      </c>
      <c r="J44" s="13">
        <v>334</v>
      </c>
    </row>
    <row r="45" spans="1:10" ht="13.5" customHeight="1">
      <c r="A45" s="16">
        <v>21</v>
      </c>
      <c r="B45" s="56">
        <f>C45/'[1]H22.3中央'!C44</f>
        <v>0.9936974789915967</v>
      </c>
      <c r="C45" s="13">
        <f>D45+E45</f>
        <v>473</v>
      </c>
      <c r="D45" s="13">
        <v>251</v>
      </c>
      <c r="E45" s="20">
        <v>222</v>
      </c>
      <c r="F45" s="10">
        <v>46</v>
      </c>
      <c r="G45" s="56">
        <f>H45/'[1]H22.3中央'!H44</f>
        <v>1.0117130307467057</v>
      </c>
      <c r="H45" s="13">
        <f>I45+J45</f>
        <v>691</v>
      </c>
      <c r="I45" s="13">
        <v>341</v>
      </c>
      <c r="J45" s="13">
        <v>350</v>
      </c>
    </row>
    <row r="46" spans="1:10" ht="13.5" customHeight="1">
      <c r="A46" s="16">
        <v>22</v>
      </c>
      <c r="B46" s="56">
        <f>C46/'[1]H22.3中央'!C45</f>
        <v>1.0657370517928286</v>
      </c>
      <c r="C46" s="13">
        <f>D46+E46</f>
        <v>535</v>
      </c>
      <c r="D46" s="25">
        <v>254</v>
      </c>
      <c r="E46" s="20">
        <v>281</v>
      </c>
      <c r="F46" s="10">
        <v>47</v>
      </c>
      <c r="G46" s="56">
        <f>H46/'[1]H22.3中央'!H45</f>
        <v>1.0031496062992127</v>
      </c>
      <c r="H46" s="13">
        <f>I46+J46</f>
        <v>637</v>
      </c>
      <c r="I46" s="13">
        <v>330</v>
      </c>
      <c r="J46" s="13">
        <v>307</v>
      </c>
    </row>
    <row r="47" spans="1:10" ht="13.5" customHeight="1">
      <c r="A47" s="16">
        <v>23</v>
      </c>
      <c r="B47" s="56">
        <f>C47/'[1]H22.3中央'!C46</f>
        <v>1.0037243947858474</v>
      </c>
      <c r="C47" s="13">
        <f>D47+E47</f>
        <v>539</v>
      </c>
      <c r="D47" s="13">
        <v>294</v>
      </c>
      <c r="E47" s="13">
        <v>245</v>
      </c>
      <c r="F47" s="10">
        <v>48</v>
      </c>
      <c r="G47" s="56">
        <f>H47/'[1]H22.3中央'!H46</f>
        <v>1.0092879256965945</v>
      </c>
      <c r="H47" s="13">
        <f>I47+J47</f>
        <v>652</v>
      </c>
      <c r="I47" s="13">
        <v>349</v>
      </c>
      <c r="J47" s="13">
        <v>303</v>
      </c>
    </row>
    <row r="48" spans="1:10" ht="13.5" customHeight="1">
      <c r="A48" s="16">
        <v>24</v>
      </c>
      <c r="B48" s="56">
        <f>C48/'[1]H22.3中央'!C47</f>
        <v>0.9873873873873874</v>
      </c>
      <c r="C48" s="13">
        <f>D48+E48</f>
        <v>548</v>
      </c>
      <c r="D48" s="25">
        <v>280</v>
      </c>
      <c r="E48" s="20">
        <v>268</v>
      </c>
      <c r="F48" s="10">
        <v>49</v>
      </c>
      <c r="G48" s="56">
        <f>H48/'[1]H22.3中央'!H47</f>
        <v>1.0069686411149825</v>
      </c>
      <c r="H48" s="13">
        <f>I48+J48</f>
        <v>578</v>
      </c>
      <c r="I48" s="13">
        <v>295</v>
      </c>
      <c r="J48" s="13">
        <v>283</v>
      </c>
    </row>
    <row r="49" spans="1:10" ht="13.5" customHeight="1">
      <c r="A49" s="17"/>
      <c r="B49" s="58"/>
      <c r="C49" s="14"/>
      <c r="D49" s="14"/>
      <c r="E49" s="15"/>
      <c r="F49" s="18"/>
      <c r="G49" s="58"/>
      <c r="H49" s="14"/>
      <c r="I49" s="14"/>
      <c r="J49" s="14"/>
    </row>
    <row r="50" spans="1:7" ht="13.5" customHeight="1">
      <c r="A50" t="s">
        <v>60</v>
      </c>
      <c r="F50" s="3"/>
      <c r="G50" s="3"/>
    </row>
    <row r="51" ht="13.5" customHeight="1"/>
    <row r="52" ht="13.5" customHeight="1"/>
    <row r="53" spans="5:6" ht="13.5" customHeight="1">
      <c r="E53" s="77"/>
      <c r="F53" s="77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ht="13.5" customHeight="1"/>
    <row r="62" spans="5:6" ht="13.5" customHeight="1">
      <c r="E62" s="77">
        <v>15</v>
      </c>
      <c r="F62" s="77"/>
    </row>
    <row r="63" ht="13.5" customHeight="1"/>
    <row r="64" spans="5:6" ht="13.5">
      <c r="E64" s="23"/>
      <c r="F64" s="23"/>
    </row>
    <row r="65" spans="2:7" ht="17.25">
      <c r="B65" s="2" t="s">
        <v>22</v>
      </c>
      <c r="C65" s="85" t="s">
        <v>0</v>
      </c>
      <c r="D65" s="85"/>
      <c r="E65" s="85"/>
      <c r="F65" s="85"/>
      <c r="G65" s="85"/>
    </row>
    <row r="67" spans="1:10" ht="18" customHeight="1">
      <c r="A67" s="2" t="s">
        <v>46</v>
      </c>
      <c r="B67" s="2"/>
      <c r="C67" s="2"/>
      <c r="F67" s="86" t="s">
        <v>59</v>
      </c>
      <c r="G67" s="86"/>
      <c r="H67" s="86"/>
      <c r="I67" s="86"/>
      <c r="J67" s="86"/>
    </row>
    <row r="68" ht="13.5">
      <c r="C68" s="1"/>
    </row>
    <row r="69" spans="1:10" ht="14.25" customHeight="1">
      <c r="A69" s="83" t="s">
        <v>24</v>
      </c>
      <c r="B69" s="87" t="s">
        <v>25</v>
      </c>
      <c r="C69" s="79" t="s">
        <v>6</v>
      </c>
      <c r="D69" s="81" t="s">
        <v>1</v>
      </c>
      <c r="E69" s="81" t="s">
        <v>2</v>
      </c>
      <c r="F69" s="89" t="s">
        <v>24</v>
      </c>
      <c r="G69" s="87" t="s">
        <v>25</v>
      </c>
      <c r="H69" s="79" t="s">
        <v>6</v>
      </c>
      <c r="I69" s="81" t="s">
        <v>1</v>
      </c>
      <c r="J69" s="83" t="s">
        <v>2</v>
      </c>
    </row>
    <row r="70" spans="1:10" ht="14.25" customHeight="1">
      <c r="A70" s="84"/>
      <c r="B70" s="88"/>
      <c r="C70" s="80"/>
      <c r="D70" s="82"/>
      <c r="E70" s="82"/>
      <c r="F70" s="90"/>
      <c r="G70" s="88"/>
      <c r="H70" s="80"/>
      <c r="I70" s="82"/>
      <c r="J70" s="84"/>
    </row>
    <row r="71" spans="1:10" ht="13.5" customHeight="1">
      <c r="A71" s="8"/>
      <c r="B71" s="59"/>
      <c r="C71" s="21"/>
      <c r="D71" s="21"/>
      <c r="E71" s="22"/>
      <c r="F71" s="54"/>
      <c r="G71" s="55"/>
      <c r="H71" s="6"/>
      <c r="I71" s="6"/>
      <c r="J71" s="6"/>
    </row>
    <row r="72" spans="1:10" ht="13.5" customHeight="1">
      <c r="A72" s="35" t="s">
        <v>38</v>
      </c>
      <c r="B72" s="57"/>
      <c r="C72" s="42">
        <f>SUBTOTAL(9,C74:C78)</f>
        <v>2900</v>
      </c>
      <c r="D72" s="42">
        <f>SUBTOTAL(9,D74:D78)</f>
        <v>1551</v>
      </c>
      <c r="E72" s="42">
        <f>SUBTOTAL(9,E74:E78)</f>
        <v>1349</v>
      </c>
      <c r="F72" s="41" t="s">
        <v>39</v>
      </c>
      <c r="G72" s="57"/>
      <c r="H72" s="42">
        <f>SUBTOTAL(9,H74:H78)</f>
        <v>2946</v>
      </c>
      <c r="I72" s="42">
        <f>SUBTOTAL(9,I74:I78)</f>
        <v>1235</v>
      </c>
      <c r="J72" s="42">
        <f>SUBTOTAL(9,J74:J78)</f>
        <v>1711</v>
      </c>
    </row>
    <row r="73" spans="1:10" ht="13.5" customHeight="1">
      <c r="A73" s="16"/>
      <c r="B73" s="56"/>
      <c r="C73" s="11"/>
      <c r="D73" s="11"/>
      <c r="E73" s="12"/>
      <c r="F73" s="10"/>
      <c r="G73" s="56"/>
      <c r="H73" s="11"/>
      <c r="I73" s="11"/>
      <c r="J73" s="11"/>
    </row>
    <row r="74" spans="1:10" ht="13.5" customHeight="1">
      <c r="A74" s="16">
        <v>50</v>
      </c>
      <c r="B74" s="56">
        <f>C74/'[1]H22.3中央'!H48</f>
        <v>0.9951377633711507</v>
      </c>
      <c r="C74" s="13">
        <f>D74+E74</f>
        <v>614</v>
      </c>
      <c r="D74" s="13">
        <v>328</v>
      </c>
      <c r="E74" s="20">
        <v>286</v>
      </c>
      <c r="F74" s="10">
        <v>75</v>
      </c>
      <c r="G74" s="56">
        <f>H74/'[1]H22.3中央'!C109</f>
        <v>0.9742489270386266</v>
      </c>
      <c r="H74" s="13">
        <f>I74+J74</f>
        <v>681</v>
      </c>
      <c r="I74" s="13">
        <v>294</v>
      </c>
      <c r="J74" s="13">
        <v>387</v>
      </c>
    </row>
    <row r="75" spans="1:10" ht="13.5" customHeight="1">
      <c r="A75" s="16">
        <v>51</v>
      </c>
      <c r="B75" s="56">
        <f>C75/'[1]H22.3中央'!C73</f>
        <v>1.017667844522968</v>
      </c>
      <c r="C75" s="13">
        <f>D75+E75</f>
        <v>576</v>
      </c>
      <c r="D75" s="13">
        <v>302</v>
      </c>
      <c r="E75" s="20">
        <v>274</v>
      </c>
      <c r="F75" s="10">
        <v>76</v>
      </c>
      <c r="G75" s="56">
        <f>H75/'[1]H22.3中央'!H73</f>
        <v>0.9619047619047619</v>
      </c>
      <c r="H75" s="13">
        <f>I75+J75</f>
        <v>606</v>
      </c>
      <c r="I75" s="13">
        <v>260</v>
      </c>
      <c r="J75" s="13">
        <v>346</v>
      </c>
    </row>
    <row r="76" spans="1:10" ht="13.5" customHeight="1">
      <c r="A76" s="16">
        <v>52</v>
      </c>
      <c r="B76" s="56">
        <f>C76/'[1]H22.3中央'!C74</f>
        <v>0.9915397631133672</v>
      </c>
      <c r="C76" s="13">
        <f>D76+E76</f>
        <v>586</v>
      </c>
      <c r="D76" s="13">
        <v>301</v>
      </c>
      <c r="E76" s="20">
        <v>285</v>
      </c>
      <c r="F76" s="10">
        <v>77</v>
      </c>
      <c r="G76" s="56">
        <f>H76/'[1]H22.3中央'!H74</f>
        <v>0.993006993006993</v>
      </c>
      <c r="H76" s="13">
        <f>I76+J76</f>
        <v>568</v>
      </c>
      <c r="I76" s="13">
        <v>240</v>
      </c>
      <c r="J76" s="13">
        <v>328</v>
      </c>
    </row>
    <row r="77" spans="1:10" ht="13.5" customHeight="1">
      <c r="A77" s="16">
        <v>53</v>
      </c>
      <c r="B77" s="56">
        <f>C77/'[1]H22.3中央'!C75</f>
        <v>0.9892665474060823</v>
      </c>
      <c r="C77" s="13">
        <f>D77+E77</f>
        <v>553</v>
      </c>
      <c r="D77" s="13">
        <v>299</v>
      </c>
      <c r="E77" s="20">
        <v>254</v>
      </c>
      <c r="F77" s="10">
        <v>78</v>
      </c>
      <c r="G77" s="56">
        <f>H77/'[1]H22.3中央'!H75</f>
        <v>0.9605263157894737</v>
      </c>
      <c r="H77" s="13">
        <f>I77+J77</f>
        <v>584</v>
      </c>
      <c r="I77" s="13">
        <v>236</v>
      </c>
      <c r="J77" s="13">
        <v>348</v>
      </c>
    </row>
    <row r="78" spans="1:10" ht="13.5" customHeight="1">
      <c r="A78" s="16">
        <v>54</v>
      </c>
      <c r="B78" s="56">
        <f>C78/'[1]H22.3中央'!C76</f>
        <v>1.0017543859649123</v>
      </c>
      <c r="C78" s="13">
        <f>D78+E78</f>
        <v>571</v>
      </c>
      <c r="D78" s="13">
        <v>321</v>
      </c>
      <c r="E78" s="20">
        <v>250</v>
      </c>
      <c r="F78" s="10">
        <v>79</v>
      </c>
      <c r="G78" s="56">
        <f>H78/'[1]H22.3中央'!H76</f>
        <v>0.9657142857142857</v>
      </c>
      <c r="H78" s="13">
        <f>I78+J78</f>
        <v>507</v>
      </c>
      <c r="I78" s="13">
        <v>205</v>
      </c>
      <c r="J78" s="13">
        <v>302</v>
      </c>
    </row>
    <row r="79" spans="1:10" ht="13.5" customHeight="1">
      <c r="A79" s="16"/>
      <c r="B79" s="56"/>
      <c r="C79" s="11"/>
      <c r="D79" s="11"/>
      <c r="E79" s="12"/>
      <c r="F79" s="10"/>
      <c r="G79" s="56"/>
      <c r="H79" s="11"/>
      <c r="I79" s="11"/>
      <c r="J79" s="11"/>
    </row>
    <row r="80" spans="1:10" ht="13.5" customHeight="1">
      <c r="A80" s="35" t="s">
        <v>40</v>
      </c>
      <c r="B80" s="57"/>
      <c r="C80" s="42">
        <f>SUBTOTAL(9,C82:C86)</f>
        <v>3452</v>
      </c>
      <c r="D80" s="42">
        <f>SUBTOTAL(9,D82:D86)</f>
        <v>1822</v>
      </c>
      <c r="E80" s="42">
        <f>SUBTOTAL(9,E82:E86)</f>
        <v>1630</v>
      </c>
      <c r="F80" s="41" t="s">
        <v>41</v>
      </c>
      <c r="G80" s="57"/>
      <c r="H80" s="42">
        <f>SUBTOTAL(9,H82:H86)</f>
        <v>2014</v>
      </c>
      <c r="I80" s="42">
        <f>SUBTOTAL(9,I82:I86)</f>
        <v>753</v>
      </c>
      <c r="J80" s="42">
        <f>SUBTOTAL(9,J82:J86)</f>
        <v>1261</v>
      </c>
    </row>
    <row r="81" spans="1:10" ht="13.5" customHeight="1">
      <c r="A81" s="16"/>
      <c r="B81" s="56"/>
      <c r="C81" s="11"/>
      <c r="D81" s="11"/>
      <c r="E81" s="12"/>
      <c r="F81" s="10"/>
      <c r="G81" s="56"/>
      <c r="H81" s="11"/>
      <c r="I81" s="11"/>
      <c r="J81" s="11"/>
    </row>
    <row r="82" spans="1:10" ht="13.5" customHeight="1">
      <c r="A82" s="16">
        <v>55</v>
      </c>
      <c r="B82" s="56">
        <f>C82/'[1]H22.3中央'!C77</f>
        <v>0.9889064976228209</v>
      </c>
      <c r="C82" s="13">
        <f>D82+E82</f>
        <v>624</v>
      </c>
      <c r="D82" s="13">
        <v>339</v>
      </c>
      <c r="E82" s="20">
        <v>285</v>
      </c>
      <c r="F82" s="10">
        <v>80</v>
      </c>
      <c r="G82" s="56">
        <f>H82/'[1]H22.3中央'!H77</f>
        <v>0.9624505928853755</v>
      </c>
      <c r="H82" s="13">
        <f>I82+J82</f>
        <v>487</v>
      </c>
      <c r="I82" s="13">
        <v>199</v>
      </c>
      <c r="J82" s="13">
        <v>288</v>
      </c>
    </row>
    <row r="83" spans="1:10" ht="13.5" customHeight="1">
      <c r="A83" s="16">
        <v>56</v>
      </c>
      <c r="B83" s="56">
        <f>C83/'[1]H22.3中央'!C81</f>
        <v>1.007936507936508</v>
      </c>
      <c r="C83" s="13">
        <f>D83+E83</f>
        <v>635</v>
      </c>
      <c r="D83" s="13">
        <v>343</v>
      </c>
      <c r="E83" s="20">
        <v>292</v>
      </c>
      <c r="F83" s="10">
        <v>81</v>
      </c>
      <c r="G83" s="56">
        <f>H83/'[1]H22.3中央'!H81</f>
        <v>0.967948717948718</v>
      </c>
      <c r="H83" s="13">
        <f>I83+J83</f>
        <v>453</v>
      </c>
      <c r="I83" s="13">
        <v>186</v>
      </c>
      <c r="J83" s="13">
        <v>267</v>
      </c>
    </row>
    <row r="84" spans="1:10" ht="13.5" customHeight="1">
      <c r="A84" s="16">
        <v>57</v>
      </c>
      <c r="B84" s="56">
        <f>C84/'[1]H22.3中央'!C82</f>
        <v>0.9941089837997055</v>
      </c>
      <c r="C84" s="13">
        <f>D84+E84</f>
        <v>675</v>
      </c>
      <c r="D84" s="13">
        <v>316</v>
      </c>
      <c r="E84" s="20">
        <v>359</v>
      </c>
      <c r="F84" s="10">
        <v>82</v>
      </c>
      <c r="G84" s="56">
        <f>H84/'[1]H22.3中央'!H82</f>
        <v>0.9376498800959233</v>
      </c>
      <c r="H84" s="13">
        <f>I84+J84</f>
        <v>391</v>
      </c>
      <c r="I84" s="13">
        <v>135</v>
      </c>
      <c r="J84" s="13">
        <v>256</v>
      </c>
    </row>
    <row r="85" spans="1:10" ht="13.5" customHeight="1">
      <c r="A85" s="16">
        <v>58</v>
      </c>
      <c r="B85" s="56">
        <f>C85/'[1]H22.3中央'!C83</f>
        <v>0.9985915492957746</v>
      </c>
      <c r="C85" s="13">
        <f>D85+E85</f>
        <v>709</v>
      </c>
      <c r="D85" s="13">
        <v>372</v>
      </c>
      <c r="E85" s="20">
        <v>337</v>
      </c>
      <c r="F85" s="10">
        <v>83</v>
      </c>
      <c r="G85" s="56">
        <f>H85/'[1]H22.3中央'!H83</f>
        <v>0.9416445623342176</v>
      </c>
      <c r="H85" s="13">
        <f>I85+J85</f>
        <v>355</v>
      </c>
      <c r="I85" s="13">
        <v>117</v>
      </c>
      <c r="J85" s="13">
        <v>238</v>
      </c>
    </row>
    <row r="86" spans="1:10" ht="13.5" customHeight="1">
      <c r="A86" s="16">
        <v>59</v>
      </c>
      <c r="B86" s="56">
        <f>C86/'[1]H22.3中央'!C84</f>
        <v>1.0037220843672456</v>
      </c>
      <c r="C86" s="13">
        <f>D86+E86</f>
        <v>809</v>
      </c>
      <c r="D86" s="13">
        <v>452</v>
      </c>
      <c r="E86" s="20">
        <v>357</v>
      </c>
      <c r="F86" s="10">
        <v>84</v>
      </c>
      <c r="G86" s="56">
        <f>H86/'[1]H22.3中央'!H84</f>
        <v>0.9398280802292264</v>
      </c>
      <c r="H86" s="13">
        <f>I86+J86</f>
        <v>328</v>
      </c>
      <c r="I86" s="13">
        <v>116</v>
      </c>
      <c r="J86" s="13">
        <v>212</v>
      </c>
    </row>
    <row r="87" spans="1:10" ht="13.5" customHeight="1">
      <c r="A87" s="16"/>
      <c r="B87" s="56"/>
      <c r="C87" s="11"/>
      <c r="D87" s="11"/>
      <c r="E87" s="12"/>
      <c r="F87" s="10"/>
      <c r="G87" s="56"/>
      <c r="H87" s="11"/>
      <c r="I87" s="11"/>
      <c r="J87" s="11"/>
    </row>
    <row r="88" spans="1:10" ht="13.5" customHeight="1">
      <c r="A88" s="35" t="s">
        <v>42</v>
      </c>
      <c r="B88" s="57"/>
      <c r="C88" s="42">
        <f>SUBTOTAL(9,C90:C94)</f>
        <v>4905</v>
      </c>
      <c r="D88" s="42">
        <f>SUBTOTAL(9,D90:D94)</f>
        <v>2536</v>
      </c>
      <c r="E88" s="42">
        <f>SUBTOTAL(9,E90:E94)</f>
        <v>2369</v>
      </c>
      <c r="F88" s="41" t="s">
        <v>3</v>
      </c>
      <c r="G88" s="57"/>
      <c r="H88" s="42">
        <f>SUBTOTAL(9,H90:H94)</f>
        <v>1099</v>
      </c>
      <c r="I88" s="42">
        <f>SUBTOTAL(9,I90:I94)</f>
        <v>317</v>
      </c>
      <c r="J88" s="42">
        <f>SUBTOTAL(9,J90:J94)</f>
        <v>782</v>
      </c>
    </row>
    <row r="89" spans="1:10" ht="13.5" customHeight="1">
      <c r="A89" s="16"/>
      <c r="B89" s="56"/>
      <c r="C89" s="11"/>
      <c r="D89" s="11"/>
      <c r="E89" s="12"/>
      <c r="F89" s="10"/>
      <c r="G89" s="56"/>
      <c r="H89" s="13"/>
      <c r="I89" s="13"/>
      <c r="J89" s="13"/>
    </row>
    <row r="90" spans="1:10" ht="13.5" customHeight="1">
      <c r="A90" s="16">
        <v>60</v>
      </c>
      <c r="B90" s="56">
        <f>C90/'[1]H22.3中央'!C85</f>
        <v>0.992152466367713</v>
      </c>
      <c r="C90" s="13">
        <f>D90+E90</f>
        <v>885</v>
      </c>
      <c r="D90" s="13">
        <v>476</v>
      </c>
      <c r="E90" s="20">
        <v>409</v>
      </c>
      <c r="F90" s="10">
        <v>85</v>
      </c>
      <c r="G90" s="56">
        <f>H90/'[1]H22.3中央'!H85</f>
        <v>0.9323076923076923</v>
      </c>
      <c r="H90" s="13">
        <f>I90+J90</f>
        <v>303</v>
      </c>
      <c r="I90" s="13">
        <v>110</v>
      </c>
      <c r="J90" s="13">
        <v>193</v>
      </c>
    </row>
    <row r="91" spans="1:10" ht="13.5" customHeight="1">
      <c r="A91" s="16">
        <v>61</v>
      </c>
      <c r="B91" s="56">
        <f>C91/'[1]H22.3中央'!C89</f>
        <v>0.993</v>
      </c>
      <c r="C91" s="13">
        <f>D91+E91</f>
        <v>993</v>
      </c>
      <c r="D91" s="13">
        <v>514</v>
      </c>
      <c r="E91" s="20">
        <v>479</v>
      </c>
      <c r="F91" s="10">
        <v>86</v>
      </c>
      <c r="G91" s="56">
        <f>H91/'[1]H22.3中央'!H89</f>
        <v>0.8921933085501859</v>
      </c>
      <c r="H91" s="13">
        <f>I91+J91</f>
        <v>240</v>
      </c>
      <c r="I91" s="13">
        <v>77</v>
      </c>
      <c r="J91" s="13">
        <v>163</v>
      </c>
    </row>
    <row r="92" spans="1:10" ht="13.5" customHeight="1">
      <c r="A92" s="16">
        <v>62</v>
      </c>
      <c r="B92" s="56">
        <f>C92/'[1]H22.3中央'!C90</f>
        <v>0.9927140255009107</v>
      </c>
      <c r="C92" s="13">
        <f>D92+E92</f>
        <v>1090</v>
      </c>
      <c r="D92" s="13">
        <v>568</v>
      </c>
      <c r="E92" s="20">
        <v>522</v>
      </c>
      <c r="F92" s="10">
        <v>87</v>
      </c>
      <c r="G92" s="56">
        <f>H92/'[1]H22.3中央'!H90</f>
        <v>0.9193548387096774</v>
      </c>
      <c r="H92" s="13">
        <f>I92+J92</f>
        <v>228</v>
      </c>
      <c r="I92" s="13">
        <v>52</v>
      </c>
      <c r="J92" s="13">
        <v>176</v>
      </c>
    </row>
    <row r="93" spans="1:10" ht="13.5" customHeight="1">
      <c r="A93" s="16">
        <v>63</v>
      </c>
      <c r="B93" s="56">
        <f>C93/'[1]H22.3中央'!C91</f>
        <v>0.9858781994704324</v>
      </c>
      <c r="C93" s="13">
        <f>D93+E93</f>
        <v>1117</v>
      </c>
      <c r="D93" s="13">
        <v>556</v>
      </c>
      <c r="E93" s="20">
        <v>561</v>
      </c>
      <c r="F93" s="10">
        <v>88</v>
      </c>
      <c r="G93" s="56">
        <f>H93/'[1]H22.3中央'!H91</f>
        <v>0.9264705882352942</v>
      </c>
      <c r="H93" s="13">
        <f>I93+J93</f>
        <v>189</v>
      </c>
      <c r="I93" s="13">
        <v>43</v>
      </c>
      <c r="J93" s="13">
        <v>146</v>
      </c>
    </row>
    <row r="94" spans="1:10" ht="13.5" customHeight="1">
      <c r="A94" s="16">
        <v>64</v>
      </c>
      <c r="B94" s="56">
        <f>C94/'[1]H22.3中央'!C92</f>
        <v>0.98676293622142</v>
      </c>
      <c r="C94" s="13">
        <f>D94+E94</f>
        <v>820</v>
      </c>
      <c r="D94" s="13">
        <v>422</v>
      </c>
      <c r="E94" s="20">
        <v>398</v>
      </c>
      <c r="F94" s="10">
        <v>89</v>
      </c>
      <c r="G94" s="56">
        <f>H94/'[1]H22.3中央'!H92</f>
        <v>0.879746835443038</v>
      </c>
      <c r="H94" s="13">
        <f>I94+J94</f>
        <v>139</v>
      </c>
      <c r="I94" s="13">
        <v>35</v>
      </c>
      <c r="J94" s="13">
        <v>104</v>
      </c>
    </row>
    <row r="95" spans="1:10" ht="13.5" customHeight="1">
      <c r="A95" s="16"/>
      <c r="B95" s="56"/>
      <c r="C95" s="11"/>
      <c r="D95" s="11"/>
      <c r="E95" s="12"/>
      <c r="F95" s="10"/>
      <c r="G95" s="56"/>
      <c r="H95" s="13"/>
      <c r="I95" s="13"/>
      <c r="J95" s="13"/>
    </row>
    <row r="96" spans="1:10" ht="13.5" customHeight="1">
      <c r="A96" s="35" t="s">
        <v>43</v>
      </c>
      <c r="B96" s="57"/>
      <c r="C96" s="42">
        <f>SUBTOTAL(9,C98:C102)</f>
        <v>3672</v>
      </c>
      <c r="D96" s="42">
        <f>SUBTOTAL(9,D98:D102)</f>
        <v>1866</v>
      </c>
      <c r="E96" s="42">
        <f>SUBTOTAL(9,E98:E102)</f>
        <v>1806</v>
      </c>
      <c r="F96" s="41" t="s">
        <v>4</v>
      </c>
      <c r="G96" s="57"/>
      <c r="H96" s="42">
        <f>SUBTOTAL(9,H98:H102)</f>
        <v>430</v>
      </c>
      <c r="I96" s="42">
        <f>SUBTOTAL(9,I98:I102)</f>
        <v>93</v>
      </c>
      <c r="J96" s="42">
        <f>SUBTOTAL(9,J98:J102)</f>
        <v>337</v>
      </c>
    </row>
    <row r="97" spans="1:10" ht="13.5" customHeight="1">
      <c r="A97" s="16"/>
      <c r="B97" s="56"/>
      <c r="C97" s="11"/>
      <c r="D97" s="11"/>
      <c r="E97" s="12"/>
      <c r="F97" s="10"/>
      <c r="G97" s="56"/>
      <c r="H97" s="13"/>
      <c r="I97" s="13"/>
      <c r="J97" s="13"/>
    </row>
    <row r="98" spans="1:10" ht="13.5" customHeight="1">
      <c r="A98" s="16">
        <v>65</v>
      </c>
      <c r="B98" s="56">
        <f>C98/'[1]H22.3中央'!C93</f>
        <v>0.980701754385965</v>
      </c>
      <c r="C98" s="13">
        <f>D98+E98</f>
        <v>559</v>
      </c>
      <c r="D98" s="13">
        <v>286</v>
      </c>
      <c r="E98" s="20">
        <v>273</v>
      </c>
      <c r="F98" s="10">
        <v>90</v>
      </c>
      <c r="G98" s="56">
        <f>H98/'[1]H22.3中央'!H93</f>
        <v>0.8719512195121951</v>
      </c>
      <c r="H98" s="13">
        <f>I98+J98</f>
        <v>143</v>
      </c>
      <c r="I98" s="13">
        <v>31</v>
      </c>
      <c r="J98" s="13">
        <v>112</v>
      </c>
    </row>
    <row r="99" spans="1:10" ht="13.5" customHeight="1">
      <c r="A99" s="16">
        <v>66</v>
      </c>
      <c r="B99" s="56">
        <f>C99/'[1]H22.3中央'!C97</f>
        <v>0.96875</v>
      </c>
      <c r="C99" s="13">
        <f>D99+E99</f>
        <v>713</v>
      </c>
      <c r="D99" s="13">
        <v>364</v>
      </c>
      <c r="E99" s="20">
        <v>349</v>
      </c>
      <c r="F99" s="10">
        <v>91</v>
      </c>
      <c r="G99" s="56">
        <f>H99/'[1]H22.3中央'!H97</f>
        <v>0.8403361344537815</v>
      </c>
      <c r="H99" s="13">
        <f>I99+J99</f>
        <v>100</v>
      </c>
      <c r="I99" s="13">
        <v>27</v>
      </c>
      <c r="J99" s="13">
        <v>73</v>
      </c>
    </row>
    <row r="100" spans="1:10" ht="13.5" customHeight="1">
      <c r="A100" s="16">
        <v>67</v>
      </c>
      <c r="B100" s="56">
        <f>C100/'[1]H22.3中央'!C98</f>
        <v>0.9776951672862454</v>
      </c>
      <c r="C100" s="13">
        <f>D100+E100</f>
        <v>789</v>
      </c>
      <c r="D100" s="13">
        <v>397</v>
      </c>
      <c r="E100" s="20">
        <v>392</v>
      </c>
      <c r="F100" s="10">
        <v>92</v>
      </c>
      <c r="G100" s="56">
        <f>H100/'[1]H22.3中央'!H98</f>
        <v>0.7605633802816901</v>
      </c>
      <c r="H100" s="13">
        <f>I100+J100</f>
        <v>54</v>
      </c>
      <c r="I100" s="13">
        <v>11</v>
      </c>
      <c r="J100" s="13">
        <v>43</v>
      </c>
    </row>
    <row r="101" spans="1:10" ht="13.5" customHeight="1">
      <c r="A101" s="16">
        <v>68</v>
      </c>
      <c r="B101" s="56">
        <f>C101/'[1]H22.3中央'!C99</f>
        <v>0.974025974025974</v>
      </c>
      <c r="C101" s="13">
        <f>D101+E101</f>
        <v>750</v>
      </c>
      <c r="D101" s="13">
        <v>376</v>
      </c>
      <c r="E101" s="20">
        <v>374</v>
      </c>
      <c r="F101" s="10">
        <v>93</v>
      </c>
      <c r="G101" s="56">
        <f>H101/'[1]H22.3中央'!H99</f>
        <v>0.8888888888888888</v>
      </c>
      <c r="H101" s="13">
        <f>I101+J101</f>
        <v>72</v>
      </c>
      <c r="I101" s="13">
        <v>12</v>
      </c>
      <c r="J101" s="13">
        <v>60</v>
      </c>
    </row>
    <row r="102" spans="1:10" ht="13.5" customHeight="1">
      <c r="A102" s="16">
        <v>69</v>
      </c>
      <c r="B102" s="56">
        <f>C102/'[1]H22.3中央'!C100</f>
        <v>0.9806378132118451</v>
      </c>
      <c r="C102" s="13">
        <f>D102+E102</f>
        <v>861</v>
      </c>
      <c r="D102" s="13">
        <v>443</v>
      </c>
      <c r="E102" s="20">
        <v>418</v>
      </c>
      <c r="F102" s="10">
        <v>94</v>
      </c>
      <c r="G102" s="56">
        <f>H102/'[1]H22.3中央'!H100</f>
        <v>0.8970588235294118</v>
      </c>
      <c r="H102" s="13">
        <f>I102+J102</f>
        <v>61</v>
      </c>
      <c r="I102" s="13">
        <v>12</v>
      </c>
      <c r="J102" s="13">
        <v>49</v>
      </c>
    </row>
    <row r="103" spans="1:10" ht="13.5" customHeight="1">
      <c r="A103" s="16"/>
      <c r="B103" s="56"/>
      <c r="C103" s="11"/>
      <c r="D103" s="11"/>
      <c r="E103" s="12"/>
      <c r="F103" s="10"/>
      <c r="G103" s="56"/>
      <c r="H103" s="13"/>
      <c r="I103" s="13"/>
      <c r="J103" s="13"/>
    </row>
    <row r="104" spans="1:10" ht="13.5" customHeight="1">
      <c r="A104" s="35" t="s">
        <v>44</v>
      </c>
      <c r="B104" s="57"/>
      <c r="C104" s="42">
        <f>SUBTOTAL(9,C106:C110)</f>
        <v>3350</v>
      </c>
      <c r="D104" s="42">
        <f>SUBTOTAL(9,D106:D110)</f>
        <v>1585</v>
      </c>
      <c r="E104" s="42">
        <f>SUBTOTAL(9,E106:E110)</f>
        <v>1765</v>
      </c>
      <c r="F104" s="41" t="s">
        <v>5</v>
      </c>
      <c r="G104" s="57"/>
      <c r="H104" s="42">
        <f>SUBTOTAL(9,H106:H110)</f>
        <v>122</v>
      </c>
      <c r="I104" s="42">
        <f>SUBTOTAL(9,I106:I110)</f>
        <v>24</v>
      </c>
      <c r="J104" s="42">
        <f>SUBTOTAL(9,J106:J110)</f>
        <v>98</v>
      </c>
    </row>
    <row r="105" spans="1:10" ht="13.5" customHeight="1">
      <c r="A105" s="16" t="s">
        <v>57</v>
      </c>
      <c r="B105" s="56"/>
      <c r="C105" s="11"/>
      <c r="D105" s="11"/>
      <c r="E105" s="12"/>
      <c r="F105" s="10"/>
      <c r="G105" s="56"/>
      <c r="H105" s="13"/>
      <c r="I105" s="13"/>
      <c r="J105" s="13"/>
    </row>
    <row r="106" spans="1:10" ht="13.5" customHeight="1">
      <c r="A106" s="16">
        <v>70</v>
      </c>
      <c r="B106" s="56">
        <f>C106/'[1]H22.3中央'!C101</f>
        <v>0.9721212121212122</v>
      </c>
      <c r="C106" s="13">
        <f>D106+E106</f>
        <v>802</v>
      </c>
      <c r="D106" s="13">
        <v>384</v>
      </c>
      <c r="E106" s="20">
        <v>418</v>
      </c>
      <c r="F106" s="10">
        <v>95</v>
      </c>
      <c r="G106" s="56">
        <f>H106/'[1]H22.3中央'!H101</f>
        <v>0.7894736842105263</v>
      </c>
      <c r="H106" s="13">
        <f aca="true" t="shared" si="0" ref="H106:H112">I106+J106</f>
        <v>30</v>
      </c>
      <c r="I106" s="13">
        <v>6</v>
      </c>
      <c r="J106" s="13">
        <v>24</v>
      </c>
    </row>
    <row r="107" spans="1:10" ht="13.5" customHeight="1">
      <c r="A107" s="16">
        <v>71</v>
      </c>
      <c r="B107" s="56">
        <f>C107/'[1]H22.3中央'!C105</f>
        <v>0.9911242603550295</v>
      </c>
      <c r="C107" s="13">
        <f>D107+E107</f>
        <v>670</v>
      </c>
      <c r="D107" s="13">
        <v>339</v>
      </c>
      <c r="E107" s="20">
        <v>331</v>
      </c>
      <c r="F107" s="10">
        <v>96</v>
      </c>
      <c r="G107" s="56">
        <f>H107/'[1]H22.3中央'!H105</f>
        <v>0.82</v>
      </c>
      <c r="H107" s="13">
        <f t="shared" si="0"/>
        <v>41</v>
      </c>
      <c r="I107" s="13">
        <v>8</v>
      </c>
      <c r="J107" s="13">
        <v>33</v>
      </c>
    </row>
    <row r="108" spans="1:10" ht="13.5" customHeight="1">
      <c r="A108" s="16">
        <v>72</v>
      </c>
      <c r="B108" s="56">
        <f>C108/'[1]H22.3中央'!C106</f>
        <v>0.9743589743589743</v>
      </c>
      <c r="C108" s="13">
        <f>D108+E108</f>
        <v>570</v>
      </c>
      <c r="D108" s="13">
        <v>253</v>
      </c>
      <c r="E108" s="20">
        <v>317</v>
      </c>
      <c r="F108" s="10">
        <v>97</v>
      </c>
      <c r="G108" s="56">
        <f>H108/'[1]H22.3中央'!H106</f>
        <v>0.7407407407407407</v>
      </c>
      <c r="H108" s="13">
        <f t="shared" si="0"/>
        <v>20</v>
      </c>
      <c r="I108" s="13">
        <v>3</v>
      </c>
      <c r="J108" s="13">
        <v>17</v>
      </c>
    </row>
    <row r="109" spans="1:10" ht="13.5" customHeight="1">
      <c r="A109" s="16">
        <v>73</v>
      </c>
      <c r="B109" s="56">
        <f>C109/'[1]H22.3中央'!C107</f>
        <v>0.9696092619392185</v>
      </c>
      <c r="C109" s="13">
        <f>D109+E109</f>
        <v>670</v>
      </c>
      <c r="D109" s="25">
        <v>326</v>
      </c>
      <c r="E109" s="20">
        <v>344</v>
      </c>
      <c r="F109" s="10">
        <v>98</v>
      </c>
      <c r="G109" s="56">
        <f>H109/'[1]H22.3中央'!H107</f>
        <v>0.7916666666666666</v>
      </c>
      <c r="H109" s="13">
        <f t="shared" si="0"/>
        <v>19</v>
      </c>
      <c r="I109" s="13">
        <v>5</v>
      </c>
      <c r="J109" s="13">
        <v>14</v>
      </c>
    </row>
    <row r="110" spans="1:10" ht="13.5" customHeight="1">
      <c r="A110" s="16">
        <v>74</v>
      </c>
      <c r="B110" s="56">
        <f>C110/'[1]H22.3中央'!C108</f>
        <v>0.9637462235649547</v>
      </c>
      <c r="C110" s="13">
        <f>D110+E110</f>
        <v>638</v>
      </c>
      <c r="D110" s="13">
        <v>283</v>
      </c>
      <c r="E110" s="13">
        <v>355</v>
      </c>
      <c r="F110" s="10">
        <v>99</v>
      </c>
      <c r="G110" s="56">
        <f>H110/'[1]H22.3中央'!H108</f>
        <v>0.75</v>
      </c>
      <c r="H110" s="13">
        <f t="shared" si="0"/>
        <v>12</v>
      </c>
      <c r="I110" s="13">
        <v>2</v>
      </c>
      <c r="J110" s="13">
        <v>10</v>
      </c>
    </row>
    <row r="111" spans="1:10" ht="13.5" customHeight="1">
      <c r="A111" s="16"/>
      <c r="B111" s="56"/>
      <c r="C111" s="19"/>
      <c r="D111" s="19"/>
      <c r="E111" s="12"/>
      <c r="F111" s="10"/>
      <c r="G111" s="56"/>
      <c r="H111" s="13"/>
      <c r="I111" s="13"/>
      <c r="J111" s="13"/>
    </row>
    <row r="112" spans="1:10" ht="13.5" customHeight="1">
      <c r="A112" s="16"/>
      <c r="B112" s="56"/>
      <c r="C112" s="19"/>
      <c r="D112" s="19"/>
      <c r="E112" s="12"/>
      <c r="F112" s="41" t="s">
        <v>7</v>
      </c>
      <c r="G112" s="57"/>
      <c r="H112" s="42">
        <f t="shared" si="0"/>
        <v>18</v>
      </c>
      <c r="I112" s="42">
        <v>2</v>
      </c>
      <c r="J112" s="42">
        <v>16</v>
      </c>
    </row>
    <row r="113" spans="1:10" ht="13.5" customHeight="1">
      <c r="A113" s="17"/>
      <c r="B113" s="58"/>
      <c r="C113" s="14"/>
      <c r="D113" s="14"/>
      <c r="E113" s="15"/>
      <c r="F113" s="46"/>
      <c r="G113" s="60"/>
      <c r="H113" s="45"/>
      <c r="I113" s="45"/>
      <c r="J113" s="45"/>
    </row>
    <row r="114" s="1" customFormat="1" ht="13.5" customHeight="1"/>
    <row r="115" spans="1:7" ht="13.5" customHeight="1">
      <c r="A115" s="78" t="s">
        <v>8</v>
      </c>
      <c r="B115" s="78"/>
      <c r="C115" s="34" t="s">
        <v>6</v>
      </c>
      <c r="D115" s="34"/>
      <c r="E115" s="34" t="s">
        <v>1</v>
      </c>
      <c r="F115" s="34"/>
      <c r="G115" s="34" t="s">
        <v>2</v>
      </c>
    </row>
    <row r="116" spans="1:7" ht="13.5" customHeight="1">
      <c r="A116" s="36"/>
      <c r="B116" s="36"/>
      <c r="C116" s="34"/>
      <c r="D116" s="34"/>
      <c r="E116" s="34"/>
      <c r="F116" s="34"/>
      <c r="G116" s="34"/>
    </row>
    <row r="117" spans="1:7" ht="13.5" customHeight="1">
      <c r="A117" s="78" t="s">
        <v>9</v>
      </c>
      <c r="B117" s="78"/>
      <c r="C117" s="44">
        <f>SUBTOTAL(9,C11:C33)</f>
        <v>5895</v>
      </c>
      <c r="D117" s="31"/>
      <c r="E117" s="44">
        <f>SUBTOTAL(9,D11:D33)</f>
        <v>3013</v>
      </c>
      <c r="F117" s="31"/>
      <c r="G117" s="44">
        <f>SUBTOTAL(9,E11:E33)</f>
        <v>2882</v>
      </c>
    </row>
    <row r="118" spans="1:7" ht="13.5" customHeight="1">
      <c r="A118" s="36"/>
      <c r="B118" s="36"/>
      <c r="C118" s="31"/>
      <c r="D118" s="31"/>
      <c r="E118" s="31"/>
      <c r="F118" s="31"/>
      <c r="G118" s="31"/>
    </row>
    <row r="119" spans="1:7" ht="13.5" customHeight="1">
      <c r="A119" s="78" t="s">
        <v>10</v>
      </c>
      <c r="B119" s="78"/>
      <c r="C119" s="44">
        <f>SUBTOTAL(9,C35:C49,H11:H49,C72:C94)</f>
        <v>33343</v>
      </c>
      <c r="D119" s="31"/>
      <c r="E119" s="44">
        <f>SUBTOTAL(9,D35:D49,I11:I49,D72:D94)</f>
        <v>17453</v>
      </c>
      <c r="F119" s="31"/>
      <c r="G119" s="44">
        <f>SUBTOTAL(9,E35:E49,J11:J49,E72:E94)</f>
        <v>15890</v>
      </c>
    </row>
    <row r="120" spans="1:7" ht="13.5" customHeight="1">
      <c r="A120" s="35"/>
      <c r="B120" s="35"/>
      <c r="C120" s="44"/>
      <c r="D120" s="31"/>
      <c r="E120" s="44"/>
      <c r="F120" s="31"/>
      <c r="G120" s="44"/>
    </row>
    <row r="121" spans="1:7" ht="13.5" customHeight="1">
      <c r="A121" s="78" t="s">
        <v>17</v>
      </c>
      <c r="B121" s="78"/>
      <c r="C121" s="44">
        <f>SUBTOTAL(9,C98:C111,H72:H112)</f>
        <v>13651</v>
      </c>
      <c r="D121" s="31"/>
      <c r="E121" s="44">
        <f>SUBTOTAL(9,D98:D111,I70:I112)</f>
        <v>5875</v>
      </c>
      <c r="F121" s="31"/>
      <c r="G121" s="44">
        <f>SUBTOTAL(9,E98:E111,J70:J112)</f>
        <v>7776</v>
      </c>
    </row>
    <row r="122" spans="1:7" ht="13.5" customHeight="1">
      <c r="A122" s="36"/>
      <c r="B122" s="36"/>
      <c r="C122" s="31"/>
      <c r="D122" s="31"/>
      <c r="E122" s="31"/>
      <c r="F122" s="31"/>
      <c r="G122" s="31"/>
    </row>
    <row r="123" spans="1:7" ht="13.5" customHeight="1">
      <c r="A123" s="78" t="s">
        <v>12</v>
      </c>
      <c r="B123" s="78"/>
      <c r="C123" s="44">
        <f>SUBTOTAL(9,H72:H112)</f>
        <v>6629</v>
      </c>
      <c r="D123" s="31"/>
      <c r="E123" s="44">
        <f>SUBTOTAL(9,I72:I112)</f>
        <v>2424</v>
      </c>
      <c r="F123" s="31"/>
      <c r="G123" s="44">
        <f>SUBTOTAL(9,J72:J112)</f>
        <v>4205</v>
      </c>
    </row>
    <row r="124" spans="1:8" ht="13.5" customHeight="1">
      <c r="A124" s="35"/>
      <c r="B124" s="35"/>
      <c r="C124" s="36"/>
      <c r="D124" s="39"/>
      <c r="E124" s="34"/>
      <c r="F124" s="39"/>
      <c r="G124" s="34"/>
      <c r="H124" s="39"/>
    </row>
    <row r="125" spans="1:8" ht="13.5" customHeight="1">
      <c r="A125" s="8"/>
      <c r="B125" s="8"/>
      <c r="C125" s="8"/>
      <c r="D125" s="31"/>
      <c r="E125" s="31"/>
      <c r="F125" s="31"/>
      <c r="G125" s="31"/>
      <c r="H125" s="31"/>
    </row>
    <row r="126" spans="1:8" ht="13.5" customHeight="1">
      <c r="A126" s="8"/>
      <c r="B126" s="8"/>
      <c r="C126" s="8"/>
      <c r="D126" s="31"/>
      <c r="E126" s="77">
        <v>16</v>
      </c>
      <c r="F126" s="77"/>
      <c r="G126" s="31"/>
      <c r="H126" s="31"/>
    </row>
    <row r="127" spans="1:8" ht="13.5">
      <c r="A127" s="8"/>
      <c r="B127" s="8"/>
      <c r="C127" s="8"/>
      <c r="D127" s="31"/>
      <c r="E127" s="31"/>
      <c r="F127" s="31"/>
      <c r="G127" s="31"/>
      <c r="H127" s="31"/>
    </row>
    <row r="128" spans="1:8" ht="13.5">
      <c r="A128" s="8"/>
      <c r="B128" s="8"/>
      <c r="C128" s="31"/>
      <c r="D128" s="31"/>
      <c r="E128" s="31"/>
      <c r="F128" s="31"/>
      <c r="G128" s="31"/>
      <c r="H128" s="31"/>
    </row>
    <row r="129" spans="1:2" ht="13.5">
      <c r="A129" s="4"/>
      <c r="B129" s="4"/>
    </row>
  </sheetData>
  <mergeCells count="32">
    <mergeCell ref="A6:A7"/>
    <mergeCell ref="B6:B7"/>
    <mergeCell ref="C6:C7"/>
    <mergeCell ref="D6:D7"/>
    <mergeCell ref="I6:I7"/>
    <mergeCell ref="J6:J7"/>
    <mergeCell ref="E53:F53"/>
    <mergeCell ref="C2:G2"/>
    <mergeCell ref="F4:J4"/>
    <mergeCell ref="E6:E7"/>
    <mergeCell ref="F6:F7"/>
    <mergeCell ref="G6:G7"/>
    <mergeCell ref="H6:H7"/>
    <mergeCell ref="E62:F62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A115:B115"/>
    <mergeCell ref="E126:F126"/>
    <mergeCell ref="A117:B117"/>
    <mergeCell ref="A119:B119"/>
    <mergeCell ref="A121:B121"/>
    <mergeCell ref="A123:B123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scale="97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K9" sqref="K9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2" t="s">
        <v>22</v>
      </c>
      <c r="C2" s="85" t="s">
        <v>0</v>
      </c>
      <c r="D2" s="85"/>
      <c r="E2" s="85"/>
      <c r="F2" s="85"/>
      <c r="G2" s="85"/>
    </row>
    <row r="4" spans="1:10" ht="18" customHeight="1">
      <c r="A4" s="2" t="s">
        <v>47</v>
      </c>
      <c r="B4" s="2"/>
      <c r="F4" s="86" t="s">
        <v>59</v>
      </c>
      <c r="G4" s="86"/>
      <c r="H4" s="86"/>
      <c r="I4" s="86"/>
      <c r="J4" s="86"/>
    </row>
    <row r="5" ht="13.5">
      <c r="C5" s="1"/>
    </row>
    <row r="6" spans="1:10" ht="14.25" customHeight="1">
      <c r="A6" s="79" t="s">
        <v>24</v>
      </c>
      <c r="B6" s="87" t="s">
        <v>25</v>
      </c>
      <c r="C6" s="91" t="s">
        <v>6</v>
      </c>
      <c r="D6" s="81" t="s">
        <v>1</v>
      </c>
      <c r="E6" s="81" t="s">
        <v>2</v>
      </c>
      <c r="F6" s="81" t="s">
        <v>24</v>
      </c>
      <c r="G6" s="87" t="s">
        <v>25</v>
      </c>
      <c r="H6" s="91" t="s">
        <v>6</v>
      </c>
      <c r="I6" s="81" t="s">
        <v>1</v>
      </c>
      <c r="J6" s="89" t="s">
        <v>2</v>
      </c>
    </row>
    <row r="7" spans="1:10" ht="14.25" customHeight="1">
      <c r="A7" s="80"/>
      <c r="B7" s="88"/>
      <c r="C7" s="92"/>
      <c r="D7" s="82"/>
      <c r="E7" s="82"/>
      <c r="F7" s="82"/>
      <c r="G7" s="88"/>
      <c r="H7" s="92"/>
      <c r="I7" s="82"/>
      <c r="J7" s="90"/>
    </row>
    <row r="8" spans="1:10" ht="14.25" customHeight="1">
      <c r="A8" s="51" t="s">
        <v>26</v>
      </c>
      <c r="B8" s="52"/>
      <c r="C8" s="53">
        <f>SUBTOTAL(9,C10:C48,H10:H48,C71:C110,H71:H112)</f>
        <v>73732</v>
      </c>
      <c r="D8" s="53">
        <f>SUBTOTAL(9,D10:D48,I10:I48,D71:D110,I71:I112)</f>
        <v>35995</v>
      </c>
      <c r="E8" s="53">
        <f>SUBTOTAL(9,E10:E48,J10:J48,E71:E110,J71:J112)</f>
        <v>37737</v>
      </c>
      <c r="F8" s="54"/>
      <c r="G8" s="55"/>
      <c r="H8" s="40"/>
      <c r="I8" s="40"/>
      <c r="J8" s="40"/>
    </row>
    <row r="9" spans="1:10" ht="13.5" customHeight="1">
      <c r="A9" s="16"/>
      <c r="B9" s="56"/>
      <c r="C9" s="42"/>
      <c r="D9" s="42"/>
      <c r="E9" s="64"/>
      <c r="F9" s="54"/>
      <c r="G9" s="55"/>
      <c r="H9" s="42"/>
      <c r="I9" s="42"/>
      <c r="J9" s="42"/>
    </row>
    <row r="10" spans="1:10" ht="13.5" customHeight="1">
      <c r="A10" s="35" t="s">
        <v>27</v>
      </c>
      <c r="B10" s="57"/>
      <c r="C10" s="42">
        <f>SUBTOTAL(9,C12:C16)</f>
        <v>2900</v>
      </c>
      <c r="D10" s="42">
        <f>SUBTOTAL(9,D12:D16)</f>
        <v>1449</v>
      </c>
      <c r="E10" s="42">
        <f>SUBTOTAL(9,E12:E16)</f>
        <v>1451</v>
      </c>
      <c r="F10" s="41" t="s">
        <v>28</v>
      </c>
      <c r="G10" s="57"/>
      <c r="H10" s="42">
        <f>SUBTOTAL(9,H12:H16)</f>
        <v>4174</v>
      </c>
      <c r="I10" s="42">
        <f>SUBTOTAL(9,I12:I16)</f>
        <v>2177</v>
      </c>
      <c r="J10" s="42">
        <f>SUBTOTAL(9,J12:J16)</f>
        <v>1997</v>
      </c>
    </row>
    <row r="11" spans="1:10" ht="13.5" customHeight="1">
      <c r="A11" s="16"/>
      <c r="B11" s="56"/>
      <c r="C11" s="11"/>
      <c r="D11" s="11"/>
      <c r="E11" s="12"/>
      <c r="F11" s="10"/>
      <c r="G11" s="56"/>
      <c r="H11" s="11"/>
      <c r="I11" s="11"/>
      <c r="J11" s="11"/>
    </row>
    <row r="12" spans="1:10" ht="13.5" customHeight="1">
      <c r="A12" s="16">
        <v>0</v>
      </c>
      <c r="B12" s="56"/>
      <c r="C12" s="13">
        <f>D12+E12</f>
        <v>555</v>
      </c>
      <c r="D12" s="13">
        <v>299</v>
      </c>
      <c r="E12" s="20">
        <v>256</v>
      </c>
      <c r="F12" s="10">
        <v>25</v>
      </c>
      <c r="G12" s="56">
        <f>H12/'[1]H22.3小田'!C48</f>
        <v>0.975796178343949</v>
      </c>
      <c r="H12" s="13">
        <f>I12+J12</f>
        <v>766</v>
      </c>
      <c r="I12" s="13">
        <v>408</v>
      </c>
      <c r="J12" s="13">
        <v>358</v>
      </c>
    </row>
    <row r="13" spans="1:10" ht="13.5" customHeight="1">
      <c r="A13" s="16">
        <v>1</v>
      </c>
      <c r="B13" s="56">
        <f>C13/'[1]H22.3小田'!C12</f>
        <v>0.9773095623987034</v>
      </c>
      <c r="C13" s="13">
        <f>D13+E13</f>
        <v>603</v>
      </c>
      <c r="D13" s="13">
        <v>295</v>
      </c>
      <c r="E13" s="20">
        <v>308</v>
      </c>
      <c r="F13" s="10">
        <v>26</v>
      </c>
      <c r="G13" s="56">
        <f>H13/'[1]H22.3小田'!H12</f>
        <v>1.0369928400954653</v>
      </c>
      <c r="H13" s="13">
        <f>I13+J13</f>
        <v>869</v>
      </c>
      <c r="I13" s="13">
        <v>440</v>
      </c>
      <c r="J13" s="13">
        <v>429</v>
      </c>
    </row>
    <row r="14" spans="1:10" ht="13.5" customHeight="1">
      <c r="A14" s="16">
        <v>2</v>
      </c>
      <c r="B14" s="56">
        <f>C14/'[1]H22.3小田'!C13</f>
        <v>0.9781144781144782</v>
      </c>
      <c r="C14" s="13">
        <f>D14+E14</f>
        <v>581</v>
      </c>
      <c r="D14" s="13">
        <v>282</v>
      </c>
      <c r="E14" s="20">
        <v>299</v>
      </c>
      <c r="F14" s="10">
        <v>27</v>
      </c>
      <c r="G14" s="56">
        <f>H14/'[1]H22.3小田'!H13</f>
        <v>1.036319612590799</v>
      </c>
      <c r="H14" s="13">
        <f>I14+J14</f>
        <v>856</v>
      </c>
      <c r="I14" s="13">
        <v>468</v>
      </c>
      <c r="J14" s="13">
        <v>388</v>
      </c>
    </row>
    <row r="15" spans="1:10" ht="13.5" customHeight="1">
      <c r="A15" s="16">
        <v>3</v>
      </c>
      <c r="B15" s="56">
        <f>C15/'[1]H22.3小田'!C14</f>
        <v>0.9765494137353434</v>
      </c>
      <c r="C15" s="13">
        <f>D15+E15</f>
        <v>583</v>
      </c>
      <c r="D15" s="13">
        <v>287</v>
      </c>
      <c r="E15" s="20">
        <v>296</v>
      </c>
      <c r="F15" s="10">
        <v>28</v>
      </c>
      <c r="G15" s="56">
        <f>H15/'[1]H22.3小田'!H14</f>
        <v>0.9588888888888889</v>
      </c>
      <c r="H15" s="13">
        <f>I15+J15</f>
        <v>863</v>
      </c>
      <c r="I15" s="13">
        <v>442</v>
      </c>
      <c r="J15" s="13">
        <v>421</v>
      </c>
    </row>
    <row r="16" spans="1:10" ht="13.5" customHeight="1">
      <c r="A16" s="16">
        <v>4</v>
      </c>
      <c r="B16" s="56">
        <f>C16/'[1]H22.3小田'!C15</f>
        <v>0.9780033840947546</v>
      </c>
      <c r="C16" s="13">
        <f>D16+E16</f>
        <v>578</v>
      </c>
      <c r="D16" s="13">
        <v>286</v>
      </c>
      <c r="E16" s="20">
        <v>292</v>
      </c>
      <c r="F16" s="10">
        <v>29</v>
      </c>
      <c r="G16" s="56">
        <f>H16/'[1]H22.3小田'!H15</f>
        <v>0.9727164887307236</v>
      </c>
      <c r="H16" s="13">
        <f>I16+J16</f>
        <v>820</v>
      </c>
      <c r="I16" s="13">
        <v>419</v>
      </c>
      <c r="J16" s="13">
        <v>401</v>
      </c>
    </row>
    <row r="17" spans="1:10" ht="13.5" customHeight="1">
      <c r="A17" s="16"/>
      <c r="B17" s="56"/>
      <c r="C17" s="11"/>
      <c r="D17" s="11"/>
      <c r="E17" s="12"/>
      <c r="F17" s="10"/>
      <c r="G17" s="56"/>
      <c r="H17" s="11"/>
      <c r="I17" s="11"/>
      <c r="J17" s="11"/>
    </row>
    <row r="18" spans="1:10" ht="13.5" customHeight="1">
      <c r="A18" s="35" t="s">
        <v>29</v>
      </c>
      <c r="B18" s="57"/>
      <c r="C18" s="42">
        <f>SUBTOTAL(9,C20:C24)</f>
        <v>2882</v>
      </c>
      <c r="D18" s="42">
        <f>SUBTOTAL(9,D20:D24)</f>
        <v>1499</v>
      </c>
      <c r="E18" s="42">
        <f>SUBTOTAL(9,E20:E24)</f>
        <v>1383</v>
      </c>
      <c r="F18" s="41" t="s">
        <v>30</v>
      </c>
      <c r="G18" s="57"/>
      <c r="H18" s="42">
        <f>SUBTOTAL(9,H20:H24)</f>
        <v>4739</v>
      </c>
      <c r="I18" s="42">
        <f>SUBTOTAL(9,I20:I24)</f>
        <v>2453</v>
      </c>
      <c r="J18" s="42">
        <f>SUBTOTAL(9,J20:J24)</f>
        <v>2286</v>
      </c>
    </row>
    <row r="19" spans="1:10" ht="13.5" customHeight="1">
      <c r="A19" s="16"/>
      <c r="B19" s="56"/>
      <c r="C19" s="11"/>
      <c r="D19" s="11"/>
      <c r="E19" s="12"/>
      <c r="F19" s="10"/>
      <c r="G19" s="56"/>
      <c r="H19" s="11"/>
      <c r="I19" s="11"/>
      <c r="J19" s="11"/>
    </row>
    <row r="20" spans="1:10" ht="13.5" customHeight="1">
      <c r="A20" s="16">
        <v>5</v>
      </c>
      <c r="B20" s="56">
        <f>C20/'[1]H22.3小田'!C16</f>
        <v>0.9909747292418772</v>
      </c>
      <c r="C20" s="13">
        <f>D20+E20</f>
        <v>549</v>
      </c>
      <c r="D20" s="13">
        <v>306</v>
      </c>
      <c r="E20" s="20">
        <v>243</v>
      </c>
      <c r="F20" s="10">
        <v>30</v>
      </c>
      <c r="G20" s="56">
        <f>H20/'[1]H22.3小田'!H16</f>
        <v>0.9955257270693513</v>
      </c>
      <c r="H20" s="13">
        <f>I20+J20</f>
        <v>890</v>
      </c>
      <c r="I20" s="13">
        <v>463</v>
      </c>
      <c r="J20" s="13">
        <v>427</v>
      </c>
    </row>
    <row r="21" spans="1:10" ht="13.5" customHeight="1">
      <c r="A21" s="16">
        <v>6</v>
      </c>
      <c r="B21" s="56">
        <f>C21/'[1]H22.3小田'!C20</f>
        <v>0.975736568457539</v>
      </c>
      <c r="C21" s="13">
        <f>D21+E21</f>
        <v>563</v>
      </c>
      <c r="D21" s="13">
        <v>293</v>
      </c>
      <c r="E21" s="20">
        <v>270</v>
      </c>
      <c r="F21" s="10">
        <v>31</v>
      </c>
      <c r="G21" s="56">
        <f>H21/'[1]H22.3小田'!H20</f>
        <v>0.9837486457204767</v>
      </c>
      <c r="H21" s="13">
        <f>I21+J21</f>
        <v>908</v>
      </c>
      <c r="I21" s="13">
        <v>462</v>
      </c>
      <c r="J21" s="13">
        <v>446</v>
      </c>
    </row>
    <row r="22" spans="1:10" ht="13.5" customHeight="1">
      <c r="A22" s="16">
        <v>7</v>
      </c>
      <c r="B22" s="56">
        <f>C22/'[1]H22.3小田'!C21</f>
        <v>1.0018484288354899</v>
      </c>
      <c r="C22" s="13">
        <f>D22+E22</f>
        <v>542</v>
      </c>
      <c r="D22" s="13">
        <v>279</v>
      </c>
      <c r="E22" s="20">
        <v>263</v>
      </c>
      <c r="F22" s="10">
        <v>32</v>
      </c>
      <c r="G22" s="56">
        <f>H22/'[1]H22.3小田'!H21</f>
        <v>1.0089086859688197</v>
      </c>
      <c r="H22" s="13">
        <f>I22+J22</f>
        <v>906</v>
      </c>
      <c r="I22" s="13">
        <v>479</v>
      </c>
      <c r="J22" s="13">
        <v>427</v>
      </c>
    </row>
    <row r="23" spans="1:10" ht="13.5" customHeight="1">
      <c r="A23" s="16">
        <v>8</v>
      </c>
      <c r="B23" s="56">
        <f>C23/'[1]H22.3小田'!C22</f>
        <v>1.0049342105263157</v>
      </c>
      <c r="C23" s="13">
        <f>D23+E23</f>
        <v>611</v>
      </c>
      <c r="D23" s="13">
        <v>302</v>
      </c>
      <c r="E23" s="20">
        <v>309</v>
      </c>
      <c r="F23" s="10">
        <v>33</v>
      </c>
      <c r="G23" s="56">
        <f>H23/'[1]H22.3小田'!H22</f>
        <v>0.969785575048733</v>
      </c>
      <c r="H23" s="13">
        <f>I23+J23</f>
        <v>995</v>
      </c>
      <c r="I23" s="13">
        <v>528</v>
      </c>
      <c r="J23" s="13">
        <v>467</v>
      </c>
    </row>
    <row r="24" spans="1:10" ht="13.5" customHeight="1">
      <c r="A24" s="16">
        <v>9</v>
      </c>
      <c r="B24" s="56">
        <f>C24/'[1]H22.3小田'!C23</f>
        <v>0.9903691813804173</v>
      </c>
      <c r="C24" s="13">
        <f>D24+E24</f>
        <v>617</v>
      </c>
      <c r="D24" s="13">
        <v>319</v>
      </c>
      <c r="E24" s="20">
        <v>298</v>
      </c>
      <c r="F24" s="10">
        <v>34</v>
      </c>
      <c r="G24" s="56">
        <f>H24/'[1]H22.3小田'!H23</f>
        <v>0.9885931558935361</v>
      </c>
      <c r="H24" s="13">
        <f>I24+J24</f>
        <v>1040</v>
      </c>
      <c r="I24" s="13">
        <v>521</v>
      </c>
      <c r="J24" s="13">
        <v>519</v>
      </c>
    </row>
    <row r="25" spans="1:10" ht="13.5" customHeight="1">
      <c r="A25" s="16"/>
      <c r="B25" s="56"/>
      <c r="C25" s="11"/>
      <c r="D25" s="11"/>
      <c r="E25" s="12"/>
      <c r="F25" s="10"/>
      <c r="G25" s="56"/>
      <c r="H25" s="11"/>
      <c r="I25" s="11"/>
      <c r="J25" s="11"/>
    </row>
    <row r="26" spans="1:10" ht="13.5" customHeight="1">
      <c r="A26" s="35" t="s">
        <v>31</v>
      </c>
      <c r="B26" s="57"/>
      <c r="C26" s="42">
        <f>SUBTOTAL(9,C28:C32)</f>
        <v>3067</v>
      </c>
      <c r="D26" s="42">
        <f>SUBTOTAL(9,D28:D32)</f>
        <v>1552</v>
      </c>
      <c r="E26" s="42">
        <f>SUBTOTAL(9,E28:E32)</f>
        <v>1515</v>
      </c>
      <c r="F26" s="41" t="s">
        <v>32</v>
      </c>
      <c r="G26" s="57"/>
      <c r="H26" s="42">
        <f>SUBTOTAL(9,H28:H32)</f>
        <v>5857</v>
      </c>
      <c r="I26" s="42">
        <f>SUBTOTAL(9,I28:I32)</f>
        <v>3058</v>
      </c>
      <c r="J26" s="42">
        <f>SUBTOTAL(9,J28:J32)</f>
        <v>2799</v>
      </c>
    </row>
    <row r="27" spans="1:10" ht="13.5" customHeight="1">
      <c r="A27" s="16"/>
      <c r="B27" s="56"/>
      <c r="C27" s="11"/>
      <c r="D27" s="11"/>
      <c r="E27" s="12"/>
      <c r="F27" s="10"/>
      <c r="G27" s="56"/>
      <c r="H27" s="11"/>
      <c r="I27" s="11"/>
      <c r="J27" s="11"/>
    </row>
    <row r="28" spans="1:10" ht="13.5" customHeight="1">
      <c r="A28" s="16">
        <v>10</v>
      </c>
      <c r="B28" s="56">
        <f>C28/'[1]H22.3小田'!C24</f>
        <v>1.0033277870216306</v>
      </c>
      <c r="C28" s="13">
        <f>D28+E28</f>
        <v>603</v>
      </c>
      <c r="D28" s="13">
        <v>304</v>
      </c>
      <c r="E28" s="20">
        <v>299</v>
      </c>
      <c r="F28" s="10">
        <v>35</v>
      </c>
      <c r="G28" s="56">
        <f>H28/'[1]H22.3小田'!H24</f>
        <v>1.0036101083032491</v>
      </c>
      <c r="H28" s="13">
        <f>I28+J28</f>
        <v>1112</v>
      </c>
      <c r="I28" s="13">
        <v>573</v>
      </c>
      <c r="J28" s="13">
        <v>539</v>
      </c>
    </row>
    <row r="29" spans="1:10" ht="13.5" customHeight="1">
      <c r="A29" s="16">
        <v>11</v>
      </c>
      <c r="B29" s="56">
        <f>C29/'[1]H22.3小田'!C28</f>
        <v>0.994991652754591</v>
      </c>
      <c r="C29" s="13">
        <f>D29+E29</f>
        <v>596</v>
      </c>
      <c r="D29" s="13">
        <v>313</v>
      </c>
      <c r="E29" s="20">
        <v>283</v>
      </c>
      <c r="F29" s="10">
        <v>36</v>
      </c>
      <c r="G29" s="56">
        <f>H29/'[1]H22.3小田'!H28</f>
        <v>0.9898819561551433</v>
      </c>
      <c r="H29" s="13">
        <f>I29+J29</f>
        <v>1174</v>
      </c>
      <c r="I29" s="13">
        <v>615</v>
      </c>
      <c r="J29" s="13">
        <v>559</v>
      </c>
    </row>
    <row r="30" spans="1:10" ht="13.5" customHeight="1">
      <c r="A30" s="16">
        <v>12</v>
      </c>
      <c r="B30" s="56">
        <f>C30/'[1]H22.3小田'!C29</f>
        <v>1.0047095761381475</v>
      </c>
      <c r="C30" s="13">
        <f>D30+E30</f>
        <v>640</v>
      </c>
      <c r="D30" s="13">
        <v>323</v>
      </c>
      <c r="E30" s="20">
        <v>317</v>
      </c>
      <c r="F30" s="10">
        <v>37</v>
      </c>
      <c r="G30" s="56">
        <f>H30/'[1]H22.3小田'!H29</f>
        <v>0.9923793395427604</v>
      </c>
      <c r="H30" s="13">
        <f>I30+J30</f>
        <v>1172</v>
      </c>
      <c r="I30" s="13">
        <v>628</v>
      </c>
      <c r="J30" s="13">
        <v>544</v>
      </c>
    </row>
    <row r="31" spans="1:10" ht="13.5" customHeight="1">
      <c r="A31" s="16">
        <v>13</v>
      </c>
      <c r="B31" s="56">
        <f>C31/'[1]H22.3小田'!C30</f>
        <v>0.9880749574105622</v>
      </c>
      <c r="C31" s="13">
        <f>D31+E31</f>
        <v>580</v>
      </c>
      <c r="D31" s="13">
        <v>284</v>
      </c>
      <c r="E31" s="20">
        <v>296</v>
      </c>
      <c r="F31" s="10">
        <v>38</v>
      </c>
      <c r="G31" s="56">
        <f>H31/'[1]H22.3小田'!H30</f>
        <v>0.9951219512195122</v>
      </c>
      <c r="H31" s="13">
        <f>I31+J31</f>
        <v>1224</v>
      </c>
      <c r="I31" s="13">
        <v>634</v>
      </c>
      <c r="J31" s="13">
        <v>590</v>
      </c>
    </row>
    <row r="32" spans="1:10" ht="13.5" customHeight="1">
      <c r="A32" s="16">
        <v>14</v>
      </c>
      <c r="B32" s="56">
        <f>C32/'[1]H22.3小田'!C31</f>
        <v>1.0046511627906978</v>
      </c>
      <c r="C32" s="13">
        <f>D32+E32</f>
        <v>648</v>
      </c>
      <c r="D32" s="13">
        <v>328</v>
      </c>
      <c r="E32" s="20">
        <v>320</v>
      </c>
      <c r="F32" s="10">
        <v>39</v>
      </c>
      <c r="G32" s="56">
        <f>H32/'[1]H22.3小田'!H31</f>
        <v>0.9932375316990701</v>
      </c>
      <c r="H32" s="13">
        <f>I32+J32</f>
        <v>1175</v>
      </c>
      <c r="I32" s="13">
        <v>608</v>
      </c>
      <c r="J32" s="13">
        <v>567</v>
      </c>
    </row>
    <row r="33" spans="1:10" ht="13.5" customHeight="1">
      <c r="A33" s="16"/>
      <c r="B33" s="56"/>
      <c r="C33" s="11"/>
      <c r="D33" s="11"/>
      <c r="E33" s="12"/>
      <c r="F33" s="10"/>
      <c r="G33" s="56"/>
      <c r="H33" s="11"/>
      <c r="I33" s="11"/>
      <c r="J33" s="11"/>
    </row>
    <row r="34" spans="1:10" ht="13.5" customHeight="1">
      <c r="A34" s="35" t="s">
        <v>33</v>
      </c>
      <c r="B34" s="57"/>
      <c r="C34" s="42">
        <f>SUBTOTAL(9,C36:C40)</f>
        <v>3168</v>
      </c>
      <c r="D34" s="42">
        <f>SUBTOTAL(9,D36:D40)</f>
        <v>1616</v>
      </c>
      <c r="E34" s="42">
        <f>SUBTOTAL(9,E36:E40)</f>
        <v>1552</v>
      </c>
      <c r="F34" s="41" t="s">
        <v>34</v>
      </c>
      <c r="G34" s="57"/>
      <c r="H34" s="42">
        <f>SUBTOTAL(9,H36:H40)</f>
        <v>5357</v>
      </c>
      <c r="I34" s="42">
        <f>SUBTOTAL(9,I36:I40)</f>
        <v>2816</v>
      </c>
      <c r="J34" s="42">
        <f>SUBTOTAL(9,J36:J40)</f>
        <v>2541</v>
      </c>
    </row>
    <row r="35" spans="1:10" ht="13.5" customHeight="1">
      <c r="A35" s="16"/>
      <c r="B35" s="56"/>
      <c r="C35" s="11"/>
      <c r="D35" s="11"/>
      <c r="E35" s="12"/>
      <c r="F35" s="10"/>
      <c r="G35" s="56"/>
      <c r="H35" s="11"/>
      <c r="I35" s="11"/>
      <c r="J35" s="11"/>
    </row>
    <row r="36" spans="1:10" ht="13.5" customHeight="1">
      <c r="A36" s="16">
        <v>15</v>
      </c>
      <c r="B36" s="56">
        <f>C36/'[1]H22.3小田'!C32</f>
        <v>0.9966386554621849</v>
      </c>
      <c r="C36" s="13">
        <f>D36+E36</f>
        <v>593</v>
      </c>
      <c r="D36" s="13">
        <v>301</v>
      </c>
      <c r="E36" s="20">
        <v>292</v>
      </c>
      <c r="F36" s="10">
        <v>40</v>
      </c>
      <c r="G36" s="56">
        <f>H36/'[1]H22.3小田'!H32</f>
        <v>0.9906621392190152</v>
      </c>
      <c r="H36" s="13">
        <f>I36+J36</f>
        <v>1167</v>
      </c>
      <c r="I36" s="13">
        <v>604</v>
      </c>
      <c r="J36" s="13">
        <v>563</v>
      </c>
    </row>
    <row r="37" spans="1:10" ht="13.5" customHeight="1">
      <c r="A37" s="16">
        <v>16</v>
      </c>
      <c r="B37" s="56">
        <f>C37/'[1]H22.3小田'!C36</f>
        <v>1.0093167701863355</v>
      </c>
      <c r="C37" s="13">
        <f>D37+E37</f>
        <v>650</v>
      </c>
      <c r="D37" s="13">
        <v>332</v>
      </c>
      <c r="E37" s="20">
        <v>318</v>
      </c>
      <c r="F37" s="10">
        <v>41</v>
      </c>
      <c r="G37" s="56">
        <f>H37/'[1]H22.3小田'!H36</f>
        <v>0.9892857142857143</v>
      </c>
      <c r="H37" s="13">
        <f>I37+J37</f>
        <v>1108</v>
      </c>
      <c r="I37" s="13">
        <v>598</v>
      </c>
      <c r="J37" s="13">
        <v>510</v>
      </c>
    </row>
    <row r="38" spans="1:10" ht="13.5" customHeight="1">
      <c r="A38" s="16">
        <v>17</v>
      </c>
      <c r="B38" s="56">
        <f>C38/'[1]H22.3小田'!C37</f>
        <v>0.9905660377358491</v>
      </c>
      <c r="C38" s="13">
        <f>D38+E38</f>
        <v>630</v>
      </c>
      <c r="D38" s="13">
        <v>314</v>
      </c>
      <c r="E38" s="20">
        <v>316</v>
      </c>
      <c r="F38" s="10">
        <v>42</v>
      </c>
      <c r="G38" s="56">
        <f>H38/'[1]H22.3小田'!H37</f>
        <v>0.9946571682991986</v>
      </c>
      <c r="H38" s="13">
        <f>I38+J38</f>
        <v>1117</v>
      </c>
      <c r="I38" s="13">
        <v>604</v>
      </c>
      <c r="J38" s="13">
        <v>513</v>
      </c>
    </row>
    <row r="39" spans="1:10" ht="13.5" customHeight="1">
      <c r="A39" s="16">
        <v>18</v>
      </c>
      <c r="B39" s="56">
        <f>C39/'[1]H22.3小田'!C38</f>
        <v>1.003076923076923</v>
      </c>
      <c r="C39" s="13">
        <f>D39+E39</f>
        <v>652</v>
      </c>
      <c r="D39" s="13">
        <v>338</v>
      </c>
      <c r="E39" s="20">
        <v>314</v>
      </c>
      <c r="F39" s="10">
        <v>43</v>
      </c>
      <c r="G39" s="56">
        <f>H39/'[1]H22.3小田'!H38</f>
        <v>0.9944598337950139</v>
      </c>
      <c r="H39" s="13">
        <f>I39+J39</f>
        <v>1077</v>
      </c>
      <c r="I39" s="13">
        <v>552</v>
      </c>
      <c r="J39" s="13">
        <v>525</v>
      </c>
    </row>
    <row r="40" spans="1:10" ht="13.5" customHeight="1">
      <c r="A40" s="16">
        <v>19</v>
      </c>
      <c r="B40" s="56">
        <f>C40/'[1]H22.3小田'!C39</f>
        <v>1.0304487179487178</v>
      </c>
      <c r="C40" s="13">
        <f>D40+E40</f>
        <v>643</v>
      </c>
      <c r="D40" s="13">
        <v>331</v>
      </c>
      <c r="E40" s="20">
        <v>312</v>
      </c>
      <c r="F40" s="10">
        <v>44</v>
      </c>
      <c r="G40" s="56">
        <f>H40/'[1]H22.3小田'!H39</f>
        <v>0.9910714285714286</v>
      </c>
      <c r="H40" s="13">
        <f>I40+J40</f>
        <v>888</v>
      </c>
      <c r="I40" s="13">
        <v>458</v>
      </c>
      <c r="J40" s="13">
        <v>430</v>
      </c>
    </row>
    <row r="41" spans="1:10" ht="13.5" customHeight="1">
      <c r="A41" s="16"/>
      <c r="B41" s="56"/>
      <c r="C41" s="11"/>
      <c r="D41" s="11"/>
      <c r="E41" s="12"/>
      <c r="F41" s="10"/>
      <c r="G41" s="56"/>
      <c r="H41" s="11"/>
      <c r="I41" s="11"/>
      <c r="J41" s="11"/>
    </row>
    <row r="42" spans="1:10" ht="13.5" customHeight="1">
      <c r="A42" s="35" t="s">
        <v>35</v>
      </c>
      <c r="B42" s="57"/>
      <c r="C42" s="42">
        <f>SUBTOTAL(9,C44:C48)</f>
        <v>3600</v>
      </c>
      <c r="D42" s="42">
        <f>SUBTOTAL(9,D44:D48)</f>
        <v>1832</v>
      </c>
      <c r="E42" s="42">
        <f>SUBTOTAL(9,E44:E48)</f>
        <v>1768</v>
      </c>
      <c r="F42" s="41" t="s">
        <v>36</v>
      </c>
      <c r="G42" s="57"/>
      <c r="H42" s="42">
        <f>SUBTOTAL(9,H44:H48)</f>
        <v>4518</v>
      </c>
      <c r="I42" s="42">
        <f>SUBTOTAL(9,I44:I48)</f>
        <v>2329</v>
      </c>
      <c r="J42" s="42">
        <f>SUBTOTAL(9,J44:J48)</f>
        <v>2189</v>
      </c>
    </row>
    <row r="43" spans="1:10" ht="13.5" customHeight="1">
      <c r="A43" s="16"/>
      <c r="B43" s="56"/>
      <c r="C43" s="11"/>
      <c r="D43" s="11"/>
      <c r="E43" s="12"/>
      <c r="F43" s="10"/>
      <c r="G43" s="56"/>
      <c r="H43" s="11"/>
      <c r="I43" s="11"/>
      <c r="J43" s="11"/>
    </row>
    <row r="44" spans="1:10" ht="13.5" customHeight="1">
      <c r="A44" s="16">
        <v>20</v>
      </c>
      <c r="B44" s="56">
        <f>C44/'[1]H22.3小田'!C40</f>
        <v>1.0163204747774481</v>
      </c>
      <c r="C44" s="13">
        <f>D44+E44</f>
        <v>685</v>
      </c>
      <c r="D44" s="13">
        <v>351</v>
      </c>
      <c r="E44" s="20">
        <v>334</v>
      </c>
      <c r="F44" s="10">
        <v>45</v>
      </c>
      <c r="G44" s="56">
        <f>H44/'[1]H22.3小田'!H40</f>
        <v>1.007423117709438</v>
      </c>
      <c r="H44" s="13">
        <f>I44+J44</f>
        <v>950</v>
      </c>
      <c r="I44" s="13">
        <v>505</v>
      </c>
      <c r="J44" s="13">
        <v>445</v>
      </c>
    </row>
    <row r="45" spans="1:10" ht="13.5" customHeight="1">
      <c r="A45" s="16">
        <v>21</v>
      </c>
      <c r="B45" s="56">
        <f>C45/'[1]H22.3小田'!C44</f>
        <v>1.0045871559633028</v>
      </c>
      <c r="C45" s="13">
        <f>D45+E45</f>
        <v>657</v>
      </c>
      <c r="D45" s="13">
        <v>340</v>
      </c>
      <c r="E45" s="20">
        <v>317</v>
      </c>
      <c r="F45" s="10">
        <v>46</v>
      </c>
      <c r="G45" s="56">
        <f>H45/'[1]H22.3小田'!H44</f>
        <v>1.0010298661174046</v>
      </c>
      <c r="H45" s="13">
        <f>I45+J45</f>
        <v>972</v>
      </c>
      <c r="I45" s="13">
        <v>492</v>
      </c>
      <c r="J45" s="13">
        <v>480</v>
      </c>
    </row>
    <row r="46" spans="1:10" ht="13.5" customHeight="1">
      <c r="A46" s="16">
        <v>22</v>
      </c>
      <c r="B46" s="56">
        <f>C46/'[1]H22.3小田'!C45</f>
        <v>0.9930458970792768</v>
      </c>
      <c r="C46" s="13">
        <f>D46+E46</f>
        <v>714</v>
      </c>
      <c r="D46" s="25">
        <v>366</v>
      </c>
      <c r="E46" s="20">
        <v>348</v>
      </c>
      <c r="F46" s="10">
        <v>47</v>
      </c>
      <c r="G46" s="56">
        <f>H46/'[1]H22.3小田'!H45</f>
        <v>1.0021857923497268</v>
      </c>
      <c r="H46" s="13">
        <f>I46+J46</f>
        <v>917</v>
      </c>
      <c r="I46" s="13">
        <v>472</v>
      </c>
      <c r="J46" s="13">
        <v>445</v>
      </c>
    </row>
    <row r="47" spans="1:10" ht="13.5" customHeight="1">
      <c r="A47" s="16">
        <v>23</v>
      </c>
      <c r="B47" s="56">
        <f>C47/'[1]H22.3小田'!C46</f>
        <v>1.0192307692307692</v>
      </c>
      <c r="C47" s="13">
        <f>D47+E47</f>
        <v>742</v>
      </c>
      <c r="D47" s="13">
        <v>379</v>
      </c>
      <c r="E47" s="13">
        <v>363</v>
      </c>
      <c r="F47" s="10">
        <v>48</v>
      </c>
      <c r="G47" s="56">
        <f>H47/'[1]H22.3小田'!H46</f>
        <v>1.0096969696969698</v>
      </c>
      <c r="H47" s="13">
        <f>I47+J47</f>
        <v>833</v>
      </c>
      <c r="I47" s="13">
        <v>422</v>
      </c>
      <c r="J47" s="13">
        <v>411</v>
      </c>
    </row>
    <row r="48" spans="1:10" ht="13.5" customHeight="1">
      <c r="A48" s="16">
        <v>24</v>
      </c>
      <c r="B48" s="56">
        <f>C48/'[1]H22.3小田'!C47</f>
        <v>0.9913473423980222</v>
      </c>
      <c r="C48" s="13">
        <f>D48+E48</f>
        <v>802</v>
      </c>
      <c r="D48" s="25">
        <v>396</v>
      </c>
      <c r="E48" s="20">
        <v>406</v>
      </c>
      <c r="F48" s="10">
        <v>49</v>
      </c>
      <c r="G48" s="56">
        <f>H48/'[1]H22.3小田'!H47</f>
        <v>0.9941245593419507</v>
      </c>
      <c r="H48" s="13">
        <f>I48+J48</f>
        <v>846</v>
      </c>
      <c r="I48" s="13">
        <v>438</v>
      </c>
      <c r="J48" s="13">
        <v>408</v>
      </c>
    </row>
    <row r="49" spans="1:10" ht="13.5" customHeight="1">
      <c r="A49" s="17"/>
      <c r="B49" s="58"/>
      <c r="C49" s="14"/>
      <c r="D49" s="14"/>
      <c r="E49" s="15"/>
      <c r="F49" s="18"/>
      <c r="G49" s="58"/>
      <c r="H49" s="14"/>
      <c r="I49" s="14"/>
      <c r="J49" s="14"/>
    </row>
    <row r="50" ht="13.5" customHeight="1">
      <c r="A50" t="s">
        <v>60</v>
      </c>
    </row>
    <row r="51" ht="13.5" customHeight="1"/>
    <row r="52" ht="13.5" customHeight="1"/>
    <row r="53" ht="13.5" customHeight="1"/>
    <row r="54" ht="13.5" customHeight="1"/>
    <row r="55" ht="13.5" customHeight="1"/>
    <row r="56" spans="5:6" ht="13.5" customHeight="1">
      <c r="E56" s="77"/>
      <c r="F56" s="77"/>
    </row>
    <row r="57" spans="5:6" ht="13.5" customHeight="1">
      <c r="E57" s="23"/>
      <c r="F57" s="23"/>
    </row>
    <row r="58" spans="5:6" ht="13.5" customHeight="1">
      <c r="E58" s="23"/>
      <c r="F58" s="23"/>
    </row>
    <row r="59" ht="13.5" customHeight="1"/>
    <row r="60" ht="13.5" customHeight="1"/>
    <row r="61" spans="5:6" ht="13.5" customHeight="1">
      <c r="E61" s="77">
        <v>17</v>
      </c>
      <c r="F61" s="77"/>
    </row>
    <row r="62" spans="5:6" ht="13.5" customHeight="1">
      <c r="E62" s="77"/>
      <c r="F62" s="77"/>
    </row>
    <row r="63" ht="13.5" customHeight="1"/>
    <row r="65" spans="2:7" ht="17.25">
      <c r="B65" s="2" t="s">
        <v>22</v>
      </c>
      <c r="C65" s="85" t="s">
        <v>58</v>
      </c>
      <c r="D65" s="85"/>
      <c r="E65" s="85"/>
      <c r="F65" s="85"/>
      <c r="G65" s="85"/>
    </row>
    <row r="67" spans="1:10" ht="18" customHeight="1">
      <c r="A67" s="2" t="s">
        <v>48</v>
      </c>
      <c r="B67" s="2"/>
      <c r="C67" s="2"/>
      <c r="F67" s="86" t="s">
        <v>59</v>
      </c>
      <c r="G67" s="86"/>
      <c r="H67" s="86"/>
      <c r="I67" s="86"/>
      <c r="J67" s="86"/>
    </row>
    <row r="68" ht="13.5">
      <c r="C68" s="1"/>
    </row>
    <row r="69" spans="1:10" ht="14.25" customHeight="1">
      <c r="A69" s="79" t="s">
        <v>24</v>
      </c>
      <c r="B69" s="87" t="s">
        <v>25</v>
      </c>
      <c r="C69" s="91" t="s">
        <v>6</v>
      </c>
      <c r="D69" s="81" t="s">
        <v>1</v>
      </c>
      <c r="E69" s="81" t="s">
        <v>2</v>
      </c>
      <c r="F69" s="81" t="s">
        <v>24</v>
      </c>
      <c r="G69" s="87" t="s">
        <v>25</v>
      </c>
      <c r="H69" s="91" t="s">
        <v>6</v>
      </c>
      <c r="I69" s="81" t="s">
        <v>1</v>
      </c>
      <c r="J69" s="89" t="s">
        <v>2</v>
      </c>
    </row>
    <row r="70" spans="1:10" ht="14.25" customHeight="1">
      <c r="A70" s="80"/>
      <c r="B70" s="88"/>
      <c r="C70" s="92"/>
      <c r="D70" s="82"/>
      <c r="E70" s="82"/>
      <c r="F70" s="82"/>
      <c r="G70" s="88"/>
      <c r="H70" s="92"/>
      <c r="I70" s="82"/>
      <c r="J70" s="90"/>
    </row>
    <row r="71" spans="1:10" ht="13.5" customHeight="1">
      <c r="A71" s="8"/>
      <c r="B71" s="59"/>
      <c r="C71" s="6"/>
      <c r="D71" s="6"/>
      <c r="E71" s="7"/>
      <c r="F71" s="54"/>
      <c r="G71" s="55"/>
      <c r="H71" s="6"/>
      <c r="I71" s="6"/>
      <c r="J71" s="6"/>
    </row>
    <row r="72" spans="1:10" ht="13.5" customHeight="1">
      <c r="A72" s="35" t="s">
        <v>38</v>
      </c>
      <c r="B72" s="57"/>
      <c r="C72" s="65">
        <f>SUBTOTAL(9,C74:C78)</f>
        <v>4061</v>
      </c>
      <c r="D72" s="65">
        <f>SUBTOTAL(9,D74:D78)</f>
        <v>2061</v>
      </c>
      <c r="E72" s="65">
        <f>SUBTOTAL(9,E74:E78)</f>
        <v>2000</v>
      </c>
      <c r="F72" s="41" t="s">
        <v>39</v>
      </c>
      <c r="G72" s="57"/>
      <c r="H72" s="42">
        <f>SUBTOTAL(9,H74:H78)</f>
        <v>3958</v>
      </c>
      <c r="I72" s="42">
        <f>SUBTOTAL(9,I74:I78)</f>
        <v>1671</v>
      </c>
      <c r="J72" s="42">
        <f>SUBTOTAL(9,J74:J78)</f>
        <v>2287</v>
      </c>
    </row>
    <row r="73" spans="1:10" ht="13.5" customHeight="1">
      <c r="A73" s="16"/>
      <c r="B73" s="56"/>
      <c r="C73" s="6"/>
      <c r="D73" s="6"/>
      <c r="E73" s="7"/>
      <c r="F73" s="10"/>
      <c r="G73" s="56"/>
      <c r="H73" s="11"/>
      <c r="I73" s="11"/>
      <c r="J73" s="11"/>
    </row>
    <row r="74" spans="1:10" ht="13.5" customHeight="1">
      <c r="A74" s="16">
        <v>50</v>
      </c>
      <c r="B74" s="56">
        <f>C74/'[1]H22.3小田'!H48</f>
        <v>0.985524728588661</v>
      </c>
      <c r="C74" s="26">
        <f>D74+E74</f>
        <v>817</v>
      </c>
      <c r="D74" s="26">
        <v>408</v>
      </c>
      <c r="E74" s="27">
        <v>409</v>
      </c>
      <c r="F74" s="10">
        <v>75</v>
      </c>
      <c r="G74" s="56">
        <f>H74/'[1]H22.3小田'!C109</f>
        <v>0.974012474012474</v>
      </c>
      <c r="H74" s="13">
        <f>I74+J74</f>
        <v>937</v>
      </c>
      <c r="I74" s="13">
        <v>416</v>
      </c>
      <c r="J74" s="13">
        <v>521</v>
      </c>
    </row>
    <row r="75" spans="1:10" ht="13.5" customHeight="1">
      <c r="A75" s="16">
        <v>51</v>
      </c>
      <c r="B75" s="56">
        <f>C75/'[1]H22.3小田'!C73</f>
        <v>0.9916666666666667</v>
      </c>
      <c r="C75" s="26">
        <f>D75+E75</f>
        <v>833</v>
      </c>
      <c r="D75" s="26">
        <v>430</v>
      </c>
      <c r="E75" s="27">
        <v>403</v>
      </c>
      <c r="F75" s="10">
        <v>76</v>
      </c>
      <c r="G75" s="56">
        <f>H75/'[1]H22.3小田'!H73</f>
        <v>0.9685610640870617</v>
      </c>
      <c r="H75" s="13">
        <f>I75+J75</f>
        <v>801</v>
      </c>
      <c r="I75" s="13">
        <v>359</v>
      </c>
      <c r="J75" s="13">
        <v>442</v>
      </c>
    </row>
    <row r="76" spans="1:10" ht="13.5" customHeight="1">
      <c r="A76" s="16">
        <v>52</v>
      </c>
      <c r="B76" s="56">
        <f>C76/'[1]H22.3小田'!C74</f>
        <v>0.9975216852540273</v>
      </c>
      <c r="C76" s="26">
        <f>D76+E76</f>
        <v>805</v>
      </c>
      <c r="D76" s="26">
        <v>408</v>
      </c>
      <c r="E76" s="27">
        <v>397</v>
      </c>
      <c r="F76" s="10">
        <v>77</v>
      </c>
      <c r="G76" s="56">
        <f>H76/'[1]H22.3小田'!H74</f>
        <v>0.9632802937576499</v>
      </c>
      <c r="H76" s="13">
        <f>I76+J76</f>
        <v>787</v>
      </c>
      <c r="I76" s="13">
        <v>323</v>
      </c>
      <c r="J76" s="13">
        <v>464</v>
      </c>
    </row>
    <row r="77" spans="1:10" ht="13.5" customHeight="1">
      <c r="A77" s="16">
        <v>53</v>
      </c>
      <c r="B77" s="56">
        <f>C77/'[1]H22.3小田'!C75</f>
        <v>1.0024906600249066</v>
      </c>
      <c r="C77" s="26">
        <f>D77+E77</f>
        <v>805</v>
      </c>
      <c r="D77" s="26">
        <v>395</v>
      </c>
      <c r="E77" s="27">
        <v>410</v>
      </c>
      <c r="F77" s="10">
        <v>78</v>
      </c>
      <c r="G77" s="56">
        <f>H77/'[1]H22.3小田'!H75</f>
        <v>0.9593709043250328</v>
      </c>
      <c r="H77" s="13">
        <f>I77+J77</f>
        <v>732</v>
      </c>
      <c r="I77" s="13">
        <v>306</v>
      </c>
      <c r="J77" s="13">
        <v>426</v>
      </c>
    </row>
    <row r="78" spans="1:10" ht="13.5" customHeight="1">
      <c r="A78" s="16">
        <v>54</v>
      </c>
      <c r="B78" s="56">
        <f>C78/'[1]H22.3小田'!C76</f>
        <v>1.00125</v>
      </c>
      <c r="C78" s="26">
        <f>D78+E78</f>
        <v>801</v>
      </c>
      <c r="D78" s="26">
        <v>420</v>
      </c>
      <c r="E78" s="27">
        <v>381</v>
      </c>
      <c r="F78" s="10">
        <v>79</v>
      </c>
      <c r="G78" s="56">
        <f>H78/'[1]H22.3小田'!H76</f>
        <v>0.9629120879120879</v>
      </c>
      <c r="H78" s="13">
        <f>I78+J78</f>
        <v>701</v>
      </c>
      <c r="I78" s="13">
        <v>267</v>
      </c>
      <c r="J78" s="13">
        <v>434</v>
      </c>
    </row>
    <row r="79" spans="1:10" ht="13.5" customHeight="1">
      <c r="A79" s="16"/>
      <c r="B79" s="56"/>
      <c r="C79" s="6"/>
      <c r="D79" s="6"/>
      <c r="E79" s="7"/>
      <c r="F79" s="10"/>
      <c r="G79" s="56"/>
      <c r="H79" s="11"/>
      <c r="I79" s="11"/>
      <c r="J79" s="11"/>
    </row>
    <row r="80" spans="1:10" ht="13.5" customHeight="1">
      <c r="A80" s="35" t="s">
        <v>40</v>
      </c>
      <c r="B80" s="57"/>
      <c r="C80" s="65">
        <f>SUBTOTAL(9,C82:C86)</f>
        <v>4559</v>
      </c>
      <c r="D80" s="65">
        <f>SUBTOTAL(9,D82:D86)</f>
        <v>2302</v>
      </c>
      <c r="E80" s="65">
        <f>SUBTOTAL(9,E82:E86)</f>
        <v>2257</v>
      </c>
      <c r="F80" s="41" t="s">
        <v>41</v>
      </c>
      <c r="G80" s="57"/>
      <c r="H80" s="42">
        <f>SUBTOTAL(9,H82:H86)</f>
        <v>2637</v>
      </c>
      <c r="I80" s="42">
        <f>SUBTOTAL(9,I82:I86)</f>
        <v>961</v>
      </c>
      <c r="J80" s="42">
        <f>SUBTOTAL(9,J82:J86)</f>
        <v>1676</v>
      </c>
    </row>
    <row r="81" spans="1:10" ht="13.5" customHeight="1">
      <c r="A81" s="16"/>
      <c r="B81" s="56"/>
      <c r="C81" s="6"/>
      <c r="D81" s="6"/>
      <c r="E81" s="7"/>
      <c r="F81" s="10"/>
      <c r="G81" s="56"/>
      <c r="H81" s="11"/>
      <c r="I81" s="11"/>
      <c r="J81" s="11"/>
    </row>
    <row r="82" spans="1:10" ht="13.5" customHeight="1">
      <c r="A82" s="16">
        <v>55</v>
      </c>
      <c r="B82" s="56">
        <f>C82/'[1]H22.3小田'!C77</f>
        <v>1.0204342273307792</v>
      </c>
      <c r="C82" s="26">
        <f>D82+E82</f>
        <v>799</v>
      </c>
      <c r="D82" s="26">
        <v>426</v>
      </c>
      <c r="E82" s="27">
        <v>373</v>
      </c>
      <c r="F82" s="10">
        <v>80</v>
      </c>
      <c r="G82" s="56">
        <f>H82/'[1]H22.3小田'!H77</f>
        <v>0.9473684210526315</v>
      </c>
      <c r="H82" s="13">
        <f>I82+J82</f>
        <v>648</v>
      </c>
      <c r="I82" s="13">
        <v>247</v>
      </c>
      <c r="J82" s="13">
        <v>401</v>
      </c>
    </row>
    <row r="83" spans="1:10" ht="13.5" customHeight="1">
      <c r="A83" s="16">
        <v>56</v>
      </c>
      <c r="B83" s="56">
        <f>C83/'[1]H22.3小田'!C81</f>
        <v>0.982185273159145</v>
      </c>
      <c r="C83" s="26">
        <f>D83+E83</f>
        <v>827</v>
      </c>
      <c r="D83" s="26">
        <v>434</v>
      </c>
      <c r="E83" s="27">
        <v>393</v>
      </c>
      <c r="F83" s="10">
        <v>81</v>
      </c>
      <c r="G83" s="56">
        <f>H83/'[1]H22.3小田'!H81</f>
        <v>0.9504950495049505</v>
      </c>
      <c r="H83" s="13">
        <f>I83+J83</f>
        <v>576</v>
      </c>
      <c r="I83" s="13">
        <v>209</v>
      </c>
      <c r="J83" s="13">
        <v>367</v>
      </c>
    </row>
    <row r="84" spans="1:10" ht="13.5" customHeight="1">
      <c r="A84" s="16">
        <v>57</v>
      </c>
      <c r="B84" s="56">
        <f>C84/'[1]H22.3小田'!C82</f>
        <v>0.9842696629213483</v>
      </c>
      <c r="C84" s="26">
        <f>D84+E84</f>
        <v>876</v>
      </c>
      <c r="D84" s="26">
        <v>413</v>
      </c>
      <c r="E84" s="27">
        <v>463</v>
      </c>
      <c r="F84" s="10">
        <v>82</v>
      </c>
      <c r="G84" s="56">
        <f>H84/'[1]H22.3小田'!H82</f>
        <v>0.9375</v>
      </c>
      <c r="H84" s="13">
        <f>I84+J84</f>
        <v>540</v>
      </c>
      <c r="I84" s="13">
        <v>192</v>
      </c>
      <c r="J84" s="13">
        <v>348</v>
      </c>
    </row>
    <row r="85" spans="1:10" ht="13.5" customHeight="1">
      <c r="A85" s="16">
        <v>58</v>
      </c>
      <c r="B85" s="56">
        <f>C85/'[1]H22.3小田'!C83</f>
        <v>0.9928057553956835</v>
      </c>
      <c r="C85" s="26">
        <f>D85+E85</f>
        <v>966</v>
      </c>
      <c r="D85" s="26">
        <v>478</v>
      </c>
      <c r="E85" s="27">
        <v>488</v>
      </c>
      <c r="F85" s="10">
        <v>83</v>
      </c>
      <c r="G85" s="56">
        <f>H85/'[1]H22.3小田'!H83</f>
        <v>0.9294117647058824</v>
      </c>
      <c r="H85" s="13">
        <f>I85+J85</f>
        <v>474</v>
      </c>
      <c r="I85" s="13">
        <v>184</v>
      </c>
      <c r="J85" s="13">
        <v>290</v>
      </c>
    </row>
    <row r="86" spans="1:10" ht="13.5" customHeight="1">
      <c r="A86" s="16">
        <v>59</v>
      </c>
      <c r="B86" s="56">
        <f>C86/'[1]H22.3小田'!C84</f>
        <v>0.9715048975957258</v>
      </c>
      <c r="C86" s="26">
        <f>D86+E86</f>
        <v>1091</v>
      </c>
      <c r="D86" s="26">
        <v>551</v>
      </c>
      <c r="E86" s="27">
        <v>540</v>
      </c>
      <c r="F86" s="10">
        <v>84</v>
      </c>
      <c r="G86" s="56">
        <f>H86/'[1]H22.3小田'!H84</f>
        <v>0.9068181818181819</v>
      </c>
      <c r="H86" s="13">
        <f>I86+J86</f>
        <v>399</v>
      </c>
      <c r="I86" s="13">
        <v>129</v>
      </c>
      <c r="J86" s="13">
        <v>270</v>
      </c>
    </row>
    <row r="87" spans="1:10" ht="13.5" customHeight="1">
      <c r="A87" s="16"/>
      <c r="B87" s="56"/>
      <c r="C87" s="6"/>
      <c r="D87" s="6"/>
      <c r="E87" s="7"/>
      <c r="F87" s="10"/>
      <c r="G87" s="56"/>
      <c r="H87" s="11"/>
      <c r="I87" s="11"/>
      <c r="J87" s="11"/>
    </row>
    <row r="88" spans="1:10" ht="13.5" customHeight="1">
      <c r="A88" s="35" t="s">
        <v>42</v>
      </c>
      <c r="B88" s="57"/>
      <c r="C88" s="65">
        <f>SUBTOTAL(9,C90:C94)</f>
        <v>6275</v>
      </c>
      <c r="D88" s="65">
        <f>SUBTOTAL(9,D90:D94)</f>
        <v>3166</v>
      </c>
      <c r="E88" s="65">
        <f>SUBTOTAL(9,E90:E94)</f>
        <v>3109</v>
      </c>
      <c r="F88" s="41" t="s">
        <v>3</v>
      </c>
      <c r="G88" s="57"/>
      <c r="H88" s="42">
        <f>SUBTOTAL(9,H90:H94)</f>
        <v>1377</v>
      </c>
      <c r="I88" s="42">
        <f>SUBTOTAL(9,I90:I94)</f>
        <v>353</v>
      </c>
      <c r="J88" s="42">
        <f>SUBTOTAL(9,J90:J94)</f>
        <v>1024</v>
      </c>
    </row>
    <row r="89" spans="1:10" ht="13.5" customHeight="1">
      <c r="A89" s="16"/>
      <c r="B89" s="56"/>
      <c r="C89" s="6"/>
      <c r="D89" s="6"/>
      <c r="E89" s="7"/>
      <c r="F89" s="10"/>
      <c r="G89" s="56"/>
      <c r="H89" s="13"/>
      <c r="I89" s="13"/>
      <c r="J89" s="13"/>
    </row>
    <row r="90" spans="1:10" ht="13.5" customHeight="1">
      <c r="A90" s="16">
        <v>60</v>
      </c>
      <c r="B90" s="56">
        <f>C90/'[1]H22.3小田'!C85</f>
        <v>0.9954669084315503</v>
      </c>
      <c r="C90" s="26">
        <f>D90+E90</f>
        <v>1098</v>
      </c>
      <c r="D90" s="26">
        <v>568</v>
      </c>
      <c r="E90" s="27">
        <v>530</v>
      </c>
      <c r="F90" s="10">
        <v>85</v>
      </c>
      <c r="G90" s="56">
        <f>H90/'[1]H22.3小田'!H85</f>
        <v>0.9238845144356955</v>
      </c>
      <c r="H90" s="13">
        <f>I90+J90</f>
        <v>352</v>
      </c>
      <c r="I90" s="13">
        <v>97</v>
      </c>
      <c r="J90" s="13">
        <v>255</v>
      </c>
    </row>
    <row r="91" spans="1:10" ht="13.5" customHeight="1">
      <c r="A91" s="16">
        <v>61</v>
      </c>
      <c r="B91" s="56">
        <f>C91/'[1]H22.3小田'!C89</f>
        <v>0.995575221238938</v>
      </c>
      <c r="C91" s="26">
        <f>D91+E91</f>
        <v>1350</v>
      </c>
      <c r="D91" s="26">
        <v>667</v>
      </c>
      <c r="E91" s="27">
        <v>683</v>
      </c>
      <c r="F91" s="10">
        <v>86</v>
      </c>
      <c r="G91" s="56">
        <f>H91/'[1]H22.3小田'!H89</f>
        <v>0.9064327485380117</v>
      </c>
      <c r="H91" s="13">
        <f>I91+J91</f>
        <v>310</v>
      </c>
      <c r="I91" s="13">
        <v>79</v>
      </c>
      <c r="J91" s="13">
        <v>231</v>
      </c>
    </row>
    <row r="92" spans="1:10" ht="13.5" customHeight="1">
      <c r="A92" s="16">
        <v>62</v>
      </c>
      <c r="B92" s="56">
        <f>C92/'[1]H22.3小田'!C90</f>
        <v>0.9926524614254225</v>
      </c>
      <c r="C92" s="26">
        <f>D92+E92</f>
        <v>1351</v>
      </c>
      <c r="D92" s="26">
        <v>695</v>
      </c>
      <c r="E92" s="27">
        <v>656</v>
      </c>
      <c r="F92" s="10">
        <v>87</v>
      </c>
      <c r="G92" s="56">
        <f>H92/'[1]H22.3小田'!H90</f>
        <v>0.9052287581699346</v>
      </c>
      <c r="H92" s="13">
        <f>I92+J92</f>
        <v>277</v>
      </c>
      <c r="I92" s="13">
        <v>75</v>
      </c>
      <c r="J92" s="13">
        <v>202</v>
      </c>
    </row>
    <row r="93" spans="1:10" ht="13.5" customHeight="1">
      <c r="A93" s="16">
        <v>63</v>
      </c>
      <c r="B93" s="56">
        <f>C93/'[1]H22.3小田'!C91</f>
        <v>0.9904043865661412</v>
      </c>
      <c r="C93" s="26">
        <f>D93+E93</f>
        <v>1445</v>
      </c>
      <c r="D93" s="26">
        <v>709</v>
      </c>
      <c r="E93" s="27">
        <v>736</v>
      </c>
      <c r="F93" s="10">
        <v>88</v>
      </c>
      <c r="G93" s="56">
        <f>H93/'[1]H22.3小田'!H91</f>
        <v>0.8825757575757576</v>
      </c>
      <c r="H93" s="13">
        <f>I93+J93</f>
        <v>233</v>
      </c>
      <c r="I93" s="13">
        <v>53</v>
      </c>
      <c r="J93" s="13">
        <v>180</v>
      </c>
    </row>
    <row r="94" spans="1:10" ht="13.5" customHeight="1">
      <c r="A94" s="16">
        <v>64</v>
      </c>
      <c r="B94" s="56">
        <f>C94/'[1]H22.3小田'!C92</f>
        <v>0.989443378119002</v>
      </c>
      <c r="C94" s="26">
        <f>D94+E94</f>
        <v>1031</v>
      </c>
      <c r="D94" s="26">
        <v>527</v>
      </c>
      <c r="E94" s="27">
        <v>504</v>
      </c>
      <c r="F94" s="10">
        <v>89</v>
      </c>
      <c r="G94" s="56">
        <f>H94/'[1]H22.3小田'!H92</f>
        <v>0.8874458874458875</v>
      </c>
      <c r="H94" s="13">
        <f>I94+J94</f>
        <v>205</v>
      </c>
      <c r="I94" s="13">
        <v>49</v>
      </c>
      <c r="J94" s="13">
        <v>156</v>
      </c>
    </row>
    <row r="95" spans="1:10" ht="13.5" customHeight="1">
      <c r="A95" s="16"/>
      <c r="B95" s="56"/>
      <c r="C95" s="6"/>
      <c r="D95" s="6"/>
      <c r="E95" s="7"/>
      <c r="F95" s="10"/>
      <c r="G95" s="56"/>
      <c r="H95" s="13"/>
      <c r="I95" s="13"/>
      <c r="J95" s="13"/>
    </row>
    <row r="96" spans="1:10" ht="13.5" customHeight="1">
      <c r="A96" s="35" t="s">
        <v>43</v>
      </c>
      <c r="B96" s="57"/>
      <c r="C96" s="65">
        <f>SUBTOTAL(9,C98:C102)</f>
        <v>5124</v>
      </c>
      <c r="D96" s="65">
        <f>SUBTOTAL(9,D98:D102)</f>
        <v>2429</v>
      </c>
      <c r="E96" s="65">
        <f>SUBTOTAL(9,E98:E102)</f>
        <v>2695</v>
      </c>
      <c r="F96" s="41" t="s">
        <v>4</v>
      </c>
      <c r="G96" s="57"/>
      <c r="H96" s="42">
        <f>SUBTOTAL(9,H98:H102)</f>
        <v>569</v>
      </c>
      <c r="I96" s="42">
        <f>SUBTOTAL(9,I98:I102)</f>
        <v>117</v>
      </c>
      <c r="J96" s="42">
        <f>SUBTOTAL(9,J98:J102)</f>
        <v>452</v>
      </c>
    </row>
    <row r="97" spans="1:10" ht="13.5" customHeight="1">
      <c r="A97" s="16"/>
      <c r="B97" s="56"/>
      <c r="C97" s="6"/>
      <c r="D97" s="6"/>
      <c r="E97" s="7"/>
      <c r="F97" s="10"/>
      <c r="G97" s="56"/>
      <c r="H97" s="13"/>
      <c r="I97" s="13"/>
      <c r="J97" s="13"/>
    </row>
    <row r="98" spans="1:10" ht="13.5" customHeight="1">
      <c r="A98" s="16">
        <v>65</v>
      </c>
      <c r="B98" s="56">
        <f>C98/'[1]H22.3小田'!C93</f>
        <v>0.9774436090225563</v>
      </c>
      <c r="C98" s="26">
        <f>D98+E98</f>
        <v>780</v>
      </c>
      <c r="D98" s="26">
        <v>371</v>
      </c>
      <c r="E98" s="27">
        <v>409</v>
      </c>
      <c r="F98" s="10">
        <v>90</v>
      </c>
      <c r="G98" s="56">
        <f>H98/'[1]H22.3小田'!H93</f>
        <v>0.8970588235294118</v>
      </c>
      <c r="H98" s="13">
        <f>I98+J98</f>
        <v>183</v>
      </c>
      <c r="I98" s="13">
        <v>36</v>
      </c>
      <c r="J98" s="13">
        <v>147</v>
      </c>
    </row>
    <row r="99" spans="1:10" ht="13.5" customHeight="1">
      <c r="A99" s="16">
        <v>66</v>
      </c>
      <c r="B99" s="56">
        <f>C99/'[1]H22.3小田'!C97</f>
        <v>0.9752229930624381</v>
      </c>
      <c r="C99" s="26">
        <f>D99+E99</f>
        <v>984</v>
      </c>
      <c r="D99" s="26">
        <v>461</v>
      </c>
      <c r="E99" s="27">
        <v>523</v>
      </c>
      <c r="F99" s="10">
        <v>91</v>
      </c>
      <c r="G99" s="56">
        <f>H99/'[1]H22.3小田'!H97</f>
        <v>0.8722222222222222</v>
      </c>
      <c r="H99" s="13">
        <f>I99+J99</f>
        <v>157</v>
      </c>
      <c r="I99" s="13">
        <v>34</v>
      </c>
      <c r="J99" s="13">
        <v>123</v>
      </c>
    </row>
    <row r="100" spans="1:10" ht="13.5" customHeight="1">
      <c r="A100" s="16">
        <v>67</v>
      </c>
      <c r="B100" s="56">
        <f>C100/'[1]H22.3小田'!C98</f>
        <v>0.9863883847549909</v>
      </c>
      <c r="C100" s="26">
        <f>D100+E100</f>
        <v>1087</v>
      </c>
      <c r="D100" s="26">
        <v>510</v>
      </c>
      <c r="E100" s="27">
        <v>577</v>
      </c>
      <c r="F100" s="10">
        <v>92</v>
      </c>
      <c r="G100" s="56">
        <f>H100/'[1]H22.3小田'!H98</f>
        <v>0.8990825688073395</v>
      </c>
      <c r="H100" s="13">
        <f>I100+J100</f>
        <v>98</v>
      </c>
      <c r="I100" s="13">
        <v>20</v>
      </c>
      <c r="J100" s="13">
        <v>78</v>
      </c>
    </row>
    <row r="101" spans="1:10" ht="13.5" customHeight="1">
      <c r="A101" s="16">
        <v>68</v>
      </c>
      <c r="B101" s="56">
        <f>C101/'[1]H22.3小田'!C99</f>
        <v>0.9925857275254866</v>
      </c>
      <c r="C101" s="26">
        <f>D101+E101</f>
        <v>1071</v>
      </c>
      <c r="D101" s="26">
        <v>488</v>
      </c>
      <c r="E101" s="27">
        <v>583</v>
      </c>
      <c r="F101" s="10">
        <v>93</v>
      </c>
      <c r="G101" s="56">
        <f>H101/'[1]H22.3小田'!H99</f>
        <v>0.8987341772151899</v>
      </c>
      <c r="H101" s="13">
        <f>I101+J101</f>
        <v>71</v>
      </c>
      <c r="I101" s="13">
        <v>19</v>
      </c>
      <c r="J101" s="13">
        <v>52</v>
      </c>
    </row>
    <row r="102" spans="1:10" ht="13.5" customHeight="1">
      <c r="A102" s="16">
        <v>69</v>
      </c>
      <c r="B102" s="56">
        <f>C102/'[1]H22.3小田'!C100</f>
        <v>0.9724919093851133</v>
      </c>
      <c r="C102" s="26">
        <f>D102+E102</f>
        <v>1202</v>
      </c>
      <c r="D102" s="26">
        <v>599</v>
      </c>
      <c r="E102" s="27">
        <v>603</v>
      </c>
      <c r="F102" s="10">
        <v>94</v>
      </c>
      <c r="G102" s="56">
        <f>H102/'[1]H22.3小田'!H100</f>
        <v>0.75</v>
      </c>
      <c r="H102" s="13">
        <f>I102+J102</f>
        <v>60</v>
      </c>
      <c r="I102" s="13">
        <v>8</v>
      </c>
      <c r="J102" s="13">
        <v>52</v>
      </c>
    </row>
    <row r="103" spans="1:10" ht="13.5" customHeight="1">
      <c r="A103" s="16"/>
      <c r="B103" s="56"/>
      <c r="C103" s="6"/>
      <c r="D103" s="6"/>
      <c r="E103" s="7"/>
      <c r="F103" s="10"/>
      <c r="G103" s="56"/>
      <c r="H103" s="13"/>
      <c r="I103" s="13"/>
      <c r="J103" s="13"/>
    </row>
    <row r="104" spans="1:10" ht="13.5" customHeight="1">
      <c r="A104" s="35" t="s">
        <v>44</v>
      </c>
      <c r="B104" s="57"/>
      <c r="C104" s="65">
        <f>SUBTOTAL(9,C106:C110)</f>
        <v>4755</v>
      </c>
      <c r="D104" s="65">
        <f>SUBTOTAL(9,D106:D110)</f>
        <v>2127</v>
      </c>
      <c r="E104" s="65">
        <f>SUBTOTAL(9,E106:E110)</f>
        <v>2628</v>
      </c>
      <c r="F104" s="41" t="s">
        <v>5</v>
      </c>
      <c r="G104" s="57"/>
      <c r="H104" s="42">
        <f>SUBTOTAL(9,H106:H110)</f>
        <v>134</v>
      </c>
      <c r="I104" s="42">
        <f>SUBTOTAL(9,I106:I110)</f>
        <v>24</v>
      </c>
      <c r="J104" s="42">
        <f>SUBTOTAL(9,J106:J110)</f>
        <v>110</v>
      </c>
    </row>
    <row r="105" spans="1:10" ht="13.5" customHeight="1">
      <c r="A105" s="16" t="s">
        <v>62</v>
      </c>
      <c r="B105" s="56"/>
      <c r="C105" s="6"/>
      <c r="D105" s="6"/>
      <c r="E105" s="7"/>
      <c r="F105" s="10"/>
      <c r="G105" s="56"/>
      <c r="H105" s="13"/>
      <c r="I105" s="13"/>
      <c r="J105" s="13"/>
    </row>
    <row r="106" spans="1:10" ht="13.5" customHeight="1">
      <c r="A106" s="16">
        <v>70</v>
      </c>
      <c r="B106" s="56">
        <f>C106/'[1]H22.3小田'!C101</f>
        <v>0.9858356940509915</v>
      </c>
      <c r="C106" s="26">
        <f>D106+E106</f>
        <v>1044</v>
      </c>
      <c r="D106" s="26">
        <v>476</v>
      </c>
      <c r="E106" s="27">
        <v>568</v>
      </c>
      <c r="F106" s="10">
        <v>95</v>
      </c>
      <c r="G106" s="56">
        <f>H106/'[1]H22.3小田'!H101</f>
        <v>0.8032786885245902</v>
      </c>
      <c r="H106" s="13">
        <f aca="true" t="shared" si="0" ref="H106:H112">I106+J106</f>
        <v>49</v>
      </c>
      <c r="I106" s="13">
        <v>7</v>
      </c>
      <c r="J106" s="13">
        <v>42</v>
      </c>
    </row>
    <row r="107" spans="1:10" ht="13.5" customHeight="1">
      <c r="A107" s="16">
        <v>71</v>
      </c>
      <c r="B107" s="56">
        <f>C107/'[1]H22.3小田'!C105</f>
        <v>0.9775641025641025</v>
      </c>
      <c r="C107" s="26">
        <f>D107+E107</f>
        <v>915</v>
      </c>
      <c r="D107" s="26">
        <v>382</v>
      </c>
      <c r="E107" s="27">
        <v>533</v>
      </c>
      <c r="F107" s="10">
        <v>96</v>
      </c>
      <c r="G107" s="56">
        <f>H107/'[1]H22.3小田'!H105</f>
        <v>0.8823529411764706</v>
      </c>
      <c r="H107" s="13">
        <f t="shared" si="0"/>
        <v>30</v>
      </c>
      <c r="I107" s="13">
        <v>4</v>
      </c>
      <c r="J107" s="13">
        <v>26</v>
      </c>
    </row>
    <row r="108" spans="1:10" ht="13.5" customHeight="1">
      <c r="A108" s="16">
        <v>72</v>
      </c>
      <c r="B108" s="56">
        <f>C108/'[1]H22.3小田'!C106</f>
        <v>0.9824368825466521</v>
      </c>
      <c r="C108" s="26">
        <f>D108+E108</f>
        <v>895</v>
      </c>
      <c r="D108" s="26">
        <v>409</v>
      </c>
      <c r="E108" s="27">
        <v>486</v>
      </c>
      <c r="F108" s="10">
        <v>97</v>
      </c>
      <c r="G108" s="56">
        <f>H108/'[1]H22.3小田'!H106</f>
        <v>0.7777777777777778</v>
      </c>
      <c r="H108" s="13">
        <f t="shared" si="0"/>
        <v>21</v>
      </c>
      <c r="I108" s="13">
        <v>3</v>
      </c>
      <c r="J108" s="13">
        <v>18</v>
      </c>
    </row>
    <row r="109" spans="1:10" ht="13.5" customHeight="1">
      <c r="A109" s="16">
        <v>73</v>
      </c>
      <c r="B109" s="56">
        <f>C109/'[1]H22.3小田'!C107</f>
        <v>0.989</v>
      </c>
      <c r="C109" s="26">
        <f>D109+E109</f>
        <v>989</v>
      </c>
      <c r="D109" s="28">
        <v>446</v>
      </c>
      <c r="E109" s="27">
        <v>543</v>
      </c>
      <c r="F109" s="10">
        <v>98</v>
      </c>
      <c r="G109" s="56">
        <f>H109/'[1]H22.3小田'!H107</f>
        <v>0.875</v>
      </c>
      <c r="H109" s="13">
        <f t="shared" si="0"/>
        <v>28</v>
      </c>
      <c r="I109" s="13">
        <v>8</v>
      </c>
      <c r="J109" s="13">
        <v>20</v>
      </c>
    </row>
    <row r="110" spans="1:10" ht="13.5" customHeight="1">
      <c r="A110" s="16">
        <v>74</v>
      </c>
      <c r="B110" s="56">
        <f>C110/'[1]H22.3小田'!C108</f>
        <v>0.9610115911485775</v>
      </c>
      <c r="C110" s="26">
        <f>D110+E110</f>
        <v>912</v>
      </c>
      <c r="D110" s="26">
        <v>414</v>
      </c>
      <c r="E110" s="26">
        <v>498</v>
      </c>
      <c r="F110" s="10">
        <v>99</v>
      </c>
      <c r="G110" s="56">
        <f>H110/'[1]H22.3小田'!H108</f>
        <v>0.6666666666666666</v>
      </c>
      <c r="H110" s="13">
        <f t="shared" si="0"/>
        <v>6</v>
      </c>
      <c r="I110" s="13">
        <v>2</v>
      </c>
      <c r="J110" s="13">
        <v>4</v>
      </c>
    </row>
    <row r="111" spans="1:10" ht="13.5" customHeight="1">
      <c r="A111" s="16"/>
      <c r="B111" s="56"/>
      <c r="C111" s="26"/>
      <c r="D111" s="26"/>
      <c r="E111" s="26"/>
      <c r="F111" s="10"/>
      <c r="G111" s="56"/>
      <c r="H111" s="13"/>
      <c r="I111" s="13"/>
      <c r="J111" s="13"/>
    </row>
    <row r="112" spans="1:10" ht="13.5" customHeight="1">
      <c r="A112" s="16"/>
      <c r="B112" s="56"/>
      <c r="C112" s="5"/>
      <c r="D112" s="5"/>
      <c r="E112" s="7"/>
      <c r="F112" s="41" t="s">
        <v>7</v>
      </c>
      <c r="G112" s="57"/>
      <c r="H112" s="42">
        <f t="shared" si="0"/>
        <v>21</v>
      </c>
      <c r="I112" s="42">
        <v>3</v>
      </c>
      <c r="J112" s="42">
        <v>18</v>
      </c>
    </row>
    <row r="113" spans="1:10" s="1" customFormat="1" ht="13.5" customHeight="1">
      <c r="A113" s="17"/>
      <c r="B113" s="68"/>
      <c r="C113" s="76"/>
      <c r="D113" s="47"/>
      <c r="E113" s="47"/>
      <c r="F113" s="75"/>
      <c r="G113" s="60"/>
      <c r="H113" s="45"/>
      <c r="I113" s="45"/>
      <c r="J113" s="45"/>
    </row>
    <row r="114" spans="1:10" s="1" customFormat="1" ht="13.5" customHeight="1">
      <c r="A114" s="16"/>
      <c r="B114" s="16"/>
      <c r="C114" s="5"/>
      <c r="D114" s="5"/>
      <c r="E114" s="5"/>
      <c r="F114" s="74"/>
      <c r="G114" s="74"/>
      <c r="H114" s="19"/>
      <c r="I114" s="19"/>
      <c r="J114" s="19"/>
    </row>
    <row r="115" spans="1:10" ht="13.5" customHeight="1">
      <c r="A115" s="78" t="s">
        <v>8</v>
      </c>
      <c r="B115" s="78"/>
      <c r="C115" s="34" t="s">
        <v>6</v>
      </c>
      <c r="D115" s="34"/>
      <c r="E115" s="34" t="s">
        <v>1</v>
      </c>
      <c r="F115" s="34"/>
      <c r="G115" s="34" t="s">
        <v>2</v>
      </c>
      <c r="I115" s="19"/>
      <c r="J115" s="19"/>
    </row>
    <row r="116" spans="1:10" ht="13.5" customHeight="1">
      <c r="A116" s="36"/>
      <c r="B116" s="36"/>
      <c r="C116" s="34"/>
      <c r="D116" s="34"/>
      <c r="E116" s="34"/>
      <c r="F116" s="34"/>
      <c r="G116" s="34"/>
      <c r="I116" s="19"/>
      <c r="J116" s="19"/>
    </row>
    <row r="117" spans="1:10" ht="13.5" customHeight="1">
      <c r="A117" s="78" t="s">
        <v>9</v>
      </c>
      <c r="B117" s="78"/>
      <c r="C117" s="44">
        <f>SUBTOTAL(9,C11:C33)</f>
        <v>8849</v>
      </c>
      <c r="D117" s="31"/>
      <c r="E117" s="44">
        <f>SUBTOTAL(9,D11:D33)</f>
        <v>4500</v>
      </c>
      <c r="F117" s="31"/>
      <c r="G117" s="44">
        <f>SUBTOTAL(9,E11:E33)</f>
        <v>4349</v>
      </c>
      <c r="I117" s="19"/>
      <c r="J117" s="19"/>
    </row>
    <row r="118" spans="1:10" ht="13.5" customHeight="1">
      <c r="A118" s="36"/>
      <c r="B118" s="36"/>
      <c r="C118" s="31"/>
      <c r="D118" s="31"/>
      <c r="E118" s="31"/>
      <c r="F118" s="31"/>
      <c r="G118" s="31"/>
      <c r="I118" s="19"/>
      <c r="J118" s="19"/>
    </row>
    <row r="119" spans="1:7" ht="13.5" customHeight="1">
      <c r="A119" s="78" t="s">
        <v>10</v>
      </c>
      <c r="B119" s="78"/>
      <c r="C119" s="44">
        <f>SUBTOTAL(9,C35:C49,H11:H49,C72:C94)</f>
        <v>46308</v>
      </c>
      <c r="D119" s="31"/>
      <c r="E119" s="44">
        <f>SUBTOTAL(9,D35:D49,I11:I49,D72:D94)</f>
        <v>23810</v>
      </c>
      <c r="F119" s="31"/>
      <c r="G119" s="44">
        <f>SUBTOTAL(9,E35:E49,J11:J49,E72:E94)</f>
        <v>22498</v>
      </c>
    </row>
    <row r="120" spans="1:7" ht="13.5" customHeight="1">
      <c r="A120" s="35"/>
      <c r="B120" s="35"/>
      <c r="C120" s="44"/>
      <c r="D120" s="31"/>
      <c r="E120" s="44"/>
      <c r="F120" s="31"/>
      <c r="G120" s="44"/>
    </row>
    <row r="121" spans="1:7" ht="13.5" customHeight="1">
      <c r="A121" s="78" t="s">
        <v>17</v>
      </c>
      <c r="B121" s="78"/>
      <c r="C121" s="44">
        <f>SUBTOTAL(9,C98:C111,H72:H112)</f>
        <v>18575</v>
      </c>
      <c r="D121" s="31"/>
      <c r="E121" s="44">
        <f>SUBTOTAL(9,D98:D111,I70:I112)</f>
        <v>7685</v>
      </c>
      <c r="F121" s="31"/>
      <c r="G121" s="44">
        <f>SUBTOTAL(9,E98:E111,J70:J112)</f>
        <v>10890</v>
      </c>
    </row>
    <row r="122" spans="1:7" ht="13.5" customHeight="1">
      <c r="A122" s="36"/>
      <c r="B122" s="36"/>
      <c r="C122" s="31"/>
      <c r="D122" s="31"/>
      <c r="E122" s="31"/>
      <c r="F122" s="31"/>
      <c r="G122" s="31"/>
    </row>
    <row r="123" spans="1:7" ht="13.5" customHeight="1">
      <c r="A123" s="78" t="s">
        <v>12</v>
      </c>
      <c r="B123" s="78"/>
      <c r="C123" s="44">
        <f>SUBTOTAL(9,H72:H112)</f>
        <v>8696</v>
      </c>
      <c r="D123" s="31"/>
      <c r="E123" s="44">
        <f>SUBTOTAL(9,I72:I112)</f>
        <v>3129</v>
      </c>
      <c r="F123" s="31"/>
      <c r="G123" s="44">
        <f>SUBTOTAL(9,J72:J112)</f>
        <v>5567</v>
      </c>
    </row>
    <row r="124" ht="13.5" customHeight="1"/>
    <row r="125" ht="13.5" customHeight="1"/>
    <row r="126" spans="5:6" ht="13.5" customHeight="1">
      <c r="E126" s="77">
        <v>18</v>
      </c>
      <c r="F126" s="77"/>
    </row>
  </sheetData>
  <mergeCells count="33"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E56:F56"/>
    <mergeCell ref="E62:F62"/>
    <mergeCell ref="E61:F61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A115:B115"/>
    <mergeCell ref="E126:F126"/>
    <mergeCell ref="A117:B117"/>
    <mergeCell ref="A119:B119"/>
    <mergeCell ref="A121:B121"/>
    <mergeCell ref="A123:B123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scale="95" r:id="rId1"/>
  <rowBreaks count="1" manualBreakCount="1">
    <brk id="6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K9" sqref="K9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2" t="s">
        <v>22</v>
      </c>
      <c r="C2" s="85" t="s">
        <v>0</v>
      </c>
      <c r="D2" s="85"/>
      <c r="E2" s="85"/>
      <c r="F2" s="85"/>
      <c r="G2" s="85"/>
    </row>
    <row r="4" spans="1:10" ht="18" customHeight="1">
      <c r="A4" s="2" t="s">
        <v>49</v>
      </c>
      <c r="B4" s="2"/>
      <c r="F4" s="86" t="s">
        <v>59</v>
      </c>
      <c r="G4" s="86"/>
      <c r="H4" s="86"/>
      <c r="I4" s="86"/>
      <c r="J4" s="86"/>
    </row>
    <row r="5" ht="13.5">
      <c r="C5" s="1"/>
    </row>
    <row r="6" spans="1:10" ht="14.25" customHeight="1">
      <c r="A6" s="83" t="s">
        <v>24</v>
      </c>
      <c r="B6" s="87" t="s">
        <v>25</v>
      </c>
      <c r="C6" s="79" t="s">
        <v>6</v>
      </c>
      <c r="D6" s="81" t="s">
        <v>1</v>
      </c>
      <c r="E6" s="81" t="s">
        <v>2</v>
      </c>
      <c r="F6" s="89" t="s">
        <v>24</v>
      </c>
      <c r="G6" s="87" t="s">
        <v>25</v>
      </c>
      <c r="H6" s="79" t="s">
        <v>6</v>
      </c>
      <c r="I6" s="81" t="s">
        <v>1</v>
      </c>
      <c r="J6" s="83" t="s">
        <v>2</v>
      </c>
    </row>
    <row r="7" spans="1:10" ht="14.25" customHeight="1">
      <c r="A7" s="84"/>
      <c r="B7" s="88"/>
      <c r="C7" s="80"/>
      <c r="D7" s="82"/>
      <c r="E7" s="82"/>
      <c r="F7" s="90"/>
      <c r="G7" s="88"/>
      <c r="H7" s="80"/>
      <c r="I7" s="82"/>
      <c r="J7" s="84"/>
    </row>
    <row r="8" spans="1:10" ht="14.25" customHeight="1">
      <c r="A8" s="51" t="s">
        <v>26</v>
      </c>
      <c r="B8" s="52"/>
      <c r="C8" s="53">
        <f>SUBTOTAL(9,C10:C48,H10:H48,C71:C110,H71:H112)</f>
        <v>55756</v>
      </c>
      <c r="D8" s="53">
        <f>SUBTOTAL(9,D10:D48,I10:I48,D71:D110,I71:I112)</f>
        <v>27704</v>
      </c>
      <c r="E8" s="53">
        <f>SUBTOTAL(9,E10:E48,J10:J48,E71:E110,J71:J112)</f>
        <v>28052</v>
      </c>
      <c r="F8" s="54"/>
      <c r="G8" s="55"/>
      <c r="H8" s="40"/>
      <c r="I8" s="40"/>
      <c r="J8" s="40"/>
    </row>
    <row r="9" spans="1:10" ht="13.5" customHeight="1">
      <c r="A9" s="16"/>
      <c r="B9" s="56"/>
      <c r="C9" s="42"/>
      <c r="D9" s="42"/>
      <c r="E9" s="64"/>
      <c r="F9" s="54"/>
      <c r="G9" s="55"/>
      <c r="H9" s="42"/>
      <c r="I9" s="42"/>
      <c r="J9" s="42"/>
    </row>
    <row r="10" spans="1:10" ht="13.5" customHeight="1">
      <c r="A10" s="35" t="s">
        <v>27</v>
      </c>
      <c r="B10" s="57"/>
      <c r="C10" s="42">
        <f>SUBTOTAL(9,C12:C16)</f>
        <v>2241</v>
      </c>
      <c r="D10" s="42">
        <f>SUBTOTAL(9,D12:D16)</f>
        <v>1151</v>
      </c>
      <c r="E10" s="42">
        <f>SUBTOTAL(9,E12:E16)</f>
        <v>1090</v>
      </c>
      <c r="F10" s="41" t="s">
        <v>28</v>
      </c>
      <c r="G10" s="57"/>
      <c r="H10" s="42">
        <f>SUBTOTAL(9,H12:H16)</f>
        <v>3158</v>
      </c>
      <c r="I10" s="42">
        <f>SUBTOTAL(9,I12:I16)</f>
        <v>1613</v>
      </c>
      <c r="J10" s="42">
        <f>SUBTOTAL(9,J12:J16)</f>
        <v>1545</v>
      </c>
    </row>
    <row r="11" spans="1:10" ht="13.5" customHeight="1">
      <c r="A11" s="16"/>
      <c r="B11" s="56"/>
      <c r="C11" s="11"/>
      <c r="D11" s="11"/>
      <c r="E11" s="12"/>
      <c r="F11" s="10"/>
      <c r="G11" s="56"/>
      <c r="H11" s="11"/>
      <c r="I11" s="11"/>
      <c r="J11" s="11"/>
    </row>
    <row r="12" spans="1:10" ht="13.5" customHeight="1">
      <c r="A12" s="16">
        <v>0</v>
      </c>
      <c r="B12" s="56"/>
      <c r="C12" s="13">
        <f>D12+E12</f>
        <v>435</v>
      </c>
      <c r="D12" s="13">
        <v>225</v>
      </c>
      <c r="E12" s="20">
        <v>210</v>
      </c>
      <c r="F12" s="10">
        <v>25</v>
      </c>
      <c r="G12" s="56">
        <f>H12/'[1]H22.3大庄'!C48</f>
        <v>1.0343053173241852</v>
      </c>
      <c r="H12" s="13">
        <f>I12+J12</f>
        <v>603</v>
      </c>
      <c r="I12" s="13">
        <v>308</v>
      </c>
      <c r="J12" s="13">
        <v>295</v>
      </c>
    </row>
    <row r="13" spans="1:10" ht="13.5" customHeight="1">
      <c r="A13" s="16">
        <v>1</v>
      </c>
      <c r="B13" s="56">
        <f>C13/'[1]H22.3大庄'!C12</f>
        <v>0.9871794871794872</v>
      </c>
      <c r="C13" s="13">
        <f>D13+E13</f>
        <v>462</v>
      </c>
      <c r="D13" s="13">
        <v>239</v>
      </c>
      <c r="E13" s="20">
        <v>223</v>
      </c>
      <c r="F13" s="10">
        <v>26</v>
      </c>
      <c r="G13" s="56">
        <f>H13/'[1]H22.3大庄'!H12</f>
        <v>1.0167224080267558</v>
      </c>
      <c r="H13" s="13">
        <f>I13+J13</f>
        <v>608</v>
      </c>
      <c r="I13" s="13">
        <v>317</v>
      </c>
      <c r="J13" s="13">
        <v>291</v>
      </c>
    </row>
    <row r="14" spans="1:10" ht="13.5" customHeight="1">
      <c r="A14" s="16">
        <v>2</v>
      </c>
      <c r="B14" s="56">
        <f>C14/'[1]H22.3大庄'!C13</f>
        <v>0.9810526315789474</v>
      </c>
      <c r="C14" s="13">
        <f>D14+E14</f>
        <v>466</v>
      </c>
      <c r="D14" s="13">
        <v>236</v>
      </c>
      <c r="E14" s="20">
        <v>230</v>
      </c>
      <c r="F14" s="10">
        <v>27</v>
      </c>
      <c r="G14" s="56">
        <f>H14/'[1]H22.3大庄'!H13</f>
        <v>0.98</v>
      </c>
      <c r="H14" s="13">
        <f>I14+J14</f>
        <v>637</v>
      </c>
      <c r="I14" s="13">
        <v>324</v>
      </c>
      <c r="J14" s="13">
        <v>313</v>
      </c>
    </row>
    <row r="15" spans="1:10" ht="13.5" customHeight="1">
      <c r="A15" s="16">
        <v>3</v>
      </c>
      <c r="B15" s="56">
        <f>C15/'[1]H22.3大庄'!C14</f>
        <v>0.9722814498933902</v>
      </c>
      <c r="C15" s="13">
        <f>D15+E15</f>
        <v>456</v>
      </c>
      <c r="D15" s="13">
        <v>230</v>
      </c>
      <c r="E15" s="20">
        <v>226</v>
      </c>
      <c r="F15" s="10">
        <v>28</v>
      </c>
      <c r="G15" s="56">
        <f>H15/'[1]H22.3大庄'!H14</f>
        <v>1.0279503105590062</v>
      </c>
      <c r="H15" s="13">
        <f>I15+J15</f>
        <v>662</v>
      </c>
      <c r="I15" s="13">
        <v>346</v>
      </c>
      <c r="J15" s="13">
        <v>316</v>
      </c>
    </row>
    <row r="16" spans="1:10" ht="13.5" customHeight="1">
      <c r="A16" s="16">
        <v>4</v>
      </c>
      <c r="B16" s="56">
        <f>C16/'[1]H22.3大庄'!C15</f>
        <v>0.965675057208238</v>
      </c>
      <c r="C16" s="13">
        <f>D16+E16</f>
        <v>422</v>
      </c>
      <c r="D16" s="13">
        <v>221</v>
      </c>
      <c r="E16" s="20">
        <v>201</v>
      </c>
      <c r="F16" s="10">
        <v>29</v>
      </c>
      <c r="G16" s="56">
        <f>H16/'[1]H22.3大庄'!H15</f>
        <v>1.0156739811912225</v>
      </c>
      <c r="H16" s="13">
        <f>I16+J16</f>
        <v>648</v>
      </c>
      <c r="I16" s="13">
        <v>318</v>
      </c>
      <c r="J16" s="13">
        <v>330</v>
      </c>
    </row>
    <row r="17" spans="1:10" ht="13.5" customHeight="1">
      <c r="A17" s="16"/>
      <c r="B17" s="56"/>
      <c r="C17" s="11"/>
      <c r="D17" s="11"/>
      <c r="E17" s="12"/>
      <c r="F17" s="10"/>
      <c r="G17" s="56"/>
      <c r="H17" s="11"/>
      <c r="I17" s="11"/>
      <c r="J17" s="11"/>
    </row>
    <row r="18" spans="1:10" ht="13.5" customHeight="1">
      <c r="A18" s="35" t="s">
        <v>29</v>
      </c>
      <c r="B18" s="57"/>
      <c r="C18" s="42">
        <f>SUBTOTAL(9,C20:C24)</f>
        <v>2180</v>
      </c>
      <c r="D18" s="42">
        <f>SUBTOTAL(9,D20:D24)</f>
        <v>1127</v>
      </c>
      <c r="E18" s="42">
        <f>SUBTOTAL(9,E20:E24)</f>
        <v>1053</v>
      </c>
      <c r="F18" s="41" t="s">
        <v>30</v>
      </c>
      <c r="G18" s="57"/>
      <c r="H18" s="42">
        <f>SUBTOTAL(9,H20:H24)</f>
        <v>3628</v>
      </c>
      <c r="I18" s="42">
        <f>SUBTOTAL(9,I20:I24)</f>
        <v>1912</v>
      </c>
      <c r="J18" s="42">
        <f>SUBTOTAL(9,J20:J24)</f>
        <v>1716</v>
      </c>
    </row>
    <row r="19" spans="1:10" ht="13.5" customHeight="1">
      <c r="A19" s="16"/>
      <c r="B19" s="56"/>
      <c r="C19" s="11"/>
      <c r="D19" s="11"/>
      <c r="E19" s="12"/>
      <c r="F19" s="10"/>
      <c r="G19" s="56"/>
      <c r="H19" s="11"/>
      <c r="I19" s="11"/>
      <c r="J19" s="11"/>
    </row>
    <row r="20" spans="1:10" ht="13.5" customHeight="1">
      <c r="A20" s="16">
        <v>5</v>
      </c>
      <c r="B20" s="56">
        <f>C20/'[1]H22.3大庄'!C16</f>
        <v>0.9847161572052402</v>
      </c>
      <c r="C20" s="13">
        <f>D20+E20</f>
        <v>451</v>
      </c>
      <c r="D20" s="13">
        <v>225</v>
      </c>
      <c r="E20" s="20">
        <v>226</v>
      </c>
      <c r="F20" s="10">
        <v>30</v>
      </c>
      <c r="G20" s="56">
        <f>H20/'[1]H22.3大庄'!H16</f>
        <v>1.0084388185654007</v>
      </c>
      <c r="H20" s="13">
        <f>I20+J20</f>
        <v>717</v>
      </c>
      <c r="I20" s="13">
        <v>389</v>
      </c>
      <c r="J20" s="13">
        <v>328</v>
      </c>
    </row>
    <row r="21" spans="1:10" ht="13.5" customHeight="1">
      <c r="A21" s="16">
        <v>6</v>
      </c>
      <c r="B21" s="56">
        <f>C21/'[1]H22.3大庄'!C20</f>
        <v>1</v>
      </c>
      <c r="C21" s="13">
        <f>D21+E21</f>
        <v>438</v>
      </c>
      <c r="D21" s="13">
        <v>229</v>
      </c>
      <c r="E21" s="20">
        <v>209</v>
      </c>
      <c r="F21" s="10">
        <v>31</v>
      </c>
      <c r="G21" s="56">
        <f>H21/'[1]H22.3大庄'!H20</f>
        <v>0.9956584659913169</v>
      </c>
      <c r="H21" s="13">
        <f>I21+J21</f>
        <v>688</v>
      </c>
      <c r="I21" s="13">
        <v>363</v>
      </c>
      <c r="J21" s="13">
        <v>325</v>
      </c>
    </row>
    <row r="22" spans="1:10" ht="13.5" customHeight="1">
      <c r="A22" s="16">
        <v>7</v>
      </c>
      <c r="B22" s="56">
        <f>C22/'[1]H22.3大庄'!C21</f>
        <v>0.997716894977169</v>
      </c>
      <c r="C22" s="13">
        <f>D22+E22</f>
        <v>437</v>
      </c>
      <c r="D22" s="13">
        <v>234</v>
      </c>
      <c r="E22" s="20">
        <v>203</v>
      </c>
      <c r="F22" s="10">
        <v>32</v>
      </c>
      <c r="G22" s="56">
        <f>H22/'[1]H22.3大庄'!H21</f>
        <v>1.0071530758226037</v>
      </c>
      <c r="H22" s="13">
        <f>I22+J22</f>
        <v>704</v>
      </c>
      <c r="I22" s="13">
        <v>362</v>
      </c>
      <c r="J22" s="13">
        <v>342</v>
      </c>
    </row>
    <row r="23" spans="1:10" ht="13.5" customHeight="1">
      <c r="A23" s="16">
        <v>8</v>
      </c>
      <c r="B23" s="56">
        <f>C23/'[1]H22.3大庄'!C22</f>
        <v>0.9884526558891455</v>
      </c>
      <c r="C23" s="13">
        <f>D23+E23</f>
        <v>428</v>
      </c>
      <c r="D23" s="13">
        <v>219</v>
      </c>
      <c r="E23" s="20">
        <v>209</v>
      </c>
      <c r="F23" s="10">
        <v>33</v>
      </c>
      <c r="G23" s="56">
        <f>H23/'[1]H22.3大庄'!H22</f>
        <v>0.9784656796769852</v>
      </c>
      <c r="H23" s="13">
        <f>I23+J23</f>
        <v>727</v>
      </c>
      <c r="I23" s="13">
        <v>391</v>
      </c>
      <c r="J23" s="13">
        <v>336</v>
      </c>
    </row>
    <row r="24" spans="1:10" ht="13.5" customHeight="1">
      <c r="A24" s="16">
        <v>9</v>
      </c>
      <c r="B24" s="56">
        <f>C24/'[1]H22.3大庄'!C23</f>
        <v>0.9838337182448037</v>
      </c>
      <c r="C24" s="13">
        <f>D24+E24</f>
        <v>426</v>
      </c>
      <c r="D24" s="13">
        <v>220</v>
      </c>
      <c r="E24" s="20">
        <v>206</v>
      </c>
      <c r="F24" s="10">
        <v>34</v>
      </c>
      <c r="G24" s="56">
        <f>H24/'[1]H22.3大庄'!H23</f>
        <v>0.9924812030075187</v>
      </c>
      <c r="H24" s="13">
        <f>I24+J24</f>
        <v>792</v>
      </c>
      <c r="I24" s="13">
        <v>407</v>
      </c>
      <c r="J24" s="13">
        <v>385</v>
      </c>
    </row>
    <row r="25" spans="1:10" ht="13.5" customHeight="1">
      <c r="A25" s="16"/>
      <c r="B25" s="56"/>
      <c r="C25" s="11"/>
      <c r="D25" s="11"/>
      <c r="E25" s="12"/>
      <c r="F25" s="10"/>
      <c r="G25" s="56"/>
      <c r="H25" s="11"/>
      <c r="I25" s="11"/>
      <c r="J25" s="11"/>
    </row>
    <row r="26" spans="1:10" ht="13.5" customHeight="1">
      <c r="A26" s="35" t="s">
        <v>31</v>
      </c>
      <c r="B26" s="57"/>
      <c r="C26" s="42">
        <f>SUBTOTAL(9,C28:C32)</f>
        <v>2306</v>
      </c>
      <c r="D26" s="42">
        <f>SUBTOTAL(9,D28:D32)</f>
        <v>1191</v>
      </c>
      <c r="E26" s="42">
        <f>SUBTOTAL(9,E28:E32)</f>
        <v>1115</v>
      </c>
      <c r="F26" s="41" t="s">
        <v>32</v>
      </c>
      <c r="G26" s="57"/>
      <c r="H26" s="42">
        <f>SUBTOTAL(9,H28:H32)</f>
        <v>4293</v>
      </c>
      <c r="I26" s="42">
        <f>SUBTOTAL(9,I28:I32)</f>
        <v>2261</v>
      </c>
      <c r="J26" s="42">
        <f>SUBTOTAL(9,J28:J32)</f>
        <v>2032</v>
      </c>
    </row>
    <row r="27" spans="1:10" ht="13.5" customHeight="1">
      <c r="A27" s="16"/>
      <c r="B27" s="56"/>
      <c r="C27" s="11"/>
      <c r="D27" s="11"/>
      <c r="E27" s="12"/>
      <c r="F27" s="10"/>
      <c r="G27" s="56"/>
      <c r="H27" s="11"/>
      <c r="I27" s="11"/>
      <c r="J27" s="11"/>
    </row>
    <row r="28" spans="1:10" ht="13.5" customHeight="1">
      <c r="A28" s="16">
        <v>10</v>
      </c>
      <c r="B28" s="56">
        <f>C28/'[1]H22.3大庄'!C24</f>
        <v>1</v>
      </c>
      <c r="C28" s="13">
        <f>D28+E28</f>
        <v>438</v>
      </c>
      <c r="D28" s="13">
        <v>236</v>
      </c>
      <c r="E28" s="20">
        <v>202</v>
      </c>
      <c r="F28" s="10">
        <v>35</v>
      </c>
      <c r="G28" s="56">
        <f>H28/'[1]H22.3大庄'!H24</f>
        <v>0.9741379310344828</v>
      </c>
      <c r="H28" s="13">
        <f>I28+J28</f>
        <v>791</v>
      </c>
      <c r="I28" s="13">
        <v>396</v>
      </c>
      <c r="J28" s="13">
        <v>395</v>
      </c>
    </row>
    <row r="29" spans="1:10" ht="13.5" customHeight="1">
      <c r="A29" s="16">
        <v>11</v>
      </c>
      <c r="B29" s="56">
        <f>C29/'[1]H22.3大庄'!C28</f>
        <v>0.9848156182212582</v>
      </c>
      <c r="C29" s="13">
        <f>D29+E29</f>
        <v>454</v>
      </c>
      <c r="D29" s="13">
        <v>238</v>
      </c>
      <c r="E29" s="20">
        <v>216</v>
      </c>
      <c r="F29" s="10">
        <v>36</v>
      </c>
      <c r="G29" s="56">
        <f>H29/'[1]H22.3大庄'!H28</f>
        <v>0.9975728155339806</v>
      </c>
      <c r="H29" s="13">
        <f>I29+J29</f>
        <v>822</v>
      </c>
      <c r="I29" s="13">
        <v>445</v>
      </c>
      <c r="J29" s="13">
        <v>377</v>
      </c>
    </row>
    <row r="30" spans="1:10" ht="13.5" customHeight="1">
      <c r="A30" s="16">
        <v>12</v>
      </c>
      <c r="B30" s="56">
        <f>C30/'[1]H22.3大庄'!C29</f>
        <v>0.9916839916839917</v>
      </c>
      <c r="C30" s="13">
        <f>D30+E30</f>
        <v>477</v>
      </c>
      <c r="D30" s="13">
        <v>245</v>
      </c>
      <c r="E30" s="20">
        <v>232</v>
      </c>
      <c r="F30" s="10">
        <v>37</v>
      </c>
      <c r="G30" s="56">
        <f>H30/'[1]H22.3大庄'!H29</f>
        <v>0.9891540130151844</v>
      </c>
      <c r="H30" s="13">
        <f>I30+J30</f>
        <v>912</v>
      </c>
      <c r="I30" s="13">
        <v>469</v>
      </c>
      <c r="J30" s="13">
        <v>443</v>
      </c>
    </row>
    <row r="31" spans="1:10" ht="13.5" customHeight="1">
      <c r="A31" s="16">
        <v>13</v>
      </c>
      <c r="B31" s="56">
        <f>C31/'[1]H22.3大庄'!C30</f>
        <v>0.9959016393442623</v>
      </c>
      <c r="C31" s="13">
        <f>D31+E31</f>
        <v>486</v>
      </c>
      <c r="D31" s="13">
        <v>236</v>
      </c>
      <c r="E31" s="20">
        <v>250</v>
      </c>
      <c r="F31" s="10">
        <v>38</v>
      </c>
      <c r="G31" s="56">
        <f>H31/'[1]H22.3大庄'!H30</f>
        <v>0.9943181818181818</v>
      </c>
      <c r="H31" s="13">
        <f>I31+J31</f>
        <v>875</v>
      </c>
      <c r="I31" s="13">
        <v>461</v>
      </c>
      <c r="J31" s="13">
        <v>414</v>
      </c>
    </row>
    <row r="32" spans="1:10" ht="13.5" customHeight="1">
      <c r="A32" s="16">
        <v>14</v>
      </c>
      <c r="B32" s="56">
        <f>C32/'[1]H22.3大庄'!C31</f>
        <v>0.986870897155361</v>
      </c>
      <c r="C32" s="13">
        <f>D32+E32</f>
        <v>451</v>
      </c>
      <c r="D32" s="13">
        <v>236</v>
      </c>
      <c r="E32" s="20">
        <v>215</v>
      </c>
      <c r="F32" s="10">
        <v>39</v>
      </c>
      <c r="G32" s="56">
        <f>H32/'[1]H22.3大庄'!H31</f>
        <v>0.9878318584070797</v>
      </c>
      <c r="H32" s="13">
        <f>I32+J32</f>
        <v>893</v>
      </c>
      <c r="I32" s="13">
        <v>490</v>
      </c>
      <c r="J32" s="13">
        <v>403</v>
      </c>
    </row>
    <row r="33" spans="1:10" ht="13.5" customHeight="1">
      <c r="A33" s="16"/>
      <c r="B33" s="56"/>
      <c r="C33" s="11"/>
      <c r="D33" s="11"/>
      <c r="E33" s="12"/>
      <c r="F33" s="10"/>
      <c r="G33" s="56"/>
      <c r="H33" s="11"/>
      <c r="I33" s="11"/>
      <c r="J33" s="11"/>
    </row>
    <row r="34" spans="1:10" ht="13.5" customHeight="1">
      <c r="A34" s="35" t="s">
        <v>33</v>
      </c>
      <c r="B34" s="57"/>
      <c r="C34" s="42">
        <f>SUBTOTAL(9,C36:C40)</f>
        <v>2340</v>
      </c>
      <c r="D34" s="42">
        <f>SUBTOTAL(9,D36:D40)</f>
        <v>1195</v>
      </c>
      <c r="E34" s="42">
        <f>SUBTOTAL(9,E36:E40)</f>
        <v>1145</v>
      </c>
      <c r="F34" s="41" t="s">
        <v>34</v>
      </c>
      <c r="G34" s="57"/>
      <c r="H34" s="42">
        <f>SUBTOTAL(9,H36:H40)</f>
        <v>3866</v>
      </c>
      <c r="I34" s="42">
        <f>SUBTOTAL(9,I36:I40)</f>
        <v>2079</v>
      </c>
      <c r="J34" s="42">
        <f>SUBTOTAL(9,J36:J40)</f>
        <v>1787</v>
      </c>
    </row>
    <row r="35" spans="1:10" ht="13.5" customHeight="1">
      <c r="A35" s="16"/>
      <c r="B35" s="56"/>
      <c r="C35" s="11"/>
      <c r="D35" s="11"/>
      <c r="E35" s="12"/>
      <c r="F35" s="10"/>
      <c r="G35" s="56"/>
      <c r="H35" s="11"/>
      <c r="I35" s="11"/>
      <c r="J35" s="11"/>
    </row>
    <row r="36" spans="1:10" ht="13.5" customHeight="1">
      <c r="A36" s="16">
        <v>15</v>
      </c>
      <c r="B36" s="56">
        <f>C36/'[1]H22.3大庄'!C32</f>
        <v>0.9731958762886598</v>
      </c>
      <c r="C36" s="13">
        <f>D36+E36</f>
        <v>472</v>
      </c>
      <c r="D36" s="13">
        <v>240</v>
      </c>
      <c r="E36" s="20">
        <v>232</v>
      </c>
      <c r="F36" s="10">
        <v>40</v>
      </c>
      <c r="G36" s="56">
        <f>H36/'[1]H22.3大庄'!H32</f>
        <v>0.9915865384615384</v>
      </c>
      <c r="H36" s="13">
        <f>I36+J36</f>
        <v>825</v>
      </c>
      <c r="I36" s="13">
        <v>426</v>
      </c>
      <c r="J36" s="13">
        <v>399</v>
      </c>
    </row>
    <row r="37" spans="1:10" ht="13.5" customHeight="1">
      <c r="A37" s="16">
        <v>16</v>
      </c>
      <c r="B37" s="56">
        <f>C37/'[1]H22.3大庄'!C36</f>
        <v>0.9953810623556582</v>
      </c>
      <c r="C37" s="13">
        <f>D37+E37</f>
        <v>431</v>
      </c>
      <c r="D37" s="13">
        <v>214</v>
      </c>
      <c r="E37" s="20">
        <v>217</v>
      </c>
      <c r="F37" s="10">
        <v>41</v>
      </c>
      <c r="G37" s="56">
        <f>H37/'[1]H22.3大庄'!H36</f>
        <v>1.0122249388753055</v>
      </c>
      <c r="H37" s="13">
        <f>I37+J37</f>
        <v>828</v>
      </c>
      <c r="I37" s="13">
        <v>459</v>
      </c>
      <c r="J37" s="13">
        <v>369</v>
      </c>
    </row>
    <row r="38" spans="1:10" ht="13.5" customHeight="1">
      <c r="A38" s="16">
        <v>17</v>
      </c>
      <c r="B38" s="56">
        <f>C38/'[1]H22.3大庄'!C37</f>
        <v>1.006741573033708</v>
      </c>
      <c r="C38" s="13">
        <f>D38+E38</f>
        <v>448</v>
      </c>
      <c r="D38" s="13">
        <v>242</v>
      </c>
      <c r="E38" s="20">
        <v>206</v>
      </c>
      <c r="F38" s="10">
        <v>42</v>
      </c>
      <c r="G38" s="56">
        <f>H38/'[1]H22.3大庄'!H37</f>
        <v>0.9813432835820896</v>
      </c>
      <c r="H38" s="13">
        <f>I38+J38</f>
        <v>789</v>
      </c>
      <c r="I38" s="13">
        <v>395</v>
      </c>
      <c r="J38" s="13">
        <v>394</v>
      </c>
    </row>
    <row r="39" spans="1:10" ht="13.5" customHeight="1">
      <c r="A39" s="16">
        <v>18</v>
      </c>
      <c r="B39" s="56">
        <f>C39/'[1]H22.3大庄'!C38</f>
        <v>1.0634249471458774</v>
      </c>
      <c r="C39" s="13">
        <f>D39+E39</f>
        <v>503</v>
      </c>
      <c r="D39" s="13">
        <v>263</v>
      </c>
      <c r="E39" s="20">
        <v>240</v>
      </c>
      <c r="F39" s="10">
        <v>43</v>
      </c>
      <c r="G39" s="56">
        <f>H39/'[1]H22.3大庄'!H38</f>
        <v>0.9975216852540273</v>
      </c>
      <c r="H39" s="13">
        <f>I39+J39</f>
        <v>805</v>
      </c>
      <c r="I39" s="13">
        <v>458</v>
      </c>
      <c r="J39" s="13">
        <v>347</v>
      </c>
    </row>
    <row r="40" spans="1:10" ht="13.5" customHeight="1">
      <c r="A40" s="16">
        <v>19</v>
      </c>
      <c r="B40" s="56">
        <f>C40/'[1]H22.3大庄'!C39</f>
        <v>1.0496760259179265</v>
      </c>
      <c r="C40" s="13">
        <f>D40+E40</f>
        <v>486</v>
      </c>
      <c r="D40" s="13">
        <v>236</v>
      </c>
      <c r="E40" s="20">
        <v>250</v>
      </c>
      <c r="F40" s="10">
        <v>44</v>
      </c>
      <c r="G40" s="56">
        <f>H40/'[1]H22.3大庄'!H39</f>
        <v>1</v>
      </c>
      <c r="H40" s="13">
        <f>I40+J40</f>
        <v>619</v>
      </c>
      <c r="I40" s="13">
        <v>341</v>
      </c>
      <c r="J40" s="13">
        <v>278</v>
      </c>
    </row>
    <row r="41" spans="1:10" ht="13.5" customHeight="1">
      <c r="A41" s="16"/>
      <c r="B41" s="56"/>
      <c r="C41" s="11"/>
      <c r="D41" s="11"/>
      <c r="E41" s="12"/>
      <c r="F41" s="10"/>
      <c r="G41" s="56"/>
      <c r="H41" s="11"/>
      <c r="I41" s="11"/>
      <c r="J41" s="11"/>
    </row>
    <row r="42" spans="1:10" ht="13.5" customHeight="1">
      <c r="A42" s="35" t="s">
        <v>35</v>
      </c>
      <c r="B42" s="57"/>
      <c r="C42" s="42">
        <f>SUBTOTAL(9,C44:C48)</f>
        <v>2637</v>
      </c>
      <c r="D42" s="42">
        <f>SUBTOTAL(9,D44:D48)</f>
        <v>1374</v>
      </c>
      <c r="E42" s="42">
        <f>SUBTOTAL(9,E44:E48)</f>
        <v>1263</v>
      </c>
      <c r="F42" s="41" t="s">
        <v>36</v>
      </c>
      <c r="G42" s="57"/>
      <c r="H42" s="42">
        <f>SUBTOTAL(9,H44:H48)</f>
        <v>3194</v>
      </c>
      <c r="I42" s="42">
        <f>SUBTOTAL(9,I44:I48)</f>
        <v>1677</v>
      </c>
      <c r="J42" s="42">
        <f>SUBTOTAL(9,J44:J48)</f>
        <v>1517</v>
      </c>
    </row>
    <row r="43" spans="1:10" ht="13.5" customHeight="1">
      <c r="A43" s="16"/>
      <c r="B43" s="56"/>
      <c r="C43" s="11"/>
      <c r="D43" s="11"/>
      <c r="E43" s="12"/>
      <c r="F43" s="10"/>
      <c r="G43" s="56"/>
      <c r="H43" s="11"/>
      <c r="I43" s="11"/>
      <c r="J43" s="11"/>
    </row>
    <row r="44" spans="1:10" ht="13.5" customHeight="1">
      <c r="A44" s="16">
        <v>20</v>
      </c>
      <c r="B44" s="56">
        <f>C44/'[1]H22.3大庄'!C40</f>
        <v>0.9961089494163424</v>
      </c>
      <c r="C44" s="13">
        <f>D44+E44</f>
        <v>512</v>
      </c>
      <c r="D44" s="13">
        <v>276</v>
      </c>
      <c r="E44" s="20">
        <v>236</v>
      </c>
      <c r="F44" s="10">
        <v>45</v>
      </c>
      <c r="G44" s="56">
        <f>H44/'[1]H22.3大庄'!H40</f>
        <v>1.0064516129032257</v>
      </c>
      <c r="H44" s="13">
        <f>I44+J44</f>
        <v>624</v>
      </c>
      <c r="I44" s="13">
        <v>346</v>
      </c>
      <c r="J44" s="13">
        <v>278</v>
      </c>
    </row>
    <row r="45" spans="1:10" ht="13.5" customHeight="1">
      <c r="A45" s="16">
        <v>21</v>
      </c>
      <c r="B45" s="56">
        <f>C45/'[1]H22.3大庄'!C44</f>
        <v>1.0223123732251522</v>
      </c>
      <c r="C45" s="13">
        <f>D45+E45</f>
        <v>504</v>
      </c>
      <c r="D45" s="13">
        <v>244</v>
      </c>
      <c r="E45" s="20">
        <v>260</v>
      </c>
      <c r="F45" s="10">
        <v>46</v>
      </c>
      <c r="G45" s="56">
        <f>H45/'[1]H22.3大庄'!H44</f>
        <v>1.0080753701211305</v>
      </c>
      <c r="H45" s="13">
        <f>I45+J45</f>
        <v>749</v>
      </c>
      <c r="I45" s="13">
        <v>381</v>
      </c>
      <c r="J45" s="13">
        <v>368</v>
      </c>
    </row>
    <row r="46" spans="1:10" ht="13.5" customHeight="1">
      <c r="A46" s="16">
        <v>22</v>
      </c>
      <c r="B46" s="56">
        <f>C46/'[1]H22.3大庄'!C45</f>
        <v>0.998109640831758</v>
      </c>
      <c r="C46" s="13">
        <f>D46+E46</f>
        <v>528</v>
      </c>
      <c r="D46" s="25">
        <v>288</v>
      </c>
      <c r="E46" s="20">
        <v>240</v>
      </c>
      <c r="F46" s="10">
        <v>47</v>
      </c>
      <c r="G46" s="56">
        <f>H46/'[1]H22.3大庄'!H45</f>
        <v>0.9885807504078303</v>
      </c>
      <c r="H46" s="13">
        <f>I46+J46</f>
        <v>606</v>
      </c>
      <c r="I46" s="13">
        <v>341</v>
      </c>
      <c r="J46" s="13">
        <v>265</v>
      </c>
    </row>
    <row r="47" spans="1:10" ht="13.5" customHeight="1">
      <c r="A47" s="16">
        <v>23</v>
      </c>
      <c r="B47" s="56">
        <f>C47/'[1]H22.3大庄'!C46</f>
        <v>1.028301886792453</v>
      </c>
      <c r="C47" s="13">
        <f>D47+E47</f>
        <v>545</v>
      </c>
      <c r="D47" s="13">
        <v>286</v>
      </c>
      <c r="E47" s="13">
        <v>259</v>
      </c>
      <c r="F47" s="10">
        <v>48</v>
      </c>
      <c r="G47" s="56">
        <f>H47/'[1]H22.3大庄'!H46</f>
        <v>1.0063191153238547</v>
      </c>
      <c r="H47" s="13">
        <f>I47+J47</f>
        <v>637</v>
      </c>
      <c r="I47" s="13">
        <v>317</v>
      </c>
      <c r="J47" s="13">
        <v>320</v>
      </c>
    </row>
    <row r="48" spans="1:10" ht="13.5" customHeight="1">
      <c r="A48" s="16">
        <v>24</v>
      </c>
      <c r="B48" s="56">
        <f>C48/'[1]H22.3大庄'!C47</f>
        <v>1.0242990654205608</v>
      </c>
      <c r="C48" s="13">
        <f>D48+E48</f>
        <v>548</v>
      </c>
      <c r="D48" s="25">
        <v>280</v>
      </c>
      <c r="E48" s="20">
        <v>268</v>
      </c>
      <c r="F48" s="10">
        <v>49</v>
      </c>
      <c r="G48" s="56">
        <f>H48/'[1]H22.3大庄'!H47</f>
        <v>0.9846678023850085</v>
      </c>
      <c r="H48" s="13">
        <f>I48+J48</f>
        <v>578</v>
      </c>
      <c r="I48" s="13">
        <v>292</v>
      </c>
      <c r="J48" s="13">
        <v>286</v>
      </c>
    </row>
    <row r="49" spans="1:10" ht="13.5" customHeight="1">
      <c r="A49" s="17"/>
      <c r="B49" s="58"/>
      <c r="C49" s="14"/>
      <c r="D49" s="14"/>
      <c r="E49" s="15"/>
      <c r="F49" s="18"/>
      <c r="G49" s="58"/>
      <c r="H49" s="14"/>
      <c r="I49" s="14"/>
      <c r="J49" s="14"/>
    </row>
    <row r="50" spans="1:7" ht="13.5" customHeight="1">
      <c r="A50" t="s">
        <v>60</v>
      </c>
      <c r="F50" s="3"/>
      <c r="G50" s="3"/>
    </row>
    <row r="51" ht="13.5" customHeight="1"/>
    <row r="52" ht="13.5" customHeight="1"/>
    <row r="53" spans="5:6" ht="13.5" customHeight="1">
      <c r="E53" s="77"/>
      <c r="F53" s="77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spans="5:6" ht="13.5" customHeight="1">
      <c r="E61" s="77">
        <v>19</v>
      </c>
      <c r="F61" s="77"/>
    </row>
    <row r="62" ht="13.5" customHeight="1"/>
    <row r="63" ht="13.5" customHeight="1"/>
    <row r="65" spans="2:7" ht="17.25">
      <c r="B65" s="2" t="s">
        <v>22</v>
      </c>
      <c r="C65" s="85" t="s">
        <v>0</v>
      </c>
      <c r="D65" s="85"/>
      <c r="E65" s="85"/>
      <c r="F65" s="85"/>
      <c r="G65" s="85"/>
    </row>
    <row r="67" spans="1:10" ht="18" customHeight="1">
      <c r="A67" s="2" t="s">
        <v>50</v>
      </c>
      <c r="B67" s="2"/>
      <c r="C67" s="2"/>
      <c r="F67" s="86" t="s">
        <v>59</v>
      </c>
      <c r="G67" s="86"/>
      <c r="H67" s="86"/>
      <c r="I67" s="86"/>
      <c r="J67" s="86"/>
    </row>
    <row r="68" ht="13.5">
      <c r="C68" s="1"/>
    </row>
    <row r="69" spans="1:10" ht="14.25" customHeight="1">
      <c r="A69" s="83" t="s">
        <v>24</v>
      </c>
      <c r="B69" s="87" t="s">
        <v>25</v>
      </c>
      <c r="C69" s="79" t="s">
        <v>6</v>
      </c>
      <c r="D69" s="81" t="s">
        <v>1</v>
      </c>
      <c r="E69" s="81" t="s">
        <v>2</v>
      </c>
      <c r="F69" s="89" t="s">
        <v>24</v>
      </c>
      <c r="G69" s="87" t="s">
        <v>25</v>
      </c>
      <c r="H69" s="79" t="s">
        <v>6</v>
      </c>
      <c r="I69" s="81" t="s">
        <v>1</v>
      </c>
      <c r="J69" s="83" t="s">
        <v>2</v>
      </c>
    </row>
    <row r="70" spans="1:10" ht="14.25" customHeight="1">
      <c r="A70" s="84"/>
      <c r="B70" s="88"/>
      <c r="C70" s="80"/>
      <c r="D70" s="82"/>
      <c r="E70" s="82"/>
      <c r="F70" s="90"/>
      <c r="G70" s="88"/>
      <c r="H70" s="80"/>
      <c r="I70" s="82"/>
      <c r="J70" s="84"/>
    </row>
    <row r="71" spans="1:10" ht="13.5" customHeight="1">
      <c r="A71" s="8"/>
      <c r="B71" s="59"/>
      <c r="C71" s="6"/>
      <c r="D71" s="6"/>
      <c r="E71" s="7"/>
      <c r="F71" s="54"/>
      <c r="G71" s="55"/>
      <c r="H71" s="6"/>
      <c r="I71" s="6"/>
      <c r="J71" s="6"/>
    </row>
    <row r="72" spans="1:10" ht="13.5" customHeight="1">
      <c r="A72" s="35" t="s">
        <v>38</v>
      </c>
      <c r="B72" s="57"/>
      <c r="C72" s="42">
        <f>SUBTOTAL(9,C74:C78)</f>
        <v>2901</v>
      </c>
      <c r="D72" s="42">
        <f>SUBTOTAL(9,D74:D78)</f>
        <v>1498</v>
      </c>
      <c r="E72" s="42">
        <f>SUBTOTAL(9,E74:E78)</f>
        <v>1403</v>
      </c>
      <c r="F72" s="41" t="s">
        <v>39</v>
      </c>
      <c r="G72" s="57"/>
      <c r="H72" s="42">
        <f>SUBTOTAL(9,H74:H78)</f>
        <v>3201</v>
      </c>
      <c r="I72" s="42">
        <f>SUBTOTAL(9,I74:I78)</f>
        <v>1384</v>
      </c>
      <c r="J72" s="42">
        <f>SUBTOTAL(9,J74:J78)</f>
        <v>1817</v>
      </c>
    </row>
    <row r="73" spans="1:10" ht="13.5" customHeight="1">
      <c r="A73" s="16"/>
      <c r="B73" s="56"/>
      <c r="C73" s="11"/>
      <c r="D73" s="11"/>
      <c r="E73" s="12"/>
      <c r="F73" s="10"/>
      <c r="G73" s="56"/>
      <c r="H73" s="11"/>
      <c r="I73" s="11"/>
      <c r="J73" s="11"/>
    </row>
    <row r="74" spans="1:10" ht="13.5" customHeight="1">
      <c r="A74" s="16">
        <v>50</v>
      </c>
      <c r="B74" s="56">
        <f>C74/'[1]H22.3大庄'!H48</f>
        <v>0.9915824915824916</v>
      </c>
      <c r="C74" s="13">
        <f>D74+E74</f>
        <v>589</v>
      </c>
      <c r="D74" s="13">
        <v>332</v>
      </c>
      <c r="E74" s="20">
        <v>257</v>
      </c>
      <c r="F74" s="10">
        <v>75</v>
      </c>
      <c r="G74" s="56">
        <f>H74/'[1]H22.3大庄'!C109</f>
        <v>0.9725343320848939</v>
      </c>
      <c r="H74" s="13">
        <f>I74+J74</f>
        <v>779</v>
      </c>
      <c r="I74" s="13">
        <v>340</v>
      </c>
      <c r="J74" s="13">
        <v>439</v>
      </c>
    </row>
    <row r="75" spans="1:10" ht="13.5" customHeight="1">
      <c r="A75" s="16">
        <v>51</v>
      </c>
      <c r="B75" s="56">
        <f>C75/'[1]H22.3大庄'!C73</f>
        <v>1.0052539404553416</v>
      </c>
      <c r="C75" s="13">
        <f>D75+E75</f>
        <v>574</v>
      </c>
      <c r="D75" s="13">
        <v>276</v>
      </c>
      <c r="E75" s="20">
        <v>298</v>
      </c>
      <c r="F75" s="10">
        <v>76</v>
      </c>
      <c r="G75" s="56">
        <f>H75/'[1]H22.3大庄'!H73</f>
        <v>0.9693593314763231</v>
      </c>
      <c r="H75" s="13">
        <f>I75+J75</f>
        <v>696</v>
      </c>
      <c r="I75" s="13">
        <v>329</v>
      </c>
      <c r="J75" s="13">
        <v>367</v>
      </c>
    </row>
    <row r="76" spans="1:10" ht="13.5" customHeight="1">
      <c r="A76" s="16">
        <v>52</v>
      </c>
      <c r="B76" s="56">
        <f>C76/'[1]H22.3大庄'!C74</f>
        <v>0.9860627177700348</v>
      </c>
      <c r="C76" s="13">
        <f>D76+E76</f>
        <v>566</v>
      </c>
      <c r="D76" s="13">
        <v>295</v>
      </c>
      <c r="E76" s="20">
        <v>271</v>
      </c>
      <c r="F76" s="10">
        <v>77</v>
      </c>
      <c r="G76" s="56">
        <f>H76/'[1]H22.3大庄'!H74</f>
        <v>0.9654036243822076</v>
      </c>
      <c r="H76" s="13">
        <f>I76+J76</f>
        <v>586</v>
      </c>
      <c r="I76" s="13">
        <v>253</v>
      </c>
      <c r="J76" s="13">
        <v>333</v>
      </c>
    </row>
    <row r="77" spans="1:10" ht="13.5" customHeight="1">
      <c r="A77" s="16">
        <v>53</v>
      </c>
      <c r="B77" s="56">
        <f>C77/'[1]H22.3大庄'!C75</f>
        <v>0.9965095986038395</v>
      </c>
      <c r="C77" s="13">
        <f>D77+E77</f>
        <v>571</v>
      </c>
      <c r="D77" s="13">
        <v>288</v>
      </c>
      <c r="E77" s="20">
        <v>283</v>
      </c>
      <c r="F77" s="10">
        <v>78</v>
      </c>
      <c r="G77" s="56">
        <f>H77/'[1]H22.3大庄'!H75</f>
        <v>0.9634340222575517</v>
      </c>
      <c r="H77" s="13">
        <f>I77+J77</f>
        <v>606</v>
      </c>
      <c r="I77" s="13">
        <v>241</v>
      </c>
      <c r="J77" s="13">
        <v>365</v>
      </c>
    </row>
    <row r="78" spans="1:10" ht="13.5" customHeight="1">
      <c r="A78" s="16">
        <v>54</v>
      </c>
      <c r="B78" s="56">
        <f>C78/'[1]H22.3大庄'!C76</f>
        <v>1.0016666666666667</v>
      </c>
      <c r="C78" s="13">
        <f>D78+E78</f>
        <v>601</v>
      </c>
      <c r="D78" s="13">
        <v>307</v>
      </c>
      <c r="E78" s="20">
        <v>294</v>
      </c>
      <c r="F78" s="10">
        <v>79</v>
      </c>
      <c r="G78" s="56">
        <f>H78/'[1]H22.3大庄'!H76</f>
        <v>0.9834254143646409</v>
      </c>
      <c r="H78" s="13">
        <f>I78+J78</f>
        <v>534</v>
      </c>
      <c r="I78" s="13">
        <v>221</v>
      </c>
      <c r="J78" s="13">
        <v>313</v>
      </c>
    </row>
    <row r="79" spans="1:10" ht="13.5" customHeight="1">
      <c r="A79" s="16"/>
      <c r="B79" s="56"/>
      <c r="C79" s="11"/>
      <c r="D79" s="11"/>
      <c r="E79" s="12"/>
      <c r="F79" s="10"/>
      <c r="G79" s="56"/>
      <c r="H79" s="11"/>
      <c r="I79" s="11"/>
      <c r="J79" s="11"/>
    </row>
    <row r="80" spans="1:10" ht="13.5" customHeight="1">
      <c r="A80" s="35" t="s">
        <v>40</v>
      </c>
      <c r="B80" s="57"/>
      <c r="C80" s="42">
        <f>SUBTOTAL(9,C82:C86)</f>
        <v>3335</v>
      </c>
      <c r="D80" s="42">
        <f>SUBTOTAL(9,D82:D86)</f>
        <v>1723</v>
      </c>
      <c r="E80" s="42">
        <f>SUBTOTAL(9,E82:E86)</f>
        <v>1612</v>
      </c>
      <c r="F80" s="41" t="s">
        <v>41</v>
      </c>
      <c r="G80" s="57"/>
      <c r="H80" s="42">
        <f>SUBTOTAL(9,H82:H86)</f>
        <v>2044</v>
      </c>
      <c r="I80" s="42">
        <f>SUBTOTAL(9,I82:I86)</f>
        <v>821</v>
      </c>
      <c r="J80" s="42">
        <f>SUBTOTAL(9,J82:J86)</f>
        <v>1223</v>
      </c>
    </row>
    <row r="81" spans="1:10" ht="13.5" customHeight="1">
      <c r="A81" s="16"/>
      <c r="B81" s="56"/>
      <c r="C81" s="11"/>
      <c r="D81" s="11"/>
      <c r="E81" s="12"/>
      <c r="F81" s="10"/>
      <c r="G81" s="56"/>
      <c r="H81" s="11"/>
      <c r="I81" s="11"/>
      <c r="J81" s="11"/>
    </row>
    <row r="82" spans="1:10" ht="13.5" customHeight="1">
      <c r="A82" s="16">
        <v>55</v>
      </c>
      <c r="B82" s="56">
        <f>C82/'[1]H22.3大庄'!C77</f>
        <v>0.9931506849315068</v>
      </c>
      <c r="C82" s="13">
        <f>D82+E82</f>
        <v>580</v>
      </c>
      <c r="D82" s="13">
        <v>291</v>
      </c>
      <c r="E82" s="20">
        <v>289</v>
      </c>
      <c r="F82" s="10">
        <v>80</v>
      </c>
      <c r="G82" s="56">
        <f>H82/'[1]H22.3大庄'!H77</f>
        <v>0.9566854990583804</v>
      </c>
      <c r="H82" s="13">
        <f>I82+J82</f>
        <v>508</v>
      </c>
      <c r="I82" s="13">
        <v>222</v>
      </c>
      <c r="J82" s="13">
        <v>286</v>
      </c>
    </row>
    <row r="83" spans="1:10" ht="13.5" customHeight="1">
      <c r="A83" s="16">
        <v>56</v>
      </c>
      <c r="B83" s="56">
        <f>C83/'[1]H22.3大庄'!C81</f>
        <v>1.0032520325203251</v>
      </c>
      <c r="C83" s="13">
        <f>D83+E83</f>
        <v>617</v>
      </c>
      <c r="D83" s="13">
        <v>325</v>
      </c>
      <c r="E83" s="20">
        <v>292</v>
      </c>
      <c r="F83" s="10">
        <v>81</v>
      </c>
      <c r="G83" s="56">
        <f>H83/'[1]H22.3大庄'!H81</f>
        <v>0.9397089397089398</v>
      </c>
      <c r="H83" s="13">
        <f>I83+J83</f>
        <v>452</v>
      </c>
      <c r="I83" s="13">
        <v>184</v>
      </c>
      <c r="J83" s="13">
        <v>268</v>
      </c>
    </row>
    <row r="84" spans="1:10" ht="13.5" customHeight="1">
      <c r="A84" s="16">
        <v>57</v>
      </c>
      <c r="B84" s="56">
        <f>C84/'[1]H22.3大庄'!C82</f>
        <v>0.9955817378497791</v>
      </c>
      <c r="C84" s="13">
        <f>D84+E84</f>
        <v>676</v>
      </c>
      <c r="D84" s="13">
        <v>367</v>
      </c>
      <c r="E84" s="20">
        <v>309</v>
      </c>
      <c r="F84" s="10">
        <v>82</v>
      </c>
      <c r="G84" s="56">
        <f>H84/'[1]H22.3大庄'!H82</f>
        <v>0.9376391982182628</v>
      </c>
      <c r="H84" s="13">
        <f>I84+J84</f>
        <v>421</v>
      </c>
      <c r="I84" s="13">
        <v>174</v>
      </c>
      <c r="J84" s="13">
        <v>247</v>
      </c>
    </row>
    <row r="85" spans="1:10" ht="13.5" customHeight="1">
      <c r="A85" s="16">
        <v>58</v>
      </c>
      <c r="B85" s="56">
        <f>C85/'[1]H22.3大庄'!C83</f>
        <v>0.9912408759124087</v>
      </c>
      <c r="C85" s="13">
        <f>D85+E85</f>
        <v>679</v>
      </c>
      <c r="D85" s="13">
        <v>347</v>
      </c>
      <c r="E85" s="20">
        <v>332</v>
      </c>
      <c r="F85" s="10">
        <v>83</v>
      </c>
      <c r="G85" s="56">
        <f>H85/'[1]H22.3大庄'!H83</f>
        <v>0.9627507163323782</v>
      </c>
      <c r="H85" s="13">
        <f>I85+J85</f>
        <v>336</v>
      </c>
      <c r="I85" s="13">
        <v>118</v>
      </c>
      <c r="J85" s="13">
        <v>218</v>
      </c>
    </row>
    <row r="86" spans="1:10" ht="13.5" customHeight="1">
      <c r="A86" s="16">
        <v>59</v>
      </c>
      <c r="B86" s="56">
        <f>C86/'[1]H22.3大庄'!C84</f>
        <v>0.9911392405063291</v>
      </c>
      <c r="C86" s="13">
        <f>D86+E86</f>
        <v>783</v>
      </c>
      <c r="D86" s="13">
        <v>393</v>
      </c>
      <c r="E86" s="20">
        <v>390</v>
      </c>
      <c r="F86" s="10">
        <v>84</v>
      </c>
      <c r="G86" s="56">
        <f>H86/'[1]H22.3大庄'!H84</f>
        <v>0.9342857142857143</v>
      </c>
      <c r="H86" s="13">
        <f>I86+J86</f>
        <v>327</v>
      </c>
      <c r="I86" s="13">
        <v>123</v>
      </c>
      <c r="J86" s="13">
        <v>204</v>
      </c>
    </row>
    <row r="87" spans="1:10" ht="13.5" customHeight="1">
      <c r="A87" s="16"/>
      <c r="B87" s="56"/>
      <c r="C87" s="11"/>
      <c r="D87" s="11"/>
      <c r="E87" s="12"/>
      <c r="F87" s="10"/>
      <c r="G87" s="56"/>
      <c r="H87" s="11"/>
      <c r="I87" s="11"/>
      <c r="J87" s="11"/>
    </row>
    <row r="88" spans="1:10" ht="13.5" customHeight="1">
      <c r="A88" s="35" t="s">
        <v>42</v>
      </c>
      <c r="B88" s="57"/>
      <c r="C88" s="42">
        <f>SUBTOTAL(9,C90:C94)</f>
        <v>4821</v>
      </c>
      <c r="D88" s="42">
        <f>SUBTOTAL(9,D90:D94)</f>
        <v>2419</v>
      </c>
      <c r="E88" s="42">
        <f>SUBTOTAL(9,E90:E94)</f>
        <v>2402</v>
      </c>
      <c r="F88" s="41" t="s">
        <v>3</v>
      </c>
      <c r="G88" s="57"/>
      <c r="H88" s="42">
        <f>SUBTOTAL(9,H90:H94)</f>
        <v>1144</v>
      </c>
      <c r="I88" s="42">
        <f>SUBTOTAL(9,I90:I94)</f>
        <v>328</v>
      </c>
      <c r="J88" s="42">
        <f>SUBTOTAL(9,J90:J94)</f>
        <v>816</v>
      </c>
    </row>
    <row r="89" spans="1:10" ht="13.5" customHeight="1">
      <c r="A89" s="16"/>
      <c r="B89" s="56"/>
      <c r="C89" s="11"/>
      <c r="D89" s="11"/>
      <c r="E89" s="12"/>
      <c r="F89" s="10"/>
      <c r="G89" s="56"/>
      <c r="H89" s="13"/>
      <c r="I89" s="13"/>
      <c r="J89" s="13"/>
    </row>
    <row r="90" spans="1:10" ht="13.5" customHeight="1">
      <c r="A90" s="16">
        <v>60</v>
      </c>
      <c r="B90" s="56">
        <f>C90/'[1]H22.3大庄'!C85</f>
        <v>0.9889135254988913</v>
      </c>
      <c r="C90" s="13">
        <f>D90+E90</f>
        <v>892</v>
      </c>
      <c r="D90" s="13">
        <v>462</v>
      </c>
      <c r="E90" s="20">
        <v>430</v>
      </c>
      <c r="F90" s="10">
        <v>85</v>
      </c>
      <c r="G90" s="56">
        <f>H90/'[1]H22.3大庄'!H85</f>
        <v>0.9512987012987013</v>
      </c>
      <c r="H90" s="13">
        <f>I90+J90</f>
        <v>293</v>
      </c>
      <c r="I90" s="13">
        <v>95</v>
      </c>
      <c r="J90" s="13">
        <v>198</v>
      </c>
    </row>
    <row r="91" spans="1:10" ht="13.5" customHeight="1">
      <c r="A91" s="16">
        <v>61</v>
      </c>
      <c r="B91" s="56">
        <f>C91/'[1]H22.3大庄'!C89</f>
        <v>0.992133726647001</v>
      </c>
      <c r="C91" s="13">
        <f>D91+E91</f>
        <v>1009</v>
      </c>
      <c r="D91" s="13">
        <v>506</v>
      </c>
      <c r="E91" s="20">
        <v>503</v>
      </c>
      <c r="F91" s="10">
        <v>86</v>
      </c>
      <c r="G91" s="56">
        <f>H91/'[1]H22.3大庄'!H89</f>
        <v>0.8923611111111112</v>
      </c>
      <c r="H91" s="13">
        <f>I91+J91</f>
        <v>257</v>
      </c>
      <c r="I91" s="13">
        <v>71</v>
      </c>
      <c r="J91" s="13">
        <v>186</v>
      </c>
    </row>
    <row r="92" spans="1:10" ht="13.5" customHeight="1">
      <c r="A92" s="16">
        <v>62</v>
      </c>
      <c r="B92" s="56">
        <f>C92/'[1]H22.3大庄'!C90</f>
        <v>0.9843462246777164</v>
      </c>
      <c r="C92" s="13">
        <f>D92+E92</f>
        <v>1069</v>
      </c>
      <c r="D92" s="13">
        <v>541</v>
      </c>
      <c r="E92" s="20">
        <v>528</v>
      </c>
      <c r="F92" s="10">
        <v>87</v>
      </c>
      <c r="G92" s="56">
        <f>H92/'[1]H22.3大庄'!H90</f>
        <v>0.9224137931034483</v>
      </c>
      <c r="H92" s="13">
        <f>I92+J92</f>
        <v>214</v>
      </c>
      <c r="I92" s="13">
        <v>68</v>
      </c>
      <c r="J92" s="13">
        <v>146</v>
      </c>
    </row>
    <row r="93" spans="1:10" ht="13.5" customHeight="1">
      <c r="A93" s="16">
        <v>63</v>
      </c>
      <c r="B93" s="56">
        <f>C93/'[1]H22.3大庄'!C91</f>
        <v>0.9837008628954937</v>
      </c>
      <c r="C93" s="13">
        <f>D93+E93</f>
        <v>1026</v>
      </c>
      <c r="D93" s="13">
        <v>492</v>
      </c>
      <c r="E93" s="20">
        <v>534</v>
      </c>
      <c r="F93" s="10">
        <v>88</v>
      </c>
      <c r="G93" s="56">
        <f>H93/'[1]H22.3大庄'!H91</f>
        <v>0.9198113207547169</v>
      </c>
      <c r="H93" s="13">
        <f>I93+J93</f>
        <v>195</v>
      </c>
      <c r="I93" s="13">
        <v>51</v>
      </c>
      <c r="J93" s="13">
        <v>144</v>
      </c>
    </row>
    <row r="94" spans="1:10" ht="13.5" customHeight="1">
      <c r="A94" s="16">
        <v>64</v>
      </c>
      <c r="B94" s="56">
        <f>C94/'[1]H22.3大庄'!C92</f>
        <v>0.985663082437276</v>
      </c>
      <c r="C94" s="13">
        <f>D94+E94</f>
        <v>825</v>
      </c>
      <c r="D94" s="13">
        <v>418</v>
      </c>
      <c r="E94" s="20">
        <v>407</v>
      </c>
      <c r="F94" s="10">
        <v>89</v>
      </c>
      <c r="G94" s="56">
        <f>H94/'[1]H22.3大庄'!H92</f>
        <v>0.9024390243902439</v>
      </c>
      <c r="H94" s="13">
        <f>I94+J94</f>
        <v>185</v>
      </c>
      <c r="I94" s="13">
        <v>43</v>
      </c>
      <c r="J94" s="13">
        <v>142</v>
      </c>
    </row>
    <row r="95" spans="1:10" ht="13.5" customHeight="1">
      <c r="A95" s="16"/>
      <c r="B95" s="56"/>
      <c r="C95" s="11"/>
      <c r="D95" s="11"/>
      <c r="E95" s="12"/>
      <c r="F95" s="10"/>
      <c r="G95" s="56"/>
      <c r="H95" s="13"/>
      <c r="I95" s="13"/>
      <c r="J95" s="13"/>
    </row>
    <row r="96" spans="1:10" ht="13.5" customHeight="1">
      <c r="A96" s="35" t="s">
        <v>43</v>
      </c>
      <c r="B96" s="57"/>
      <c r="C96" s="42">
        <f>SUBTOTAL(9,C98:C102)</f>
        <v>4000</v>
      </c>
      <c r="D96" s="42">
        <f>SUBTOTAL(9,D98:D102)</f>
        <v>1964</v>
      </c>
      <c r="E96" s="42">
        <f>SUBTOTAL(9,E98:E102)</f>
        <v>2036</v>
      </c>
      <c r="F96" s="41" t="s">
        <v>4</v>
      </c>
      <c r="G96" s="57"/>
      <c r="H96" s="42">
        <f>SUBTOTAL(9,H98:H102)</f>
        <v>443</v>
      </c>
      <c r="I96" s="42">
        <f>SUBTOTAL(9,I98:I102)</f>
        <v>100</v>
      </c>
      <c r="J96" s="42">
        <f>SUBTOTAL(9,J98:J102)</f>
        <v>343</v>
      </c>
    </row>
    <row r="97" spans="1:10" ht="13.5" customHeight="1">
      <c r="A97" s="16"/>
      <c r="B97" s="56"/>
      <c r="C97" s="11"/>
      <c r="D97" s="11"/>
      <c r="E97" s="12"/>
      <c r="F97" s="10"/>
      <c r="G97" s="56"/>
      <c r="H97" s="13"/>
      <c r="I97" s="13"/>
      <c r="J97" s="13"/>
    </row>
    <row r="98" spans="1:10" ht="13.5" customHeight="1">
      <c r="A98" s="16">
        <v>65</v>
      </c>
      <c r="B98" s="56">
        <f>C98/'[1]H22.3大庄'!C93</f>
        <v>0.9804560260586319</v>
      </c>
      <c r="C98" s="13">
        <f>D98+E98</f>
        <v>602</v>
      </c>
      <c r="D98" s="13">
        <v>283</v>
      </c>
      <c r="E98" s="20">
        <v>319</v>
      </c>
      <c r="F98" s="10">
        <v>90</v>
      </c>
      <c r="G98" s="56">
        <f>H98/'[1]H22.3大庄'!H93</f>
        <v>0.875</v>
      </c>
      <c r="H98" s="13">
        <f>I98+J98</f>
        <v>140</v>
      </c>
      <c r="I98" s="13">
        <v>34</v>
      </c>
      <c r="J98" s="13">
        <v>106</v>
      </c>
    </row>
    <row r="99" spans="1:10" ht="13.5" customHeight="1">
      <c r="A99" s="16">
        <v>66</v>
      </c>
      <c r="B99" s="56">
        <f>C99/'[1]H22.3大庄'!C97</f>
        <v>0.9962216624685138</v>
      </c>
      <c r="C99" s="13">
        <f>D99+E99</f>
        <v>791</v>
      </c>
      <c r="D99" s="13">
        <v>385</v>
      </c>
      <c r="E99" s="20">
        <v>406</v>
      </c>
      <c r="F99" s="10">
        <v>91</v>
      </c>
      <c r="G99" s="56">
        <f>H99/'[1]H22.3大庄'!H97</f>
        <v>0.8888888888888888</v>
      </c>
      <c r="H99" s="13">
        <f>I99+J99</f>
        <v>104</v>
      </c>
      <c r="I99" s="13">
        <v>20</v>
      </c>
      <c r="J99" s="13">
        <v>84</v>
      </c>
    </row>
    <row r="100" spans="1:10" ht="13.5" customHeight="1">
      <c r="A100" s="16">
        <v>67</v>
      </c>
      <c r="B100" s="56">
        <f>C100/'[1]H22.3大庄'!C98</f>
        <v>0.9840909090909091</v>
      </c>
      <c r="C100" s="13">
        <f>D100+E100</f>
        <v>866</v>
      </c>
      <c r="D100" s="13">
        <v>439</v>
      </c>
      <c r="E100" s="20">
        <v>427</v>
      </c>
      <c r="F100" s="10">
        <v>92</v>
      </c>
      <c r="G100" s="56">
        <f>H100/'[1]H22.3大庄'!H98</f>
        <v>0.9010989010989011</v>
      </c>
      <c r="H100" s="13">
        <f>I100+J100</f>
        <v>82</v>
      </c>
      <c r="I100" s="13">
        <v>21</v>
      </c>
      <c r="J100" s="13">
        <v>61</v>
      </c>
    </row>
    <row r="101" spans="1:10" ht="13.5" customHeight="1">
      <c r="A101" s="16">
        <v>68</v>
      </c>
      <c r="B101" s="56">
        <f>C101/'[1]H22.3大庄'!C99</f>
        <v>0.9719853836784409</v>
      </c>
      <c r="C101" s="13">
        <f>D101+E101</f>
        <v>798</v>
      </c>
      <c r="D101" s="13">
        <v>396</v>
      </c>
      <c r="E101" s="20">
        <v>402</v>
      </c>
      <c r="F101" s="10">
        <v>93</v>
      </c>
      <c r="G101" s="56">
        <f>H101/'[1]H22.3大庄'!H99</f>
        <v>0.7741935483870968</v>
      </c>
      <c r="H101" s="13">
        <f>I101+J101</f>
        <v>72</v>
      </c>
      <c r="I101" s="13">
        <v>20</v>
      </c>
      <c r="J101" s="13">
        <v>52</v>
      </c>
    </row>
    <row r="102" spans="1:10" ht="13.5" customHeight="1">
      <c r="A102" s="16">
        <v>69</v>
      </c>
      <c r="B102" s="56">
        <f>C102/'[1]H22.3大庄'!C100</f>
        <v>0.9843423799582464</v>
      </c>
      <c r="C102" s="13">
        <f>D102+E102</f>
        <v>943</v>
      </c>
      <c r="D102" s="13">
        <v>461</v>
      </c>
      <c r="E102" s="20">
        <v>482</v>
      </c>
      <c r="F102" s="10">
        <v>94</v>
      </c>
      <c r="G102" s="56">
        <f>H102/'[1]H22.3大庄'!H100</f>
        <v>0.75</v>
      </c>
      <c r="H102" s="13">
        <f>I102+J102</f>
        <v>45</v>
      </c>
      <c r="I102" s="13">
        <v>5</v>
      </c>
      <c r="J102" s="13">
        <v>40</v>
      </c>
    </row>
    <row r="103" spans="1:10" ht="13.5" customHeight="1">
      <c r="A103" s="16"/>
      <c r="B103" s="56"/>
      <c r="C103" s="11"/>
      <c r="D103" s="11"/>
      <c r="E103" s="12"/>
      <c r="F103" s="10"/>
      <c r="G103" s="56"/>
      <c r="H103" s="13"/>
      <c r="I103" s="13"/>
      <c r="J103" s="13"/>
    </row>
    <row r="104" spans="1:10" ht="13.5" customHeight="1">
      <c r="A104" s="35" t="s">
        <v>44</v>
      </c>
      <c r="B104" s="57"/>
      <c r="C104" s="42">
        <f>SUBTOTAL(9,C106:C110)</f>
        <v>3883</v>
      </c>
      <c r="D104" s="42">
        <f>SUBTOTAL(9,D106:D110)</f>
        <v>1857</v>
      </c>
      <c r="E104" s="42">
        <f>SUBTOTAL(9,E106:E110)</f>
        <v>2026</v>
      </c>
      <c r="F104" s="41" t="s">
        <v>5</v>
      </c>
      <c r="G104" s="57"/>
      <c r="H104" s="42">
        <f>SUBTOTAL(9,H106:H110)</f>
        <v>123</v>
      </c>
      <c r="I104" s="42">
        <f>SUBTOTAL(9,I106:I110)</f>
        <v>29</v>
      </c>
      <c r="J104" s="42">
        <f>SUBTOTAL(9,J106:J110)</f>
        <v>94</v>
      </c>
    </row>
    <row r="105" spans="1:10" ht="13.5" customHeight="1">
      <c r="A105" s="16" t="s">
        <v>57</v>
      </c>
      <c r="B105" s="56"/>
      <c r="C105" s="11"/>
      <c r="D105" s="11"/>
      <c r="E105" s="12"/>
      <c r="F105" s="10"/>
      <c r="G105" s="56"/>
      <c r="H105" s="13"/>
      <c r="I105" s="13"/>
      <c r="J105" s="13"/>
    </row>
    <row r="106" spans="1:10" ht="13.5" customHeight="1">
      <c r="A106" s="16">
        <v>70</v>
      </c>
      <c r="B106" s="56">
        <f>C106/'[1]H22.3大庄'!C101</f>
        <v>0.9885321100917431</v>
      </c>
      <c r="C106" s="13">
        <f>D106+E106</f>
        <v>862</v>
      </c>
      <c r="D106" s="13">
        <v>416</v>
      </c>
      <c r="E106" s="20">
        <v>446</v>
      </c>
      <c r="F106" s="10">
        <v>95</v>
      </c>
      <c r="G106" s="56">
        <f>H106/'[1]H22.3大庄'!H101</f>
        <v>0.7142857142857143</v>
      </c>
      <c r="H106" s="13">
        <f aca="true" t="shared" si="0" ref="H106:H112">I106+J106</f>
        <v>40</v>
      </c>
      <c r="I106" s="13">
        <v>12</v>
      </c>
      <c r="J106" s="13">
        <v>28</v>
      </c>
    </row>
    <row r="107" spans="1:10" ht="13.5" customHeight="1">
      <c r="A107" s="16">
        <v>71</v>
      </c>
      <c r="B107" s="56">
        <f>C107/'[1]H22.3大庄'!C105</f>
        <v>0.9775840597758406</v>
      </c>
      <c r="C107" s="13">
        <f>D107+E107</f>
        <v>785</v>
      </c>
      <c r="D107" s="13">
        <v>371</v>
      </c>
      <c r="E107" s="20">
        <v>414</v>
      </c>
      <c r="F107" s="10">
        <v>96</v>
      </c>
      <c r="G107" s="56">
        <f>H107/'[1]H22.3大庄'!H105</f>
        <v>0.7647058823529411</v>
      </c>
      <c r="H107" s="13">
        <f t="shared" si="0"/>
        <v>26</v>
      </c>
      <c r="I107" s="13">
        <v>5</v>
      </c>
      <c r="J107" s="13">
        <v>21</v>
      </c>
    </row>
    <row r="108" spans="1:10" ht="13.5" customHeight="1">
      <c r="A108" s="16">
        <v>72</v>
      </c>
      <c r="B108" s="56">
        <f>C108/'[1]H22.3大庄'!C106</f>
        <v>0.9985994397759104</v>
      </c>
      <c r="C108" s="13">
        <f>D108+E108</f>
        <v>713</v>
      </c>
      <c r="D108" s="13">
        <v>346</v>
      </c>
      <c r="E108" s="20">
        <v>367</v>
      </c>
      <c r="F108" s="10">
        <v>97</v>
      </c>
      <c r="G108" s="56">
        <f>H108/'[1]H22.3大庄'!H106</f>
        <v>0.8518518518518519</v>
      </c>
      <c r="H108" s="13">
        <f t="shared" si="0"/>
        <v>23</v>
      </c>
      <c r="I108" s="13">
        <v>4</v>
      </c>
      <c r="J108" s="13">
        <v>19</v>
      </c>
    </row>
    <row r="109" spans="1:10" ht="13.5" customHeight="1">
      <c r="A109" s="16">
        <v>73</v>
      </c>
      <c r="B109" s="56">
        <f>C109/'[1]H22.3大庄'!C107</f>
        <v>0.9874843554443054</v>
      </c>
      <c r="C109" s="13">
        <f>D109+E109</f>
        <v>789</v>
      </c>
      <c r="D109" s="25">
        <v>393</v>
      </c>
      <c r="E109" s="20">
        <v>396</v>
      </c>
      <c r="F109" s="10">
        <v>98</v>
      </c>
      <c r="G109" s="56">
        <f>H109/'[1]H22.3大庄'!H107</f>
        <v>0.8076923076923077</v>
      </c>
      <c r="H109" s="13">
        <f t="shared" si="0"/>
        <v>21</v>
      </c>
      <c r="I109" s="13">
        <v>4</v>
      </c>
      <c r="J109" s="13">
        <v>17</v>
      </c>
    </row>
    <row r="110" spans="1:10" ht="13.5" customHeight="1">
      <c r="A110" s="16">
        <v>74</v>
      </c>
      <c r="B110" s="56">
        <f>C110/'[1]H22.3大庄'!C108</f>
        <v>0.9683377308707124</v>
      </c>
      <c r="C110" s="13">
        <f>D110+E110</f>
        <v>734</v>
      </c>
      <c r="D110" s="13">
        <v>331</v>
      </c>
      <c r="E110" s="13">
        <v>403</v>
      </c>
      <c r="F110" s="10">
        <v>99</v>
      </c>
      <c r="G110" s="56">
        <f>H110/'[1]H22.3大庄'!H108</f>
        <v>0.6842105263157895</v>
      </c>
      <c r="H110" s="13">
        <f t="shared" si="0"/>
        <v>13</v>
      </c>
      <c r="I110" s="13">
        <v>4</v>
      </c>
      <c r="J110" s="13">
        <v>9</v>
      </c>
    </row>
    <row r="111" spans="1:10" ht="13.5" customHeight="1">
      <c r="A111" s="16"/>
      <c r="B111" s="66"/>
      <c r="C111" s="67"/>
      <c r="D111" s="19"/>
      <c r="E111" s="12"/>
      <c r="F111" s="10"/>
      <c r="G111" s="56"/>
      <c r="H111" s="13"/>
      <c r="I111" s="13"/>
      <c r="J111" s="13"/>
    </row>
    <row r="112" spans="1:10" ht="13.5" customHeight="1">
      <c r="A112" s="16"/>
      <c r="B112" s="66"/>
      <c r="C112" s="67"/>
      <c r="D112" s="19"/>
      <c r="E112" s="12"/>
      <c r="F112" s="41" t="s">
        <v>7</v>
      </c>
      <c r="G112" s="57"/>
      <c r="H112" s="42">
        <f t="shared" si="0"/>
        <v>18</v>
      </c>
      <c r="I112" s="42">
        <v>1</v>
      </c>
      <c r="J112" s="42">
        <v>17</v>
      </c>
    </row>
    <row r="113" spans="1:10" ht="13.5" customHeight="1">
      <c r="A113" s="16"/>
      <c r="B113" s="66"/>
      <c r="C113" s="67"/>
      <c r="D113" s="19"/>
      <c r="E113" s="12"/>
      <c r="F113" s="41"/>
      <c r="G113" s="57"/>
      <c r="H113" s="42"/>
      <c r="I113" s="42"/>
      <c r="J113" s="42"/>
    </row>
    <row r="114" spans="1:10" s="1" customFormat="1" ht="13.5" customHeight="1">
      <c r="A114" s="30"/>
      <c r="B114" s="30"/>
      <c r="C114" s="33"/>
      <c r="D114" s="33"/>
      <c r="E114" s="33"/>
      <c r="F114" s="32"/>
      <c r="G114" s="32"/>
      <c r="H114" s="33"/>
      <c r="I114" s="33"/>
      <c r="J114" s="33"/>
    </row>
    <row r="115" spans="1:7" ht="13.5" customHeight="1">
      <c r="A115" s="78" t="s">
        <v>8</v>
      </c>
      <c r="B115" s="78"/>
      <c r="C115" s="34" t="s">
        <v>6</v>
      </c>
      <c r="D115" s="34"/>
      <c r="E115" s="34" t="s">
        <v>1</v>
      </c>
      <c r="F115" s="34"/>
      <c r="G115" s="34" t="s">
        <v>2</v>
      </c>
    </row>
    <row r="116" spans="1:7" ht="13.5" customHeight="1">
      <c r="A116" s="36"/>
      <c r="B116" s="36"/>
      <c r="C116" s="34"/>
      <c r="D116" s="34"/>
      <c r="E116" s="34"/>
      <c r="F116" s="34"/>
      <c r="G116" s="34"/>
    </row>
    <row r="117" spans="1:7" ht="13.5" customHeight="1">
      <c r="A117" s="78" t="s">
        <v>9</v>
      </c>
      <c r="B117" s="78"/>
      <c r="C117" s="44">
        <f>SUBTOTAL(9,C11:C33)</f>
        <v>6727</v>
      </c>
      <c r="D117" s="31"/>
      <c r="E117" s="44">
        <f>SUBTOTAL(9,D11:D33)</f>
        <v>3469</v>
      </c>
      <c r="F117" s="31"/>
      <c r="G117" s="44">
        <f>SUBTOTAL(9,E11:E33)</f>
        <v>3258</v>
      </c>
    </row>
    <row r="118" spans="1:7" ht="13.5" customHeight="1">
      <c r="A118" s="36"/>
      <c r="B118" s="36"/>
      <c r="C118" s="31"/>
      <c r="D118" s="31"/>
      <c r="E118" s="31"/>
      <c r="F118" s="31"/>
      <c r="G118" s="31"/>
    </row>
    <row r="119" spans="1:7" ht="13.5" customHeight="1">
      <c r="A119" s="78" t="s">
        <v>10</v>
      </c>
      <c r="B119" s="78"/>
      <c r="C119" s="44">
        <f>SUBTOTAL(9,C35:C49,H11:H49,C72:C94)</f>
        <v>34173</v>
      </c>
      <c r="D119" s="31"/>
      <c r="E119" s="44">
        <f>SUBTOTAL(9,D35:D49,I11:I49,D72:D94)</f>
        <v>17751</v>
      </c>
      <c r="F119" s="31"/>
      <c r="G119" s="44">
        <f>SUBTOTAL(9,E35:E49,J11:J49,E72:E94)</f>
        <v>16422</v>
      </c>
    </row>
    <row r="120" spans="1:7" ht="13.5" customHeight="1">
      <c r="A120" s="35"/>
      <c r="B120" s="35"/>
      <c r="C120" s="44"/>
      <c r="D120" s="31"/>
      <c r="E120" s="44"/>
      <c r="F120" s="31"/>
      <c r="G120" s="44"/>
    </row>
    <row r="121" spans="1:7" ht="13.5" customHeight="1">
      <c r="A121" s="78" t="s">
        <v>17</v>
      </c>
      <c r="B121" s="78"/>
      <c r="C121" s="44">
        <f>SUBTOTAL(9,C98:C111,H72:H112)</f>
        <v>14856</v>
      </c>
      <c r="D121" s="31"/>
      <c r="E121" s="44">
        <f>SUBTOTAL(9,D98:D111,I70:I112)</f>
        <v>6484</v>
      </c>
      <c r="F121" s="31"/>
      <c r="G121" s="44">
        <f>SUBTOTAL(9,E98:E111,J70:J112)</f>
        <v>8372</v>
      </c>
    </row>
    <row r="122" spans="1:7" ht="13.5" customHeight="1">
      <c r="A122" s="36"/>
      <c r="B122" s="36"/>
      <c r="C122" s="31"/>
      <c r="D122" s="31"/>
      <c r="E122" s="31"/>
      <c r="F122" s="31"/>
      <c r="G122" s="31"/>
    </row>
    <row r="123" spans="1:7" ht="13.5" customHeight="1">
      <c r="A123" s="78" t="s">
        <v>12</v>
      </c>
      <c r="B123" s="78"/>
      <c r="C123" s="44">
        <f>SUBTOTAL(9,H72:H112)</f>
        <v>6973</v>
      </c>
      <c r="D123" s="31"/>
      <c r="E123" s="44">
        <f>SUBTOTAL(9,I72:I112)</f>
        <v>2663</v>
      </c>
      <c r="F123" s="31"/>
      <c r="G123" s="44">
        <f>SUBTOTAL(9,J72:J112)</f>
        <v>4310</v>
      </c>
    </row>
    <row r="124" spans="1:7" ht="13.5" customHeight="1">
      <c r="A124" s="35"/>
      <c r="B124" s="35"/>
      <c r="C124" s="44"/>
      <c r="D124" s="31"/>
      <c r="E124" s="44"/>
      <c r="F124" s="31"/>
      <c r="G124" s="44"/>
    </row>
    <row r="125" ht="13.5" customHeight="1"/>
    <row r="126" spans="5:6" ht="13.5" customHeight="1">
      <c r="E126" s="77">
        <v>20</v>
      </c>
      <c r="F126" s="77"/>
    </row>
  </sheetData>
  <mergeCells count="32"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E53:F53"/>
    <mergeCell ref="E61:F61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A115:B115"/>
    <mergeCell ref="A117:B117"/>
    <mergeCell ref="A119:B119"/>
    <mergeCell ref="A121:B121"/>
    <mergeCell ref="A123:B123"/>
    <mergeCell ref="E126:F126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scale="95" r:id="rId1"/>
  <rowBreaks count="1" manualBreakCount="1">
    <brk id="6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K9" sqref="K9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2" t="s">
        <v>22</v>
      </c>
      <c r="C2" s="85" t="s">
        <v>0</v>
      </c>
      <c r="D2" s="85"/>
      <c r="E2" s="85"/>
      <c r="F2" s="85"/>
      <c r="G2" s="85"/>
    </row>
    <row r="4" spans="1:10" ht="18" customHeight="1">
      <c r="A4" s="2" t="s">
        <v>51</v>
      </c>
      <c r="B4" s="2"/>
      <c r="F4" s="86" t="s">
        <v>59</v>
      </c>
      <c r="G4" s="86"/>
      <c r="H4" s="86"/>
      <c r="I4" s="86"/>
      <c r="J4" s="86"/>
    </row>
    <row r="5" ht="13.5">
      <c r="C5" s="1"/>
    </row>
    <row r="6" spans="1:10" ht="14.25" customHeight="1">
      <c r="A6" s="83" t="s">
        <v>24</v>
      </c>
      <c r="B6" s="87" t="s">
        <v>25</v>
      </c>
      <c r="C6" s="79" t="s">
        <v>6</v>
      </c>
      <c r="D6" s="81" t="s">
        <v>1</v>
      </c>
      <c r="E6" s="81" t="s">
        <v>2</v>
      </c>
      <c r="F6" s="89" t="s">
        <v>24</v>
      </c>
      <c r="G6" s="87" t="s">
        <v>25</v>
      </c>
      <c r="H6" s="79" t="s">
        <v>6</v>
      </c>
      <c r="I6" s="81" t="s">
        <v>1</v>
      </c>
      <c r="J6" s="83" t="s">
        <v>2</v>
      </c>
    </row>
    <row r="7" spans="1:10" ht="14.25" customHeight="1">
      <c r="A7" s="84"/>
      <c r="B7" s="88"/>
      <c r="C7" s="80"/>
      <c r="D7" s="82"/>
      <c r="E7" s="82"/>
      <c r="F7" s="90"/>
      <c r="G7" s="88"/>
      <c r="H7" s="80"/>
      <c r="I7" s="82"/>
      <c r="J7" s="84"/>
    </row>
    <row r="8" spans="1:10" ht="14.25" customHeight="1">
      <c r="A8" s="51" t="s">
        <v>26</v>
      </c>
      <c r="B8" s="52"/>
      <c r="C8" s="53">
        <f>SUBTOTAL(9,C10:C48,H10:H48,C71:C110,H71:H112)</f>
        <v>107889</v>
      </c>
      <c r="D8" s="53">
        <f>SUBTOTAL(9,D10:D48,I10:I48,D71:D110,I71:I112)</f>
        <v>52501</v>
      </c>
      <c r="E8" s="53">
        <f>SUBTOTAL(9,E10:E48,J10:J48,E71:E110,J71:J112)</f>
        <v>55388</v>
      </c>
      <c r="F8" s="54"/>
      <c r="G8" s="55"/>
      <c r="H8" s="40"/>
      <c r="I8" s="40"/>
      <c r="J8" s="40"/>
    </row>
    <row r="9" spans="1:10" ht="13.5" customHeight="1">
      <c r="A9" s="16"/>
      <c r="B9" s="56"/>
      <c r="C9" s="42"/>
      <c r="D9" s="42"/>
      <c r="E9" s="64"/>
      <c r="F9" s="54"/>
      <c r="G9" s="55"/>
      <c r="H9" s="42"/>
      <c r="I9" s="42"/>
      <c r="J9" s="42"/>
    </row>
    <row r="10" spans="1:10" ht="13.5" customHeight="1">
      <c r="A10" s="35" t="s">
        <v>27</v>
      </c>
      <c r="B10" s="57"/>
      <c r="C10" s="42">
        <f>SUBTOTAL(9,C12:C16)</f>
        <v>4621</v>
      </c>
      <c r="D10" s="42">
        <f>SUBTOTAL(9,D12:D16)</f>
        <v>2347</v>
      </c>
      <c r="E10" s="42">
        <f>SUBTOTAL(9,E12:E16)</f>
        <v>2274</v>
      </c>
      <c r="F10" s="41" t="s">
        <v>28</v>
      </c>
      <c r="G10" s="57"/>
      <c r="H10" s="42">
        <f>SUBTOTAL(9,H12:H16)</f>
        <v>6767</v>
      </c>
      <c r="I10" s="42">
        <f>SUBTOTAL(9,I12:I16)</f>
        <v>3368</v>
      </c>
      <c r="J10" s="42">
        <f>SUBTOTAL(9,J12:J16)</f>
        <v>3399</v>
      </c>
    </row>
    <row r="11" spans="1:10" ht="13.5" customHeight="1">
      <c r="A11" s="16"/>
      <c r="B11" s="56"/>
      <c r="C11" s="11"/>
      <c r="D11" s="11"/>
      <c r="E11" s="12"/>
      <c r="F11" s="10"/>
      <c r="G11" s="56"/>
      <c r="H11" s="11"/>
      <c r="I11" s="11"/>
      <c r="J11" s="11"/>
    </row>
    <row r="12" spans="1:10" ht="13.5" customHeight="1">
      <c r="A12" s="16">
        <v>0</v>
      </c>
      <c r="B12" s="56"/>
      <c r="C12" s="13">
        <f>D12+E12</f>
        <v>973</v>
      </c>
      <c r="D12" s="13">
        <v>501</v>
      </c>
      <c r="E12" s="20">
        <v>472</v>
      </c>
      <c r="F12" s="10">
        <v>25</v>
      </c>
      <c r="G12" s="56">
        <f>H12/'[1]H22.3立花'!C48</f>
        <v>1.0313001605136436</v>
      </c>
      <c r="H12" s="13">
        <f>I12+J12</f>
        <v>1285</v>
      </c>
      <c r="I12" s="13">
        <v>633</v>
      </c>
      <c r="J12" s="13">
        <v>652</v>
      </c>
    </row>
    <row r="13" spans="1:10" ht="13.5" customHeight="1">
      <c r="A13" s="16">
        <v>1</v>
      </c>
      <c r="B13" s="56">
        <f>C13/'[1]H22.3立花'!C12</f>
        <v>1.0101925254813138</v>
      </c>
      <c r="C13" s="13">
        <f>D13+E13</f>
        <v>892</v>
      </c>
      <c r="D13" s="13">
        <v>453</v>
      </c>
      <c r="E13" s="20">
        <v>439</v>
      </c>
      <c r="F13" s="10">
        <v>26</v>
      </c>
      <c r="G13" s="56">
        <f>H13/'[1]H22.3立花'!H12</f>
        <v>1.0311041990668741</v>
      </c>
      <c r="H13" s="13">
        <f>I13+J13</f>
        <v>1326</v>
      </c>
      <c r="I13" s="13">
        <v>665</v>
      </c>
      <c r="J13" s="13">
        <v>661</v>
      </c>
    </row>
    <row r="14" spans="1:10" ht="13.5" customHeight="1">
      <c r="A14" s="16">
        <v>2</v>
      </c>
      <c r="B14" s="56">
        <f>C14/'[1]H22.3立花'!C13</f>
        <v>0.9644351464435147</v>
      </c>
      <c r="C14" s="13">
        <f>D14+E14</f>
        <v>922</v>
      </c>
      <c r="D14" s="13">
        <v>467</v>
      </c>
      <c r="E14" s="20">
        <v>455</v>
      </c>
      <c r="F14" s="10">
        <v>27</v>
      </c>
      <c r="G14" s="56">
        <f>H14/'[1]H22.3立花'!H13</f>
        <v>0.9755571531272466</v>
      </c>
      <c r="H14" s="13">
        <f>I14+J14</f>
        <v>1357</v>
      </c>
      <c r="I14" s="13">
        <v>652</v>
      </c>
      <c r="J14" s="13">
        <v>705</v>
      </c>
    </row>
    <row r="15" spans="1:10" ht="13.5" customHeight="1">
      <c r="A15" s="16">
        <v>3</v>
      </c>
      <c r="B15" s="56">
        <f>C15/'[1]H22.3立花'!C14</f>
        <v>1.0307855626326965</v>
      </c>
      <c r="C15" s="13">
        <f>D15+E15</f>
        <v>971</v>
      </c>
      <c r="D15" s="13">
        <v>493</v>
      </c>
      <c r="E15" s="20">
        <v>478</v>
      </c>
      <c r="F15" s="10">
        <v>28</v>
      </c>
      <c r="G15" s="56">
        <f>H15/'[1]H22.3立花'!H14</f>
        <v>0.9887323943661972</v>
      </c>
      <c r="H15" s="13">
        <f>I15+J15</f>
        <v>1404</v>
      </c>
      <c r="I15" s="13">
        <v>714</v>
      </c>
      <c r="J15" s="13">
        <v>690</v>
      </c>
    </row>
    <row r="16" spans="1:10" ht="13.5" customHeight="1">
      <c r="A16" s="16">
        <v>4</v>
      </c>
      <c r="B16" s="56">
        <f>C16/'[1]H22.3立花'!C15</f>
        <v>1.0011600928074247</v>
      </c>
      <c r="C16" s="13">
        <f>D16+E16</f>
        <v>863</v>
      </c>
      <c r="D16" s="13">
        <v>433</v>
      </c>
      <c r="E16" s="20">
        <v>430</v>
      </c>
      <c r="F16" s="10">
        <v>29</v>
      </c>
      <c r="G16" s="56">
        <f>H16/'[1]H22.3立花'!H15</f>
        <v>1.0035971223021583</v>
      </c>
      <c r="H16" s="13">
        <f>I16+J16</f>
        <v>1395</v>
      </c>
      <c r="I16" s="13">
        <v>704</v>
      </c>
      <c r="J16" s="13">
        <v>691</v>
      </c>
    </row>
    <row r="17" spans="1:10" ht="13.5" customHeight="1">
      <c r="A17" s="16"/>
      <c r="B17" s="56"/>
      <c r="C17" s="11"/>
      <c r="D17" s="11"/>
      <c r="E17" s="12"/>
      <c r="F17" s="10"/>
      <c r="G17" s="56"/>
      <c r="H17" s="11"/>
      <c r="I17" s="11"/>
      <c r="J17" s="11"/>
    </row>
    <row r="18" spans="1:10" ht="13.5" customHeight="1">
      <c r="A18" s="35" t="s">
        <v>29</v>
      </c>
      <c r="B18" s="57"/>
      <c r="C18" s="42">
        <f>SUBTOTAL(9,C20:C24)</f>
        <v>4459</v>
      </c>
      <c r="D18" s="42">
        <f>SUBTOTAL(9,D20:D24)</f>
        <v>2279</v>
      </c>
      <c r="E18" s="42">
        <f>SUBTOTAL(9,E20:E24)</f>
        <v>2180</v>
      </c>
      <c r="F18" s="41" t="s">
        <v>30</v>
      </c>
      <c r="G18" s="57"/>
      <c r="H18" s="42">
        <f>SUBTOTAL(9,H20:H24)</f>
        <v>7826</v>
      </c>
      <c r="I18" s="42">
        <f>SUBTOTAL(9,I20:I24)</f>
        <v>3951</v>
      </c>
      <c r="J18" s="42">
        <f>SUBTOTAL(9,J20:J24)</f>
        <v>3875</v>
      </c>
    </row>
    <row r="19" spans="1:10" ht="13.5" customHeight="1">
      <c r="A19" s="16"/>
      <c r="B19" s="56"/>
      <c r="C19" s="11"/>
      <c r="D19" s="11"/>
      <c r="E19" s="12"/>
      <c r="F19" s="10"/>
      <c r="G19" s="56"/>
      <c r="H19" s="11"/>
      <c r="I19" s="11"/>
      <c r="J19" s="11"/>
    </row>
    <row r="20" spans="1:10" ht="13.5" customHeight="1">
      <c r="A20" s="16">
        <v>5</v>
      </c>
      <c r="B20" s="56">
        <f>C20/'[1]H22.3立花'!C16</f>
        <v>0.9988505747126437</v>
      </c>
      <c r="C20" s="13">
        <f>D20+E20</f>
        <v>869</v>
      </c>
      <c r="D20" s="13">
        <v>459</v>
      </c>
      <c r="E20" s="20">
        <v>410</v>
      </c>
      <c r="F20" s="10">
        <v>30</v>
      </c>
      <c r="G20" s="56">
        <f>H20/'[1]H22.3立花'!H16</f>
        <v>0.9844804318488529</v>
      </c>
      <c r="H20" s="13">
        <f>I20+J20</f>
        <v>1459</v>
      </c>
      <c r="I20" s="13">
        <v>747</v>
      </c>
      <c r="J20" s="13">
        <v>712</v>
      </c>
    </row>
    <row r="21" spans="1:10" ht="13.5" customHeight="1">
      <c r="A21" s="16">
        <v>6</v>
      </c>
      <c r="B21" s="56">
        <f>C21/'[1]H22.3立花'!C20</f>
        <v>0.9886104783599089</v>
      </c>
      <c r="C21" s="13">
        <f>D21+E21</f>
        <v>868</v>
      </c>
      <c r="D21" s="13">
        <v>450</v>
      </c>
      <c r="E21" s="20">
        <v>418</v>
      </c>
      <c r="F21" s="10">
        <v>31</v>
      </c>
      <c r="G21" s="56">
        <f>H21/'[1]H22.3立花'!H20</f>
        <v>0.9961538461538462</v>
      </c>
      <c r="H21" s="13">
        <f>I21+J21</f>
        <v>1554</v>
      </c>
      <c r="I21" s="13">
        <v>793</v>
      </c>
      <c r="J21" s="13">
        <v>761</v>
      </c>
    </row>
    <row r="22" spans="1:10" ht="13.5" customHeight="1">
      <c r="A22" s="16">
        <v>7</v>
      </c>
      <c r="B22" s="56">
        <f>C22/'[1]H22.3立花'!C21</f>
        <v>0.9953650057937428</v>
      </c>
      <c r="C22" s="13">
        <f>D22+E22</f>
        <v>859</v>
      </c>
      <c r="D22" s="13">
        <v>416</v>
      </c>
      <c r="E22" s="20">
        <v>443</v>
      </c>
      <c r="F22" s="10">
        <v>32</v>
      </c>
      <c r="G22" s="56">
        <f>H22/'[1]H22.3立花'!H21</f>
        <v>0.9896574014221073</v>
      </c>
      <c r="H22" s="13">
        <f>I22+J22</f>
        <v>1531</v>
      </c>
      <c r="I22" s="13">
        <v>757</v>
      </c>
      <c r="J22" s="13">
        <v>774</v>
      </c>
    </row>
    <row r="23" spans="1:10" ht="13.5" customHeight="1">
      <c r="A23" s="16">
        <v>8</v>
      </c>
      <c r="B23" s="56">
        <f>C23/'[1]H22.3立花'!C22</f>
        <v>0.9989406779661016</v>
      </c>
      <c r="C23" s="13">
        <f>D23+E23</f>
        <v>943</v>
      </c>
      <c r="D23" s="13">
        <v>491</v>
      </c>
      <c r="E23" s="20">
        <v>452</v>
      </c>
      <c r="F23" s="10">
        <v>33</v>
      </c>
      <c r="G23" s="56">
        <f>H23/'[1]H22.3立花'!H22</f>
        <v>1.0235368956743003</v>
      </c>
      <c r="H23" s="13">
        <f>I23+J23</f>
        <v>1609</v>
      </c>
      <c r="I23" s="13">
        <v>794</v>
      </c>
      <c r="J23" s="13">
        <v>815</v>
      </c>
    </row>
    <row r="24" spans="1:10" ht="13.5" customHeight="1">
      <c r="A24" s="16">
        <v>9</v>
      </c>
      <c r="B24" s="56">
        <f>C24/'[1]H22.3立花'!C23</f>
        <v>1.0176991150442478</v>
      </c>
      <c r="C24" s="13">
        <f>D24+E24</f>
        <v>920</v>
      </c>
      <c r="D24" s="13">
        <v>463</v>
      </c>
      <c r="E24" s="20">
        <v>457</v>
      </c>
      <c r="F24" s="10">
        <v>34</v>
      </c>
      <c r="G24" s="56">
        <f>H24/'[1]H22.3立花'!H23</f>
        <v>0.9905269390171699</v>
      </c>
      <c r="H24" s="13">
        <f>I24+J24</f>
        <v>1673</v>
      </c>
      <c r="I24" s="13">
        <v>860</v>
      </c>
      <c r="J24" s="13">
        <v>813</v>
      </c>
    </row>
    <row r="25" spans="1:10" ht="13.5" customHeight="1">
      <c r="A25" s="16"/>
      <c r="B25" s="56"/>
      <c r="C25" s="11"/>
      <c r="D25" s="11"/>
      <c r="E25" s="12"/>
      <c r="F25" s="10"/>
      <c r="G25" s="56"/>
      <c r="H25" s="11"/>
      <c r="I25" s="11"/>
      <c r="J25" s="11"/>
    </row>
    <row r="26" spans="1:10" ht="13.5" customHeight="1">
      <c r="A26" s="35" t="s">
        <v>31</v>
      </c>
      <c r="B26" s="57"/>
      <c r="C26" s="42">
        <f>SUBTOTAL(9,C28:C32)</f>
        <v>4533</v>
      </c>
      <c r="D26" s="42">
        <f>SUBTOTAL(9,D28:D32)</f>
        <v>2310</v>
      </c>
      <c r="E26" s="42">
        <f>SUBTOTAL(9,E28:E32)</f>
        <v>2223</v>
      </c>
      <c r="F26" s="41" t="s">
        <v>32</v>
      </c>
      <c r="G26" s="57"/>
      <c r="H26" s="42">
        <f>SUBTOTAL(9,H28:H32)</f>
        <v>9255</v>
      </c>
      <c r="I26" s="42">
        <f>SUBTOTAL(9,I28:I32)</f>
        <v>4721</v>
      </c>
      <c r="J26" s="42">
        <f>SUBTOTAL(9,J28:J32)</f>
        <v>4534</v>
      </c>
    </row>
    <row r="27" spans="1:10" ht="13.5" customHeight="1">
      <c r="A27" s="16"/>
      <c r="B27" s="56"/>
      <c r="C27" s="11"/>
      <c r="D27" s="11"/>
      <c r="E27" s="12"/>
      <c r="F27" s="10"/>
      <c r="G27" s="56"/>
      <c r="H27" s="11"/>
      <c r="I27" s="11"/>
      <c r="J27" s="11"/>
    </row>
    <row r="28" spans="1:10" ht="13.5" customHeight="1">
      <c r="A28" s="16">
        <v>10</v>
      </c>
      <c r="B28" s="56">
        <f>C28/'[1]H22.3立花'!C24</f>
        <v>1.0067491563554556</v>
      </c>
      <c r="C28" s="13">
        <f>D28+E28</f>
        <v>895</v>
      </c>
      <c r="D28" s="13">
        <v>482</v>
      </c>
      <c r="E28" s="20">
        <v>413</v>
      </c>
      <c r="F28" s="10">
        <v>35</v>
      </c>
      <c r="G28" s="56">
        <f>H28/'[1]H22.3立花'!H24</f>
        <v>0.9912790697674418</v>
      </c>
      <c r="H28" s="13">
        <f>I28+J28</f>
        <v>1705</v>
      </c>
      <c r="I28" s="13">
        <v>867</v>
      </c>
      <c r="J28" s="13">
        <v>838</v>
      </c>
    </row>
    <row r="29" spans="1:10" ht="13.5" customHeight="1">
      <c r="A29" s="16">
        <v>11</v>
      </c>
      <c r="B29" s="56">
        <f>C29/'[1]H22.3立花'!C28</f>
        <v>1.002183406113537</v>
      </c>
      <c r="C29" s="13">
        <f>D29+E29</f>
        <v>918</v>
      </c>
      <c r="D29" s="13">
        <v>486</v>
      </c>
      <c r="E29" s="20">
        <v>432</v>
      </c>
      <c r="F29" s="10">
        <v>36</v>
      </c>
      <c r="G29" s="56">
        <f>H29/'[1]H22.3立花'!H28</f>
        <v>0.996875</v>
      </c>
      <c r="H29" s="13">
        <f>I29+J29</f>
        <v>1914</v>
      </c>
      <c r="I29" s="13">
        <v>978</v>
      </c>
      <c r="J29" s="13">
        <v>936</v>
      </c>
    </row>
    <row r="30" spans="1:10" ht="13.5" customHeight="1">
      <c r="A30" s="16">
        <v>12</v>
      </c>
      <c r="B30" s="56">
        <f>C30/'[1]H22.3立花'!C29</f>
        <v>1.001086956521739</v>
      </c>
      <c r="C30" s="13">
        <f>D30+E30</f>
        <v>921</v>
      </c>
      <c r="D30" s="13">
        <v>441</v>
      </c>
      <c r="E30" s="20">
        <v>480</v>
      </c>
      <c r="F30" s="10">
        <v>37</v>
      </c>
      <c r="G30" s="56">
        <f>H30/'[1]H22.3立花'!H29</f>
        <v>1.0015544041450777</v>
      </c>
      <c r="H30" s="13">
        <f>I30+J30</f>
        <v>1933</v>
      </c>
      <c r="I30" s="13">
        <v>1000</v>
      </c>
      <c r="J30" s="13">
        <v>933</v>
      </c>
    </row>
    <row r="31" spans="1:10" ht="13.5" customHeight="1">
      <c r="A31" s="16">
        <v>13</v>
      </c>
      <c r="B31" s="56">
        <f>C31/'[1]H22.3立花'!C30</f>
        <v>1</v>
      </c>
      <c r="C31" s="13">
        <f>D31+E31</f>
        <v>912</v>
      </c>
      <c r="D31" s="13">
        <v>454</v>
      </c>
      <c r="E31" s="20">
        <v>458</v>
      </c>
      <c r="F31" s="10">
        <v>38</v>
      </c>
      <c r="G31" s="56">
        <f>H31/'[1]H22.3立花'!H30</f>
        <v>0.9844640082858622</v>
      </c>
      <c r="H31" s="13">
        <f>I31+J31</f>
        <v>1901</v>
      </c>
      <c r="I31" s="13">
        <v>978</v>
      </c>
      <c r="J31" s="13">
        <v>923</v>
      </c>
    </row>
    <row r="32" spans="1:10" ht="13.5" customHeight="1">
      <c r="A32" s="16">
        <v>14</v>
      </c>
      <c r="B32" s="56">
        <f>C32/'[1]H22.3立花'!C31</f>
        <v>0.9955106621773289</v>
      </c>
      <c r="C32" s="13">
        <f>D32+E32</f>
        <v>887</v>
      </c>
      <c r="D32" s="13">
        <v>447</v>
      </c>
      <c r="E32" s="20">
        <v>440</v>
      </c>
      <c r="F32" s="10">
        <v>39</v>
      </c>
      <c r="G32" s="56">
        <f>H32/'[1]H22.3立花'!H31</f>
        <v>0.988480526604498</v>
      </c>
      <c r="H32" s="13">
        <f>I32+J32</f>
        <v>1802</v>
      </c>
      <c r="I32" s="13">
        <v>898</v>
      </c>
      <c r="J32" s="13">
        <v>904</v>
      </c>
    </row>
    <row r="33" spans="1:10" ht="13.5" customHeight="1">
      <c r="A33" s="16"/>
      <c r="B33" s="56"/>
      <c r="C33" s="11"/>
      <c r="D33" s="11"/>
      <c r="E33" s="12"/>
      <c r="F33" s="10"/>
      <c r="G33" s="56"/>
      <c r="H33" s="11"/>
      <c r="I33" s="11"/>
      <c r="J33" s="11"/>
    </row>
    <row r="34" spans="1:10" ht="13.5" customHeight="1">
      <c r="A34" s="35" t="s">
        <v>33</v>
      </c>
      <c r="B34" s="57"/>
      <c r="C34" s="42">
        <f>SUBTOTAL(9,C36:C40)</f>
        <v>4621</v>
      </c>
      <c r="D34" s="42">
        <f>SUBTOTAL(9,D36:D40)</f>
        <v>2373</v>
      </c>
      <c r="E34" s="42">
        <f>SUBTOTAL(9,E36:E40)</f>
        <v>2248</v>
      </c>
      <c r="F34" s="41" t="s">
        <v>34</v>
      </c>
      <c r="G34" s="57"/>
      <c r="H34" s="42">
        <f>SUBTOTAL(9,H36:H40)</f>
        <v>8279</v>
      </c>
      <c r="I34" s="42">
        <f>SUBTOTAL(9,I36:I40)</f>
        <v>4222</v>
      </c>
      <c r="J34" s="42">
        <f>SUBTOTAL(9,J36:J40)</f>
        <v>4057</v>
      </c>
    </row>
    <row r="35" spans="1:10" ht="13.5" customHeight="1">
      <c r="A35" s="16"/>
      <c r="B35" s="56"/>
      <c r="C35" s="11"/>
      <c r="D35" s="11"/>
      <c r="E35" s="12"/>
      <c r="F35" s="10"/>
      <c r="G35" s="56"/>
      <c r="H35" s="11"/>
      <c r="I35" s="11"/>
      <c r="J35" s="11"/>
    </row>
    <row r="36" spans="1:10" ht="13.5" customHeight="1">
      <c r="A36" s="16">
        <v>15</v>
      </c>
      <c r="B36" s="56">
        <f>C36/'[1]H22.3立花'!C32</f>
        <v>1.0175438596491229</v>
      </c>
      <c r="C36" s="13">
        <f>D36+E36</f>
        <v>870</v>
      </c>
      <c r="D36" s="13">
        <v>478</v>
      </c>
      <c r="E36" s="20">
        <v>392</v>
      </c>
      <c r="F36" s="10">
        <v>40</v>
      </c>
      <c r="G36" s="56">
        <f>H36/'[1]H22.3立花'!H32</f>
        <v>0.9956403269754769</v>
      </c>
      <c r="H36" s="13">
        <f>I36+J36</f>
        <v>1827</v>
      </c>
      <c r="I36" s="13">
        <v>927</v>
      </c>
      <c r="J36" s="13">
        <v>900</v>
      </c>
    </row>
    <row r="37" spans="1:10" ht="13.5" customHeight="1">
      <c r="A37" s="16">
        <v>16</v>
      </c>
      <c r="B37" s="56">
        <f>C37/'[1]H22.3立花'!C36</f>
        <v>1.0021074815595363</v>
      </c>
      <c r="C37" s="13">
        <f>D37+E37</f>
        <v>951</v>
      </c>
      <c r="D37" s="13">
        <v>482</v>
      </c>
      <c r="E37" s="20">
        <v>469</v>
      </c>
      <c r="F37" s="10">
        <v>41</v>
      </c>
      <c r="G37" s="56">
        <f>H37/'[1]H22.3立花'!H36</f>
        <v>1.0085518814139112</v>
      </c>
      <c r="H37" s="13">
        <f>I37+J37</f>
        <v>1769</v>
      </c>
      <c r="I37" s="13">
        <v>906</v>
      </c>
      <c r="J37" s="13">
        <v>863</v>
      </c>
    </row>
    <row r="38" spans="1:10" ht="13.5" customHeight="1">
      <c r="A38" s="16">
        <v>17</v>
      </c>
      <c r="B38" s="56">
        <f>C38/'[1]H22.3立花'!C37</f>
        <v>1.0065430752453652</v>
      </c>
      <c r="C38" s="13">
        <f>D38+E38</f>
        <v>923</v>
      </c>
      <c r="D38" s="13">
        <v>469</v>
      </c>
      <c r="E38" s="20">
        <v>454</v>
      </c>
      <c r="F38" s="10">
        <v>42</v>
      </c>
      <c r="G38" s="56">
        <f>H38/'[1]H22.3立花'!H37</f>
        <v>0.9970588235294118</v>
      </c>
      <c r="H38" s="13">
        <f>I38+J38</f>
        <v>1695</v>
      </c>
      <c r="I38" s="13">
        <v>872</v>
      </c>
      <c r="J38" s="13">
        <v>823</v>
      </c>
    </row>
    <row r="39" spans="1:10" ht="13.5" customHeight="1">
      <c r="A39" s="16">
        <v>18</v>
      </c>
      <c r="B39" s="56">
        <f>C39/'[1]H22.3立花'!C38</f>
        <v>1.0202702702702702</v>
      </c>
      <c r="C39" s="13">
        <f>D39+E39</f>
        <v>906</v>
      </c>
      <c r="D39" s="13">
        <v>462</v>
      </c>
      <c r="E39" s="20">
        <v>444</v>
      </c>
      <c r="F39" s="10">
        <v>43</v>
      </c>
      <c r="G39" s="56">
        <f>H39/'[1]H22.3立花'!H38</f>
        <v>0.9944819129368485</v>
      </c>
      <c r="H39" s="13">
        <f>I39+J39</f>
        <v>1622</v>
      </c>
      <c r="I39" s="13">
        <v>835</v>
      </c>
      <c r="J39" s="13">
        <v>787</v>
      </c>
    </row>
    <row r="40" spans="1:10" ht="13.5" customHeight="1">
      <c r="A40" s="16">
        <v>19</v>
      </c>
      <c r="B40" s="56">
        <f>C40/'[1]H22.3立花'!C39</f>
        <v>1.0440860215053764</v>
      </c>
      <c r="C40" s="13">
        <f>D40+E40</f>
        <v>971</v>
      </c>
      <c r="D40" s="13">
        <v>482</v>
      </c>
      <c r="E40" s="20">
        <v>489</v>
      </c>
      <c r="F40" s="10">
        <v>44</v>
      </c>
      <c r="G40" s="56">
        <f>H40/'[1]H22.3立花'!H39</f>
        <v>0.9963530269876003</v>
      </c>
      <c r="H40" s="13">
        <f>I40+J40</f>
        <v>1366</v>
      </c>
      <c r="I40" s="13">
        <v>682</v>
      </c>
      <c r="J40" s="13">
        <v>684</v>
      </c>
    </row>
    <row r="41" spans="1:10" ht="13.5" customHeight="1">
      <c r="A41" s="16"/>
      <c r="B41" s="56"/>
      <c r="C41" s="11"/>
      <c r="D41" s="11"/>
      <c r="E41" s="12"/>
      <c r="F41" s="10"/>
      <c r="G41" s="56"/>
      <c r="H41" s="11"/>
      <c r="I41" s="11"/>
      <c r="J41" s="11"/>
    </row>
    <row r="42" spans="1:10" ht="13.5" customHeight="1">
      <c r="A42" s="35" t="s">
        <v>35</v>
      </c>
      <c r="B42" s="57"/>
      <c r="C42" s="42">
        <f>SUBTOTAL(9,C44:C48)</f>
        <v>5349</v>
      </c>
      <c r="D42" s="42">
        <f>SUBTOTAL(9,D44:D48)</f>
        <v>2618</v>
      </c>
      <c r="E42" s="42">
        <f>SUBTOTAL(9,E44:E48)</f>
        <v>2731</v>
      </c>
      <c r="F42" s="41" t="s">
        <v>36</v>
      </c>
      <c r="G42" s="57"/>
      <c r="H42" s="42">
        <f>SUBTOTAL(9,H44:H48)</f>
        <v>6840</v>
      </c>
      <c r="I42" s="42">
        <f>SUBTOTAL(9,I44:I48)</f>
        <v>3445</v>
      </c>
      <c r="J42" s="42">
        <f>SUBTOTAL(9,J44:J48)</f>
        <v>3395</v>
      </c>
    </row>
    <row r="43" spans="1:10" ht="13.5" customHeight="1">
      <c r="A43" s="16"/>
      <c r="B43" s="56"/>
      <c r="C43" s="11"/>
      <c r="D43" s="11"/>
      <c r="E43" s="12"/>
      <c r="F43" s="10"/>
      <c r="G43" s="56"/>
      <c r="H43" s="11"/>
      <c r="I43" s="11"/>
      <c r="J43" s="11"/>
    </row>
    <row r="44" spans="1:10" ht="13.5" customHeight="1">
      <c r="A44" s="16">
        <v>20</v>
      </c>
      <c r="B44" s="56">
        <f>C44/'[1]H22.3立花'!C40</f>
        <v>1.008743169398907</v>
      </c>
      <c r="C44" s="13">
        <f>D44+E44</f>
        <v>923</v>
      </c>
      <c r="D44" s="13">
        <v>450</v>
      </c>
      <c r="E44" s="20">
        <v>473</v>
      </c>
      <c r="F44" s="10">
        <v>45</v>
      </c>
      <c r="G44" s="56">
        <f>H44/'[1]H22.3立花'!H40</f>
        <v>0.9930939226519337</v>
      </c>
      <c r="H44" s="13">
        <f>I44+J44</f>
        <v>1438</v>
      </c>
      <c r="I44" s="13">
        <v>718</v>
      </c>
      <c r="J44" s="13">
        <v>720</v>
      </c>
    </row>
    <row r="45" spans="1:10" ht="13.5" customHeight="1">
      <c r="A45" s="16">
        <v>21</v>
      </c>
      <c r="B45" s="56">
        <f>C45/'[1]H22.3立花'!C44</f>
        <v>1.0110998990918265</v>
      </c>
      <c r="C45" s="13">
        <f>D45+E45</f>
        <v>1002</v>
      </c>
      <c r="D45" s="13">
        <v>463</v>
      </c>
      <c r="E45" s="20">
        <v>539</v>
      </c>
      <c r="F45" s="10">
        <v>46</v>
      </c>
      <c r="G45" s="56">
        <f>H45/'[1]H22.3立花'!H44</f>
        <v>0.9892183288409704</v>
      </c>
      <c r="H45" s="13">
        <f>I45+J45</f>
        <v>1468</v>
      </c>
      <c r="I45" s="13">
        <v>748</v>
      </c>
      <c r="J45" s="13">
        <v>720</v>
      </c>
    </row>
    <row r="46" spans="1:10" ht="13.5" customHeight="1">
      <c r="A46" s="16">
        <v>22</v>
      </c>
      <c r="B46" s="56">
        <f>C46/'[1]H22.3立花'!C45</f>
        <v>1.0109389243391067</v>
      </c>
      <c r="C46" s="13">
        <f>D46+E46</f>
        <v>1109</v>
      </c>
      <c r="D46" s="25">
        <v>574</v>
      </c>
      <c r="E46" s="20">
        <v>535</v>
      </c>
      <c r="F46" s="10">
        <v>47</v>
      </c>
      <c r="G46" s="56">
        <f>H46/'[1]H22.3立花'!H45</f>
        <v>1.0088235294117647</v>
      </c>
      <c r="H46" s="13">
        <f>I46+J46</f>
        <v>1372</v>
      </c>
      <c r="I46" s="13">
        <v>703</v>
      </c>
      <c r="J46" s="13">
        <v>669</v>
      </c>
    </row>
    <row r="47" spans="1:10" ht="13.5" customHeight="1">
      <c r="A47" s="16">
        <v>23</v>
      </c>
      <c r="B47" s="56">
        <f>C47/'[1]H22.3立花'!C46</f>
        <v>1.0226843100189036</v>
      </c>
      <c r="C47" s="13">
        <f>D47+E47</f>
        <v>1082</v>
      </c>
      <c r="D47" s="13">
        <v>542</v>
      </c>
      <c r="E47" s="13">
        <v>540</v>
      </c>
      <c r="F47" s="10">
        <v>48</v>
      </c>
      <c r="G47" s="56">
        <f>H47/'[1]H22.3立花'!H46</f>
        <v>0.9946070878274268</v>
      </c>
      <c r="H47" s="13">
        <f>I47+J47</f>
        <v>1291</v>
      </c>
      <c r="I47" s="13">
        <v>624</v>
      </c>
      <c r="J47" s="13">
        <v>667</v>
      </c>
    </row>
    <row r="48" spans="1:10" ht="13.5" customHeight="1">
      <c r="A48" s="16">
        <v>24</v>
      </c>
      <c r="B48" s="56">
        <f>C48/'[1]H22.3立花'!C47</f>
        <v>1.0275</v>
      </c>
      <c r="C48" s="13">
        <f>D48+E48</f>
        <v>1233</v>
      </c>
      <c r="D48" s="25">
        <v>589</v>
      </c>
      <c r="E48" s="20">
        <v>644</v>
      </c>
      <c r="F48" s="10">
        <v>49</v>
      </c>
      <c r="G48" s="56">
        <f>H48/'[1]H22.3立花'!H47</f>
        <v>1.002365930599369</v>
      </c>
      <c r="H48" s="13">
        <f>I48+J48</f>
        <v>1271</v>
      </c>
      <c r="I48" s="13">
        <v>652</v>
      </c>
      <c r="J48" s="13">
        <v>619</v>
      </c>
    </row>
    <row r="49" spans="1:10" ht="13.5" customHeight="1">
      <c r="A49" s="17"/>
      <c r="B49" s="58"/>
      <c r="C49" s="14"/>
      <c r="D49" s="14"/>
      <c r="E49" s="15"/>
      <c r="F49" s="18"/>
      <c r="G49" s="58"/>
      <c r="H49" s="14"/>
      <c r="I49" s="14"/>
      <c r="J49" s="14"/>
    </row>
    <row r="50" spans="1:2" ht="13.5" customHeight="1">
      <c r="A50" t="s">
        <v>60</v>
      </c>
      <c r="B50" s="2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spans="5:6" ht="13.5" customHeight="1">
      <c r="E58" s="77"/>
      <c r="F58" s="77"/>
    </row>
    <row r="59" ht="13.5" customHeight="1"/>
    <row r="60" ht="13.5" customHeight="1"/>
    <row r="61" spans="5:6" ht="13.5" customHeight="1">
      <c r="E61" s="77">
        <v>21</v>
      </c>
      <c r="F61" s="77"/>
    </row>
    <row r="62" spans="5:6" ht="13.5" customHeight="1">
      <c r="E62" s="77"/>
      <c r="F62" s="77"/>
    </row>
    <row r="63" ht="13.5" customHeight="1"/>
    <row r="64" spans="5:6" ht="13.5">
      <c r="E64" s="23"/>
      <c r="F64" s="23"/>
    </row>
    <row r="65" spans="2:7" ht="17.25">
      <c r="B65" s="2" t="s">
        <v>22</v>
      </c>
      <c r="C65" s="85" t="s">
        <v>21</v>
      </c>
      <c r="D65" s="85"/>
      <c r="E65" s="85"/>
      <c r="F65" s="85"/>
      <c r="G65" s="85"/>
    </row>
    <row r="67" spans="1:10" ht="18" customHeight="1">
      <c r="A67" s="2" t="s">
        <v>52</v>
      </c>
      <c r="B67" s="2"/>
      <c r="C67" s="2"/>
      <c r="F67" s="86" t="s">
        <v>59</v>
      </c>
      <c r="G67" s="86"/>
      <c r="H67" s="86"/>
      <c r="I67" s="86"/>
      <c r="J67" s="86"/>
    </row>
    <row r="68" ht="13.5">
      <c r="C68" s="1"/>
    </row>
    <row r="69" spans="1:10" ht="14.25" customHeight="1">
      <c r="A69" s="83" t="s">
        <v>24</v>
      </c>
      <c r="B69" s="87" t="s">
        <v>25</v>
      </c>
      <c r="C69" s="79" t="s">
        <v>6</v>
      </c>
      <c r="D69" s="81" t="s">
        <v>1</v>
      </c>
      <c r="E69" s="81" t="s">
        <v>2</v>
      </c>
      <c r="F69" s="89" t="s">
        <v>24</v>
      </c>
      <c r="G69" s="87" t="s">
        <v>25</v>
      </c>
      <c r="H69" s="79" t="s">
        <v>6</v>
      </c>
      <c r="I69" s="81" t="s">
        <v>1</v>
      </c>
      <c r="J69" s="83" t="s">
        <v>2</v>
      </c>
    </row>
    <row r="70" spans="1:10" ht="14.25" customHeight="1">
      <c r="A70" s="84"/>
      <c r="B70" s="88"/>
      <c r="C70" s="80"/>
      <c r="D70" s="82"/>
      <c r="E70" s="82"/>
      <c r="F70" s="90"/>
      <c r="G70" s="88"/>
      <c r="H70" s="80"/>
      <c r="I70" s="82"/>
      <c r="J70" s="84"/>
    </row>
    <row r="71" spans="1:10" ht="13.5" customHeight="1">
      <c r="A71" s="8"/>
      <c r="B71" s="59"/>
      <c r="C71" s="6"/>
      <c r="D71" s="6"/>
      <c r="E71" s="7"/>
      <c r="F71" s="54"/>
      <c r="G71" s="55"/>
      <c r="H71" s="6"/>
      <c r="I71" s="6"/>
      <c r="J71" s="6"/>
    </row>
    <row r="72" spans="1:10" ht="13.5" customHeight="1">
      <c r="A72" s="35" t="s">
        <v>38</v>
      </c>
      <c r="B72" s="57"/>
      <c r="C72" s="42">
        <f>SUBTOTAL(9,C74:C78)</f>
        <v>5923</v>
      </c>
      <c r="D72" s="42">
        <f>SUBTOTAL(9,D74:D78)</f>
        <v>2963</v>
      </c>
      <c r="E72" s="42">
        <f>SUBTOTAL(9,E74:E78)</f>
        <v>2960</v>
      </c>
      <c r="F72" s="41" t="s">
        <v>39</v>
      </c>
      <c r="G72" s="57"/>
      <c r="H72" s="42">
        <f>SUBTOTAL(9,H74:H78)</f>
        <v>4766</v>
      </c>
      <c r="I72" s="42">
        <f>SUBTOTAL(9,I74:I78)</f>
        <v>2021</v>
      </c>
      <c r="J72" s="42">
        <f>SUBTOTAL(9,J74:J78)</f>
        <v>2745</v>
      </c>
    </row>
    <row r="73" spans="1:10" ht="13.5" customHeight="1">
      <c r="A73" s="16"/>
      <c r="B73" s="56"/>
      <c r="C73" s="11"/>
      <c r="D73" s="11"/>
      <c r="E73" s="12"/>
      <c r="F73" s="10"/>
      <c r="G73" s="56"/>
      <c r="H73" s="11"/>
      <c r="I73" s="11"/>
      <c r="J73" s="11"/>
    </row>
    <row r="74" spans="1:10" ht="13.5" customHeight="1">
      <c r="A74" s="16">
        <v>50</v>
      </c>
      <c r="B74" s="56">
        <f>C74/'[1]H22.3立花'!H48</f>
        <v>1</v>
      </c>
      <c r="C74" s="13">
        <f>D74+E74</f>
        <v>1192</v>
      </c>
      <c r="D74" s="13">
        <v>599</v>
      </c>
      <c r="E74" s="20">
        <v>593</v>
      </c>
      <c r="F74" s="10">
        <v>75</v>
      </c>
      <c r="G74" s="56">
        <f>H74/'[1]H22.3立花'!C109</f>
        <v>0.9700440528634361</v>
      </c>
      <c r="H74" s="13">
        <f>I74+J74</f>
        <v>1101</v>
      </c>
      <c r="I74" s="13">
        <v>487</v>
      </c>
      <c r="J74" s="13">
        <v>614</v>
      </c>
    </row>
    <row r="75" spans="1:10" ht="13.5" customHeight="1">
      <c r="A75" s="16">
        <v>51</v>
      </c>
      <c r="B75" s="56">
        <f>C75/'[1]H22.3立花'!C73</f>
        <v>0.989516129032258</v>
      </c>
      <c r="C75" s="13">
        <f>D75+E75</f>
        <v>1227</v>
      </c>
      <c r="D75" s="13">
        <v>600</v>
      </c>
      <c r="E75" s="20">
        <v>627</v>
      </c>
      <c r="F75" s="10">
        <v>76</v>
      </c>
      <c r="G75" s="56">
        <f>H75/'[1]H22.3立花'!H73</f>
        <v>0.9714557564224549</v>
      </c>
      <c r="H75" s="13">
        <f>I75+J75</f>
        <v>1021</v>
      </c>
      <c r="I75" s="13">
        <v>447</v>
      </c>
      <c r="J75" s="13">
        <v>574</v>
      </c>
    </row>
    <row r="76" spans="1:10" ht="13.5" customHeight="1">
      <c r="A76" s="16">
        <v>52</v>
      </c>
      <c r="B76" s="56">
        <f>C76/'[1]H22.3立花'!C74</f>
        <v>0.9951020408163266</v>
      </c>
      <c r="C76" s="13">
        <f>D76+E76</f>
        <v>1219</v>
      </c>
      <c r="D76" s="13">
        <v>625</v>
      </c>
      <c r="E76" s="20">
        <v>594</v>
      </c>
      <c r="F76" s="10">
        <v>77</v>
      </c>
      <c r="G76" s="56">
        <f>H76/'[1]H22.3立花'!H74</f>
        <v>0.9661375661375662</v>
      </c>
      <c r="H76" s="13">
        <f>I76+J76</f>
        <v>913</v>
      </c>
      <c r="I76" s="13">
        <v>397</v>
      </c>
      <c r="J76" s="13">
        <v>516</v>
      </c>
    </row>
    <row r="77" spans="1:10" ht="13.5" customHeight="1">
      <c r="A77" s="16">
        <v>53</v>
      </c>
      <c r="B77" s="56">
        <f>C77/'[1]H22.3立花'!C75</f>
        <v>0.9965187119234117</v>
      </c>
      <c r="C77" s="13">
        <f>D77+E77</f>
        <v>1145</v>
      </c>
      <c r="D77" s="13">
        <v>569</v>
      </c>
      <c r="E77" s="20">
        <v>576</v>
      </c>
      <c r="F77" s="10">
        <v>78</v>
      </c>
      <c r="G77" s="56">
        <f>H77/'[1]H22.3立花'!H75</f>
        <v>0.9711111111111111</v>
      </c>
      <c r="H77" s="13">
        <f>I77+J77</f>
        <v>874</v>
      </c>
      <c r="I77" s="13">
        <v>341</v>
      </c>
      <c r="J77" s="13">
        <v>533</v>
      </c>
    </row>
    <row r="78" spans="1:10" ht="13.5" customHeight="1">
      <c r="A78" s="16">
        <v>54</v>
      </c>
      <c r="B78" s="56">
        <f>C78/'[1]H22.3立花'!C76</f>
        <v>0.9956331877729258</v>
      </c>
      <c r="C78" s="13">
        <f>D78+E78</f>
        <v>1140</v>
      </c>
      <c r="D78" s="13">
        <v>570</v>
      </c>
      <c r="E78" s="20">
        <v>570</v>
      </c>
      <c r="F78" s="10">
        <v>79</v>
      </c>
      <c r="G78" s="56">
        <f>H78/'[1]H22.3立花'!H76</f>
        <v>0.971655328798186</v>
      </c>
      <c r="H78" s="13">
        <f>I78+J78</f>
        <v>857</v>
      </c>
      <c r="I78" s="13">
        <v>349</v>
      </c>
      <c r="J78" s="13">
        <v>508</v>
      </c>
    </row>
    <row r="79" spans="1:10" ht="13.5" customHeight="1">
      <c r="A79" s="16"/>
      <c r="B79" s="56"/>
      <c r="C79" s="11"/>
      <c r="D79" s="11"/>
      <c r="E79" s="12"/>
      <c r="F79" s="10"/>
      <c r="G79" s="56"/>
      <c r="H79" s="11"/>
      <c r="I79" s="11"/>
      <c r="J79" s="11"/>
    </row>
    <row r="80" spans="1:10" ht="13.5" customHeight="1">
      <c r="A80" s="35" t="s">
        <v>40</v>
      </c>
      <c r="B80" s="57"/>
      <c r="C80" s="42">
        <f>SUBTOTAL(9,C82:C86)</f>
        <v>6559</v>
      </c>
      <c r="D80" s="42">
        <f>SUBTOTAL(9,D82:D86)</f>
        <v>3282</v>
      </c>
      <c r="E80" s="42">
        <f>SUBTOTAL(9,E82:E86)</f>
        <v>3277</v>
      </c>
      <c r="F80" s="41" t="s">
        <v>41</v>
      </c>
      <c r="G80" s="57"/>
      <c r="H80" s="42">
        <f>SUBTOTAL(9,H82:H86)</f>
        <v>3121</v>
      </c>
      <c r="I80" s="42">
        <f>SUBTOTAL(9,I82:I86)</f>
        <v>1204</v>
      </c>
      <c r="J80" s="42">
        <f>SUBTOTAL(9,J82:J86)</f>
        <v>1917</v>
      </c>
    </row>
    <row r="81" spans="1:10" ht="13.5" customHeight="1">
      <c r="A81" s="16"/>
      <c r="B81" s="56"/>
      <c r="C81" s="11"/>
      <c r="D81" s="11"/>
      <c r="E81" s="12"/>
      <c r="F81" s="10"/>
      <c r="G81" s="56"/>
      <c r="H81" s="11"/>
      <c r="I81" s="11"/>
      <c r="J81" s="11"/>
    </row>
    <row r="82" spans="1:10" ht="13.5" customHeight="1">
      <c r="A82" s="16">
        <v>55</v>
      </c>
      <c r="B82" s="56">
        <f>C82/'[1]H22.3立花'!C77</f>
        <v>0.9940068493150684</v>
      </c>
      <c r="C82" s="13">
        <f>D82+E82</f>
        <v>1161</v>
      </c>
      <c r="D82" s="13">
        <v>586</v>
      </c>
      <c r="E82" s="20">
        <v>575</v>
      </c>
      <c r="F82" s="10">
        <v>80</v>
      </c>
      <c r="G82" s="56">
        <f>H82/'[1]H22.3立花'!H77</f>
        <v>0.9777777777777777</v>
      </c>
      <c r="H82" s="13">
        <f>I82+J82</f>
        <v>748</v>
      </c>
      <c r="I82" s="13">
        <v>298</v>
      </c>
      <c r="J82" s="13">
        <v>450</v>
      </c>
    </row>
    <row r="83" spans="1:10" ht="13.5" customHeight="1">
      <c r="A83" s="16">
        <v>56</v>
      </c>
      <c r="B83" s="56">
        <f>C83/'[1]H22.3立花'!C81</f>
        <v>0.9749190938511327</v>
      </c>
      <c r="C83" s="13">
        <f>D83+E83</f>
        <v>1205</v>
      </c>
      <c r="D83" s="13">
        <v>612</v>
      </c>
      <c r="E83" s="20">
        <v>593</v>
      </c>
      <c r="F83" s="10">
        <v>81</v>
      </c>
      <c r="G83" s="56">
        <f>H83/'[1]H22.3立花'!H81</f>
        <v>0.9422535211267605</v>
      </c>
      <c r="H83" s="13">
        <f>I83+J83</f>
        <v>669</v>
      </c>
      <c r="I83" s="13">
        <v>255</v>
      </c>
      <c r="J83" s="13">
        <v>414</v>
      </c>
    </row>
    <row r="84" spans="1:10" ht="13.5" customHeight="1">
      <c r="A84" s="16">
        <v>57</v>
      </c>
      <c r="B84" s="56">
        <f>C84/'[1]H22.3立花'!C82</f>
        <v>0.9945054945054945</v>
      </c>
      <c r="C84" s="13">
        <f>D84+E84</f>
        <v>1267</v>
      </c>
      <c r="D84" s="13">
        <v>619</v>
      </c>
      <c r="E84" s="20">
        <v>648</v>
      </c>
      <c r="F84" s="10">
        <v>82</v>
      </c>
      <c r="G84" s="56">
        <f>H84/'[1]H22.3立花'!H82</f>
        <v>0.9540740740740741</v>
      </c>
      <c r="H84" s="13">
        <f>I84+J84</f>
        <v>644</v>
      </c>
      <c r="I84" s="13">
        <v>254</v>
      </c>
      <c r="J84" s="13">
        <v>390</v>
      </c>
    </row>
    <row r="85" spans="1:10" ht="13.5" customHeight="1">
      <c r="A85" s="16">
        <v>58</v>
      </c>
      <c r="B85" s="56">
        <f>C85/'[1]H22.3立花'!C83</f>
        <v>1.0042796005706134</v>
      </c>
      <c r="C85" s="13">
        <f>D85+E85</f>
        <v>1408</v>
      </c>
      <c r="D85" s="13">
        <v>706</v>
      </c>
      <c r="E85" s="20">
        <v>702</v>
      </c>
      <c r="F85" s="10">
        <v>83</v>
      </c>
      <c r="G85" s="56">
        <f>H85/'[1]H22.3立花'!H83</f>
        <v>0.9405594405594405</v>
      </c>
      <c r="H85" s="13">
        <f>I85+J85</f>
        <v>538</v>
      </c>
      <c r="I85" s="13">
        <v>209</v>
      </c>
      <c r="J85" s="13">
        <v>329</v>
      </c>
    </row>
    <row r="86" spans="1:10" ht="13.5" customHeight="1">
      <c r="A86" s="16">
        <v>59</v>
      </c>
      <c r="B86" s="56">
        <f>C86/'[1]H22.3立花'!C84</f>
        <v>0.9857142857142858</v>
      </c>
      <c r="C86" s="13">
        <f>D86+E86</f>
        <v>1518</v>
      </c>
      <c r="D86" s="13">
        <v>759</v>
      </c>
      <c r="E86" s="20">
        <v>759</v>
      </c>
      <c r="F86" s="10">
        <v>84</v>
      </c>
      <c r="G86" s="56">
        <f>H86/'[1]H22.3立花'!H84</f>
        <v>0.9173989455184535</v>
      </c>
      <c r="H86" s="13">
        <f>I86+J86</f>
        <v>522</v>
      </c>
      <c r="I86" s="13">
        <v>188</v>
      </c>
      <c r="J86" s="13">
        <v>334</v>
      </c>
    </row>
    <row r="87" spans="1:10" ht="13.5" customHeight="1">
      <c r="A87" s="16"/>
      <c r="B87" s="56"/>
      <c r="C87" s="11"/>
      <c r="D87" s="11"/>
      <c r="E87" s="12"/>
      <c r="F87" s="10"/>
      <c r="G87" s="56"/>
      <c r="H87" s="11"/>
      <c r="I87" s="11"/>
      <c r="J87" s="11"/>
    </row>
    <row r="88" spans="1:10" ht="13.5" customHeight="1">
      <c r="A88" s="35" t="s">
        <v>42</v>
      </c>
      <c r="B88" s="57"/>
      <c r="C88" s="42">
        <f>SUBTOTAL(9,C90:C94)</f>
        <v>9110</v>
      </c>
      <c r="D88" s="42">
        <f>SUBTOTAL(9,D90:D94)</f>
        <v>4466</v>
      </c>
      <c r="E88" s="42">
        <f>SUBTOTAL(9,E90:E94)</f>
        <v>4644</v>
      </c>
      <c r="F88" s="41" t="s">
        <v>3</v>
      </c>
      <c r="G88" s="57"/>
      <c r="H88" s="42">
        <f>SUBTOTAL(9,H90:H94)</f>
        <v>1724</v>
      </c>
      <c r="I88" s="42">
        <f>SUBTOTAL(9,I90:I94)</f>
        <v>487</v>
      </c>
      <c r="J88" s="42">
        <f>SUBTOTAL(9,J90:J94)</f>
        <v>1237</v>
      </c>
    </row>
    <row r="89" spans="1:10" ht="13.5" customHeight="1">
      <c r="A89" s="16"/>
      <c r="B89" s="56"/>
      <c r="C89" s="11"/>
      <c r="D89" s="11"/>
      <c r="E89" s="12"/>
      <c r="F89" s="10"/>
      <c r="G89" s="56"/>
      <c r="H89" s="13"/>
      <c r="I89" s="13"/>
      <c r="J89" s="13"/>
    </row>
    <row r="90" spans="1:10" ht="13.5" customHeight="1">
      <c r="A90" s="16">
        <v>60</v>
      </c>
      <c r="B90" s="56">
        <f>C90/'[1]H22.3立花'!C85</f>
        <v>0.9843659525188188</v>
      </c>
      <c r="C90" s="13">
        <f>D90+E90</f>
        <v>1700</v>
      </c>
      <c r="D90" s="13">
        <v>839</v>
      </c>
      <c r="E90" s="20">
        <v>861</v>
      </c>
      <c r="F90" s="10">
        <v>85</v>
      </c>
      <c r="G90" s="56">
        <f>H90/'[1]H22.3立花'!H85</f>
        <v>0.919921875</v>
      </c>
      <c r="H90" s="13">
        <f>I90+J90</f>
        <v>471</v>
      </c>
      <c r="I90" s="13">
        <v>151</v>
      </c>
      <c r="J90" s="13">
        <v>320</v>
      </c>
    </row>
    <row r="91" spans="1:10" ht="13.5" customHeight="1">
      <c r="A91" s="16">
        <v>61</v>
      </c>
      <c r="B91" s="56">
        <f>C91/'[1]H22.3立花'!C89</f>
        <v>0.9886302111532215</v>
      </c>
      <c r="C91" s="13">
        <f>D91+E91</f>
        <v>1826</v>
      </c>
      <c r="D91" s="13">
        <v>918</v>
      </c>
      <c r="E91" s="20">
        <v>908</v>
      </c>
      <c r="F91" s="10">
        <v>86</v>
      </c>
      <c r="G91" s="56">
        <f>H91/'[1]H22.3立花'!H89</f>
        <v>0.9365853658536586</v>
      </c>
      <c r="H91" s="13">
        <f>I91+J91</f>
        <v>384</v>
      </c>
      <c r="I91" s="13">
        <v>127</v>
      </c>
      <c r="J91" s="13">
        <v>257</v>
      </c>
    </row>
    <row r="92" spans="1:10" ht="13.5" customHeight="1">
      <c r="A92" s="16">
        <v>62</v>
      </c>
      <c r="B92" s="56">
        <f>C92/'[1]H22.3立花'!C90</f>
        <v>0.9941348973607038</v>
      </c>
      <c r="C92" s="13">
        <f>D92+E92</f>
        <v>2034</v>
      </c>
      <c r="D92" s="13">
        <v>997</v>
      </c>
      <c r="E92" s="20">
        <v>1037</v>
      </c>
      <c r="F92" s="10">
        <v>87</v>
      </c>
      <c r="G92" s="56">
        <f>H92/'[1]H22.3立花'!H90</f>
        <v>0.9310344827586207</v>
      </c>
      <c r="H92" s="13">
        <f>I92+J92</f>
        <v>351</v>
      </c>
      <c r="I92" s="13">
        <v>99</v>
      </c>
      <c r="J92" s="13">
        <v>252</v>
      </c>
    </row>
    <row r="93" spans="1:10" ht="13.5" customHeight="1">
      <c r="A93" s="16">
        <v>63</v>
      </c>
      <c r="B93" s="56">
        <f>C93/'[1]H22.3立花'!C91</f>
        <v>0.9855289421157685</v>
      </c>
      <c r="C93" s="13">
        <f>D93+E93</f>
        <v>1975</v>
      </c>
      <c r="D93" s="13">
        <v>952</v>
      </c>
      <c r="E93" s="20">
        <v>1023</v>
      </c>
      <c r="F93" s="10">
        <v>88</v>
      </c>
      <c r="G93" s="56">
        <f>H93/'[1]H22.3立花'!H91</f>
        <v>0.8630573248407644</v>
      </c>
      <c r="H93" s="13">
        <f>I93+J93</f>
        <v>271</v>
      </c>
      <c r="I93" s="13">
        <v>61</v>
      </c>
      <c r="J93" s="13">
        <v>210</v>
      </c>
    </row>
    <row r="94" spans="1:10" ht="13.5" customHeight="1">
      <c r="A94" s="16">
        <v>64</v>
      </c>
      <c r="B94" s="56">
        <f>C94/'[1]H22.3立花'!C92</f>
        <v>0.9862241703193487</v>
      </c>
      <c r="C94" s="13">
        <f>D94+E94</f>
        <v>1575</v>
      </c>
      <c r="D94" s="13">
        <v>760</v>
      </c>
      <c r="E94" s="20">
        <v>815</v>
      </c>
      <c r="F94" s="10">
        <v>89</v>
      </c>
      <c r="G94" s="56">
        <f>H94/'[1]H22.3立花'!H92</f>
        <v>0.9047619047619048</v>
      </c>
      <c r="H94" s="13">
        <f>I94+J94</f>
        <v>247</v>
      </c>
      <c r="I94" s="13">
        <v>49</v>
      </c>
      <c r="J94" s="13">
        <v>198</v>
      </c>
    </row>
    <row r="95" spans="1:10" ht="13.5" customHeight="1">
      <c r="A95" s="16"/>
      <c r="B95" s="56"/>
      <c r="C95" s="11"/>
      <c r="D95" s="11"/>
      <c r="E95" s="12"/>
      <c r="F95" s="10"/>
      <c r="G95" s="56"/>
      <c r="H95" s="13"/>
      <c r="I95" s="13"/>
      <c r="J95" s="13"/>
    </row>
    <row r="96" spans="1:10" ht="13.5" customHeight="1">
      <c r="A96" s="35" t="s">
        <v>43</v>
      </c>
      <c r="B96" s="57"/>
      <c r="C96" s="42">
        <f>SUBTOTAL(9,C98:C102)</f>
        <v>7071</v>
      </c>
      <c r="D96" s="42">
        <f>SUBTOTAL(9,D98:D102)</f>
        <v>3346</v>
      </c>
      <c r="E96" s="42">
        <f>SUBTOTAL(9,E98:E102)</f>
        <v>3725</v>
      </c>
      <c r="F96" s="41" t="s">
        <v>4</v>
      </c>
      <c r="G96" s="57"/>
      <c r="H96" s="42">
        <f>SUBTOTAL(9,H98:H102)</f>
        <v>693</v>
      </c>
      <c r="I96" s="42">
        <f>SUBTOTAL(9,I98:I102)</f>
        <v>192</v>
      </c>
      <c r="J96" s="42">
        <f>SUBTOTAL(9,J98:J102)</f>
        <v>501</v>
      </c>
    </row>
    <row r="97" spans="1:10" ht="13.5" customHeight="1">
      <c r="A97" s="16"/>
      <c r="B97" s="56"/>
      <c r="C97" s="11"/>
      <c r="D97" s="11"/>
      <c r="E97" s="12"/>
      <c r="F97" s="10"/>
      <c r="G97" s="56"/>
      <c r="H97" s="13"/>
      <c r="I97" s="13"/>
      <c r="J97" s="13"/>
    </row>
    <row r="98" spans="1:10" ht="13.5" customHeight="1">
      <c r="A98" s="16">
        <v>65</v>
      </c>
      <c r="B98" s="56">
        <f>C98/'[1]H22.3立花'!C93</f>
        <v>0.9784442361761949</v>
      </c>
      <c r="C98" s="13">
        <f>D98+E98</f>
        <v>1044</v>
      </c>
      <c r="D98" s="13">
        <v>492</v>
      </c>
      <c r="E98" s="20">
        <v>552</v>
      </c>
      <c r="F98" s="10">
        <v>90</v>
      </c>
      <c r="G98" s="56">
        <f>H98/'[1]H22.3立花'!H93</f>
        <v>0.9012345679012346</v>
      </c>
      <c r="H98" s="13">
        <f>I98+J98</f>
        <v>219</v>
      </c>
      <c r="I98" s="13">
        <v>55</v>
      </c>
      <c r="J98" s="13">
        <v>164</v>
      </c>
    </row>
    <row r="99" spans="1:10" ht="13.5" customHeight="1">
      <c r="A99" s="16">
        <v>66</v>
      </c>
      <c r="B99" s="56">
        <f>C99/'[1]H22.3立花'!C97</f>
        <v>0.9928057553956835</v>
      </c>
      <c r="C99" s="13">
        <f>D99+E99</f>
        <v>1380</v>
      </c>
      <c r="D99" s="13">
        <v>676</v>
      </c>
      <c r="E99" s="20">
        <v>704</v>
      </c>
      <c r="F99" s="10">
        <v>91</v>
      </c>
      <c r="G99" s="56">
        <f>H99/'[1]H22.3立花'!H97</f>
        <v>0.801980198019802</v>
      </c>
      <c r="H99" s="13">
        <f>I99+J99</f>
        <v>162</v>
      </c>
      <c r="I99" s="13">
        <v>47</v>
      </c>
      <c r="J99" s="13">
        <v>115</v>
      </c>
    </row>
    <row r="100" spans="1:10" ht="13.5" customHeight="1">
      <c r="A100" s="16">
        <v>67</v>
      </c>
      <c r="B100" s="56">
        <f>C100/'[1]H22.3立花'!C98</f>
        <v>0.9881767268201618</v>
      </c>
      <c r="C100" s="13">
        <f>D100+E100</f>
        <v>1588</v>
      </c>
      <c r="D100" s="13">
        <v>712</v>
      </c>
      <c r="E100" s="20">
        <v>876</v>
      </c>
      <c r="F100" s="10">
        <v>92</v>
      </c>
      <c r="G100" s="56">
        <f>H100/'[1]H22.3立花'!H98</f>
        <v>0.8368794326241135</v>
      </c>
      <c r="H100" s="13">
        <f>I100+J100</f>
        <v>118</v>
      </c>
      <c r="I100" s="13">
        <v>39</v>
      </c>
      <c r="J100" s="13">
        <v>79</v>
      </c>
    </row>
    <row r="101" spans="1:10" ht="13.5" customHeight="1">
      <c r="A101" s="16">
        <v>68</v>
      </c>
      <c r="B101" s="56">
        <f>C101/'[1]H22.3立花'!C99</f>
        <v>0.986468200270636</v>
      </c>
      <c r="C101" s="13">
        <f>D101+E101</f>
        <v>1458</v>
      </c>
      <c r="D101" s="13">
        <v>692</v>
      </c>
      <c r="E101" s="20">
        <v>766</v>
      </c>
      <c r="F101" s="10">
        <v>93</v>
      </c>
      <c r="G101" s="56">
        <f>H101/'[1]H22.3立花'!H99</f>
        <v>0.8536585365853658</v>
      </c>
      <c r="H101" s="13">
        <f>I101+J101</f>
        <v>105</v>
      </c>
      <c r="I101" s="13">
        <v>30</v>
      </c>
      <c r="J101" s="13">
        <v>75</v>
      </c>
    </row>
    <row r="102" spans="1:10" ht="13.5" customHeight="1">
      <c r="A102" s="16">
        <v>69</v>
      </c>
      <c r="B102" s="56">
        <f>C102/'[1]H22.3立花'!C100</f>
        <v>0.9834152334152334</v>
      </c>
      <c r="C102" s="13">
        <f>D102+E102</f>
        <v>1601</v>
      </c>
      <c r="D102" s="13">
        <v>774</v>
      </c>
      <c r="E102" s="20">
        <v>827</v>
      </c>
      <c r="F102" s="10">
        <v>94</v>
      </c>
      <c r="G102" s="56">
        <f>H102/'[1]H22.3立花'!H100</f>
        <v>0.7946428571428571</v>
      </c>
      <c r="H102" s="13">
        <f>I102+J102</f>
        <v>89</v>
      </c>
      <c r="I102" s="13">
        <v>21</v>
      </c>
      <c r="J102" s="13">
        <v>68</v>
      </c>
    </row>
    <row r="103" spans="1:10" ht="13.5" customHeight="1">
      <c r="A103" s="16"/>
      <c r="B103" s="56"/>
      <c r="C103" s="11"/>
      <c r="D103" s="11"/>
      <c r="E103" s="12"/>
      <c r="F103" s="10"/>
      <c r="G103" s="56"/>
      <c r="H103" s="13"/>
      <c r="I103" s="13"/>
      <c r="J103" s="13"/>
    </row>
    <row r="104" spans="1:10" ht="13.5" customHeight="1">
      <c r="A104" s="35" t="s">
        <v>44</v>
      </c>
      <c r="B104" s="57"/>
      <c r="C104" s="42">
        <f>SUBTOTAL(9,C106:C110)</f>
        <v>6150</v>
      </c>
      <c r="D104" s="42">
        <f>SUBTOTAL(9,D106:D110)</f>
        <v>2858</v>
      </c>
      <c r="E104" s="42">
        <f>SUBTOTAL(9,E106:E110)</f>
        <v>3292</v>
      </c>
      <c r="F104" s="41" t="s">
        <v>5</v>
      </c>
      <c r="G104" s="57"/>
      <c r="H104" s="42">
        <f>SUBTOTAL(9,H106:H110)</f>
        <v>200</v>
      </c>
      <c r="I104" s="42">
        <f>SUBTOTAL(9,I106:I110)</f>
        <v>43</v>
      </c>
      <c r="J104" s="42">
        <f>SUBTOTAL(9,J106:J110)</f>
        <v>157</v>
      </c>
    </row>
    <row r="105" spans="1:10" ht="13.5" customHeight="1">
      <c r="A105" s="16" t="s">
        <v>57</v>
      </c>
      <c r="B105" s="56"/>
      <c r="C105" s="11"/>
      <c r="D105" s="11"/>
      <c r="E105" s="12"/>
      <c r="F105" s="10"/>
      <c r="G105" s="56"/>
      <c r="H105" s="13"/>
      <c r="I105" s="13"/>
      <c r="J105" s="13"/>
    </row>
    <row r="106" spans="1:10" ht="13.5" customHeight="1">
      <c r="A106" s="16">
        <v>70</v>
      </c>
      <c r="B106" s="56">
        <f>C106/'[1]H22.3立花'!C101</f>
        <v>0.9887876664330764</v>
      </c>
      <c r="C106" s="13">
        <f>D106+E106</f>
        <v>1411</v>
      </c>
      <c r="D106" s="13">
        <v>673</v>
      </c>
      <c r="E106" s="20">
        <v>738</v>
      </c>
      <c r="F106" s="10">
        <v>95</v>
      </c>
      <c r="G106" s="56">
        <f>H106/'[1]H22.3立花'!H101</f>
        <v>0.7625</v>
      </c>
      <c r="H106" s="13">
        <f aca="true" t="shared" si="0" ref="H106:H112">I106+J106</f>
        <v>61</v>
      </c>
      <c r="I106" s="13">
        <v>13</v>
      </c>
      <c r="J106" s="13">
        <v>48</v>
      </c>
    </row>
    <row r="107" spans="1:10" ht="13.5" customHeight="1">
      <c r="A107" s="16">
        <v>71</v>
      </c>
      <c r="B107" s="56">
        <f>C107/'[1]H22.3立花'!C105</f>
        <v>0.9825436408977556</v>
      </c>
      <c r="C107" s="13">
        <f>D107+E107</f>
        <v>1182</v>
      </c>
      <c r="D107" s="13">
        <v>559</v>
      </c>
      <c r="E107" s="20">
        <v>623</v>
      </c>
      <c r="F107" s="10">
        <v>96</v>
      </c>
      <c r="G107" s="56">
        <f>H107/'[1]H22.3立花'!H105</f>
        <v>0.8461538461538461</v>
      </c>
      <c r="H107" s="13">
        <f t="shared" si="0"/>
        <v>55</v>
      </c>
      <c r="I107" s="13">
        <v>14</v>
      </c>
      <c r="J107" s="13">
        <v>41</v>
      </c>
    </row>
    <row r="108" spans="1:10" ht="13.5" customHeight="1">
      <c r="A108" s="16">
        <v>72</v>
      </c>
      <c r="B108" s="56">
        <f>C108/'[1]H22.3立花'!C106</f>
        <v>0.9778911564625851</v>
      </c>
      <c r="C108" s="13">
        <f>D108+E108</f>
        <v>1150</v>
      </c>
      <c r="D108" s="13">
        <v>542</v>
      </c>
      <c r="E108" s="20">
        <v>608</v>
      </c>
      <c r="F108" s="10">
        <v>97</v>
      </c>
      <c r="G108" s="56">
        <f>H108/'[1]H22.3立花'!H106</f>
        <v>0.8703703703703703</v>
      </c>
      <c r="H108" s="13">
        <f t="shared" si="0"/>
        <v>47</v>
      </c>
      <c r="I108" s="13">
        <v>7</v>
      </c>
      <c r="J108" s="13">
        <v>40</v>
      </c>
    </row>
    <row r="109" spans="1:10" ht="13.5" customHeight="1">
      <c r="A109" s="16">
        <v>73</v>
      </c>
      <c r="B109" s="56">
        <f>C109/'[1]H22.3立花'!C107</f>
        <v>0.9726989079563183</v>
      </c>
      <c r="C109" s="13">
        <f>D109+E109</f>
        <v>1247</v>
      </c>
      <c r="D109" s="25">
        <v>578</v>
      </c>
      <c r="E109" s="20">
        <v>669</v>
      </c>
      <c r="F109" s="10">
        <v>98</v>
      </c>
      <c r="G109" s="56">
        <f>H109/'[1]H22.3立花'!H107</f>
        <v>0.7</v>
      </c>
      <c r="H109" s="13">
        <f t="shared" si="0"/>
        <v>21</v>
      </c>
      <c r="I109" s="13">
        <v>2</v>
      </c>
      <c r="J109" s="13">
        <v>19</v>
      </c>
    </row>
    <row r="110" spans="1:10" ht="13.5" customHeight="1">
      <c r="A110" s="16">
        <v>74</v>
      </c>
      <c r="B110" s="56">
        <f>C110/'[1]H22.3立花'!C108</f>
        <v>0.972338642078793</v>
      </c>
      <c r="C110" s="13">
        <f>D110+E110</f>
        <v>1160</v>
      </c>
      <c r="D110" s="13">
        <v>506</v>
      </c>
      <c r="E110" s="13">
        <v>654</v>
      </c>
      <c r="F110" s="10">
        <v>99</v>
      </c>
      <c r="G110" s="56">
        <f>H110/'[1]H22.3立花'!H108</f>
        <v>0.64</v>
      </c>
      <c r="H110" s="13">
        <f t="shared" si="0"/>
        <v>16</v>
      </c>
      <c r="I110" s="13">
        <v>7</v>
      </c>
      <c r="J110" s="13">
        <v>9</v>
      </c>
    </row>
    <row r="111" spans="1:10" ht="13.5" customHeight="1">
      <c r="A111" s="16"/>
      <c r="B111" s="56"/>
      <c r="C111" s="19"/>
      <c r="D111" s="19"/>
      <c r="E111" s="12"/>
      <c r="F111" s="10"/>
      <c r="G111" s="56"/>
      <c r="H111" s="13"/>
      <c r="I111" s="13"/>
      <c r="J111" s="13"/>
    </row>
    <row r="112" spans="1:10" ht="13.5" customHeight="1">
      <c r="A112" s="16"/>
      <c r="B112" s="56"/>
      <c r="C112" s="19"/>
      <c r="D112" s="19"/>
      <c r="E112" s="12"/>
      <c r="F112" s="41" t="s">
        <v>7</v>
      </c>
      <c r="G112" s="57"/>
      <c r="H112" s="42">
        <f t="shared" si="0"/>
        <v>22</v>
      </c>
      <c r="I112" s="42">
        <v>5</v>
      </c>
      <c r="J112" s="42">
        <v>17</v>
      </c>
    </row>
    <row r="113" spans="1:10" ht="13.5" customHeight="1">
      <c r="A113" s="17"/>
      <c r="B113" s="58"/>
      <c r="C113" s="14"/>
      <c r="D113" s="14"/>
      <c r="E113" s="15"/>
      <c r="F113" s="46"/>
      <c r="G113" s="60"/>
      <c r="H113" s="42"/>
      <c r="I113" s="42"/>
      <c r="J113" s="42"/>
    </row>
    <row r="114" spans="6:10" ht="13.5" customHeight="1">
      <c r="F114" s="16"/>
      <c r="G114" s="16"/>
      <c r="H114" s="33"/>
      <c r="I114" s="33"/>
      <c r="J114" s="33"/>
    </row>
    <row r="115" spans="1:7" ht="13.5" customHeight="1">
      <c r="A115" s="78" t="s">
        <v>8</v>
      </c>
      <c r="B115" s="78"/>
      <c r="C115" s="34" t="s">
        <v>6</v>
      </c>
      <c r="D115" s="34"/>
      <c r="E115" s="34" t="s">
        <v>1</v>
      </c>
      <c r="F115" s="34"/>
      <c r="G115" s="34" t="s">
        <v>2</v>
      </c>
    </row>
    <row r="116" spans="1:7" ht="13.5" customHeight="1">
      <c r="A116" s="36"/>
      <c r="B116" s="36"/>
      <c r="C116" s="34"/>
      <c r="D116" s="34"/>
      <c r="E116" s="34"/>
      <c r="F116" s="34"/>
      <c r="G116" s="34"/>
    </row>
    <row r="117" spans="1:7" ht="13.5" customHeight="1">
      <c r="A117" s="78" t="s">
        <v>9</v>
      </c>
      <c r="B117" s="78"/>
      <c r="C117" s="44">
        <f>SUBTOTAL(9,C11:C33)</f>
        <v>13613</v>
      </c>
      <c r="D117" s="31"/>
      <c r="E117" s="44">
        <f>SUBTOTAL(9,D11:D33)</f>
        <v>6936</v>
      </c>
      <c r="F117" s="31"/>
      <c r="G117" s="44">
        <f>SUBTOTAL(9,E11:E33)</f>
        <v>6677</v>
      </c>
    </row>
    <row r="118" spans="1:7" ht="13.5" customHeight="1">
      <c r="A118" s="36"/>
      <c r="B118" s="36"/>
      <c r="C118" s="31"/>
      <c r="D118" s="31"/>
      <c r="E118" s="31"/>
      <c r="F118" s="31"/>
      <c r="G118" s="31"/>
    </row>
    <row r="119" spans="1:7" ht="13.5" customHeight="1">
      <c r="A119" s="78" t="s">
        <v>10</v>
      </c>
      <c r="B119" s="78"/>
      <c r="C119" s="44">
        <f>SUBTOTAL(9,C35:C49,H11:H49,C72:C94)</f>
        <v>70529</v>
      </c>
      <c r="D119" s="31"/>
      <c r="E119" s="44">
        <f>SUBTOTAL(9,D35:D49,I11:I49,D72:D94)</f>
        <v>35409</v>
      </c>
      <c r="F119" s="31"/>
      <c r="G119" s="44">
        <f>SUBTOTAL(9,E35:E49,J11:J49,E72:E94)</f>
        <v>35120</v>
      </c>
    </row>
    <row r="120" spans="1:7" ht="13.5" customHeight="1">
      <c r="A120" s="35"/>
      <c r="B120" s="35"/>
      <c r="C120" s="44"/>
      <c r="D120" s="31"/>
      <c r="E120" s="44"/>
      <c r="F120" s="31"/>
      <c r="G120" s="44"/>
    </row>
    <row r="121" spans="1:7" ht="13.5" customHeight="1">
      <c r="A121" s="78" t="s">
        <v>17</v>
      </c>
      <c r="B121" s="78"/>
      <c r="C121" s="44">
        <f>SUBTOTAL(9,C98:C111,H72:H112)</f>
        <v>23747</v>
      </c>
      <c r="D121" s="31"/>
      <c r="E121" s="44">
        <f>SUBTOTAL(9,D98:D111,I70:I112)</f>
        <v>10156</v>
      </c>
      <c r="F121" s="31"/>
      <c r="G121" s="44">
        <f>SUBTOTAL(9,E98:E111,J70:J112)</f>
        <v>13591</v>
      </c>
    </row>
    <row r="122" spans="1:7" ht="13.5" customHeight="1">
      <c r="A122" s="36"/>
      <c r="B122" s="36"/>
      <c r="C122" s="31"/>
      <c r="D122" s="31"/>
      <c r="E122" s="31"/>
      <c r="F122" s="31"/>
      <c r="G122" s="31"/>
    </row>
    <row r="123" spans="1:7" ht="13.5" customHeight="1">
      <c r="A123" s="78" t="s">
        <v>12</v>
      </c>
      <c r="B123" s="78"/>
      <c r="C123" s="44">
        <f>SUBTOTAL(9,H72:H112)</f>
        <v>10526</v>
      </c>
      <c r="D123" s="31"/>
      <c r="E123" s="44">
        <f>SUBTOTAL(9,I72:I112)</f>
        <v>3952</v>
      </c>
      <c r="F123" s="31"/>
      <c r="G123" s="44">
        <f>SUBTOTAL(9,J72:J112)</f>
        <v>6574</v>
      </c>
    </row>
    <row r="124" spans="1:8" ht="13.5" customHeight="1">
      <c r="A124" s="40"/>
      <c r="B124" s="40"/>
      <c r="C124" s="40"/>
      <c r="D124" s="40"/>
      <c r="E124" s="40"/>
      <c r="F124" s="40"/>
      <c r="G124" s="40"/>
      <c r="H124" s="40"/>
    </row>
    <row r="125" ht="13.5" customHeight="1"/>
    <row r="126" spans="5:6" ht="13.5" customHeight="1">
      <c r="E126" s="77">
        <v>22</v>
      </c>
      <c r="F126" s="77"/>
    </row>
  </sheetData>
  <mergeCells count="33"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E58:F58"/>
    <mergeCell ref="E62:F62"/>
    <mergeCell ref="E61:F61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A115:B115"/>
    <mergeCell ref="E126:F126"/>
    <mergeCell ref="A117:B117"/>
    <mergeCell ref="A119:B119"/>
    <mergeCell ref="A121:B121"/>
    <mergeCell ref="A123:B123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scale="95" r:id="rId1"/>
  <rowBreaks count="1" manualBreakCount="1">
    <brk id="6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K9" sqref="K9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2" t="s">
        <v>22</v>
      </c>
      <c r="C2" s="85" t="s">
        <v>0</v>
      </c>
      <c r="D2" s="85"/>
      <c r="E2" s="85"/>
      <c r="F2" s="85"/>
      <c r="G2" s="85"/>
    </row>
    <row r="4" spans="1:10" ht="18" customHeight="1">
      <c r="A4" s="2" t="s">
        <v>53</v>
      </c>
      <c r="B4" s="2"/>
      <c r="F4" s="86" t="s">
        <v>59</v>
      </c>
      <c r="G4" s="86"/>
      <c r="H4" s="86"/>
      <c r="I4" s="86"/>
      <c r="J4" s="86"/>
    </row>
    <row r="5" ht="13.5">
      <c r="C5" s="1"/>
    </row>
    <row r="6" spans="1:10" ht="14.25" customHeight="1">
      <c r="A6" s="83" t="s">
        <v>24</v>
      </c>
      <c r="B6" s="87" t="s">
        <v>25</v>
      </c>
      <c r="C6" s="79" t="s">
        <v>6</v>
      </c>
      <c r="D6" s="81" t="s">
        <v>1</v>
      </c>
      <c r="E6" s="81" t="s">
        <v>2</v>
      </c>
      <c r="F6" s="89" t="s">
        <v>24</v>
      </c>
      <c r="G6" s="87" t="s">
        <v>25</v>
      </c>
      <c r="H6" s="79" t="s">
        <v>6</v>
      </c>
      <c r="I6" s="81" t="s">
        <v>1</v>
      </c>
      <c r="J6" s="83" t="s">
        <v>2</v>
      </c>
    </row>
    <row r="7" spans="1:10" ht="14.25" customHeight="1">
      <c r="A7" s="84"/>
      <c r="B7" s="88"/>
      <c r="C7" s="80"/>
      <c r="D7" s="82"/>
      <c r="E7" s="82"/>
      <c r="F7" s="90"/>
      <c r="G7" s="88"/>
      <c r="H7" s="80"/>
      <c r="I7" s="82"/>
      <c r="J7" s="84"/>
    </row>
    <row r="8" spans="1:10" ht="14.25" customHeight="1">
      <c r="A8" s="51" t="s">
        <v>26</v>
      </c>
      <c r="B8" s="52"/>
      <c r="C8" s="53">
        <f>SUBTOTAL(9,C10:C48,H10:H48,C71:C110,H71:H112)</f>
        <v>75493</v>
      </c>
      <c r="D8" s="53">
        <f>SUBTOTAL(9,D10:D48,I10:I48,D71:D110,I71:I112)</f>
        <v>36255</v>
      </c>
      <c r="E8" s="53">
        <f>SUBTOTAL(9,E10:E48,J10:J48,E71:E110,J71:J112)</f>
        <v>39238</v>
      </c>
      <c r="F8" s="54"/>
      <c r="G8" s="55"/>
      <c r="H8" s="40"/>
      <c r="I8" s="40"/>
      <c r="J8" s="40"/>
    </row>
    <row r="9" spans="1:10" ht="13.5" customHeight="1">
      <c r="A9" s="16"/>
      <c r="B9" s="56"/>
      <c r="C9" s="42"/>
      <c r="D9" s="42"/>
      <c r="E9" s="64"/>
      <c r="F9" s="54"/>
      <c r="G9" s="55"/>
      <c r="H9" s="42"/>
      <c r="I9" s="42"/>
      <c r="J9" s="42"/>
    </row>
    <row r="10" spans="1:10" ht="13.5" customHeight="1">
      <c r="A10" s="35" t="s">
        <v>27</v>
      </c>
      <c r="B10" s="57"/>
      <c r="C10" s="42">
        <f>SUBTOTAL(9,C12:C16)</f>
        <v>3709</v>
      </c>
      <c r="D10" s="42">
        <f>SUBTOTAL(9,D12:D16)</f>
        <v>1873</v>
      </c>
      <c r="E10" s="42">
        <f>SUBTOTAL(9,E12:E16)</f>
        <v>1836</v>
      </c>
      <c r="F10" s="41" t="s">
        <v>28</v>
      </c>
      <c r="G10" s="57"/>
      <c r="H10" s="42">
        <f>SUBTOTAL(9,H12:H16)</f>
        <v>4605</v>
      </c>
      <c r="I10" s="42">
        <f>SUBTOTAL(9,I12:I16)</f>
        <v>2187</v>
      </c>
      <c r="J10" s="42">
        <f>SUBTOTAL(9,J12:J16)</f>
        <v>2418</v>
      </c>
    </row>
    <row r="11" spans="1:10" ht="13.5" customHeight="1">
      <c r="A11" s="16"/>
      <c r="B11" s="56"/>
      <c r="C11" s="11"/>
      <c r="D11" s="11"/>
      <c r="E11" s="12"/>
      <c r="F11" s="10"/>
      <c r="G11" s="56"/>
      <c r="H11" s="11"/>
      <c r="I11" s="11"/>
      <c r="J11" s="11"/>
    </row>
    <row r="12" spans="1:10" ht="13.5" customHeight="1">
      <c r="A12" s="16">
        <v>0</v>
      </c>
      <c r="B12" s="56"/>
      <c r="C12" s="13">
        <f>D12+E12</f>
        <v>782</v>
      </c>
      <c r="D12" s="13">
        <v>411</v>
      </c>
      <c r="E12" s="20">
        <v>371</v>
      </c>
      <c r="F12" s="10">
        <v>25</v>
      </c>
      <c r="G12" s="56">
        <f>H12/'[1]H22.3武庫'!C48</f>
        <v>1.0173267326732673</v>
      </c>
      <c r="H12" s="13">
        <f>I12+J12</f>
        <v>822</v>
      </c>
      <c r="I12" s="13">
        <v>399</v>
      </c>
      <c r="J12" s="13">
        <v>423</v>
      </c>
    </row>
    <row r="13" spans="1:10" ht="13.5" customHeight="1">
      <c r="A13" s="16">
        <v>1</v>
      </c>
      <c r="B13" s="56">
        <f>C13/'[1]H22.3武庫'!C12</f>
        <v>0.9867549668874173</v>
      </c>
      <c r="C13" s="13">
        <f>D13+E13</f>
        <v>745</v>
      </c>
      <c r="D13" s="13">
        <v>378</v>
      </c>
      <c r="E13" s="20">
        <v>367</v>
      </c>
      <c r="F13" s="10">
        <v>26</v>
      </c>
      <c r="G13" s="56">
        <f>H13/'[1]H22.3武庫'!H12</f>
        <v>1.031980319803198</v>
      </c>
      <c r="H13" s="13">
        <f>I13+J13</f>
        <v>839</v>
      </c>
      <c r="I13" s="13">
        <v>392</v>
      </c>
      <c r="J13" s="13">
        <v>447</v>
      </c>
    </row>
    <row r="14" spans="1:10" ht="13.5" customHeight="1">
      <c r="A14" s="16">
        <v>2</v>
      </c>
      <c r="B14" s="56">
        <f>C14/'[1]H22.3武庫'!C13</f>
        <v>0.9620253164556962</v>
      </c>
      <c r="C14" s="13">
        <f>D14+E14</f>
        <v>760</v>
      </c>
      <c r="D14" s="13">
        <v>375</v>
      </c>
      <c r="E14" s="20">
        <v>385</v>
      </c>
      <c r="F14" s="10">
        <v>27</v>
      </c>
      <c r="G14" s="56">
        <f>H14/'[1]H22.3武庫'!H13</f>
        <v>1.0385887541345094</v>
      </c>
      <c r="H14" s="13">
        <f>I14+J14</f>
        <v>942</v>
      </c>
      <c r="I14" s="13">
        <v>443</v>
      </c>
      <c r="J14" s="13">
        <v>499</v>
      </c>
    </row>
    <row r="15" spans="1:10" ht="13.5" customHeight="1">
      <c r="A15" s="16">
        <v>3</v>
      </c>
      <c r="B15" s="56">
        <f>C15/'[1]H22.3武庫'!C14</f>
        <v>0.9548387096774194</v>
      </c>
      <c r="C15" s="13">
        <f>D15+E15</f>
        <v>740</v>
      </c>
      <c r="D15" s="13">
        <v>381</v>
      </c>
      <c r="E15" s="20">
        <v>359</v>
      </c>
      <c r="F15" s="10">
        <v>28</v>
      </c>
      <c r="G15" s="56">
        <f>H15/'[1]H22.3武庫'!H14</f>
        <v>1.02002002002002</v>
      </c>
      <c r="H15" s="13">
        <f>I15+J15</f>
        <v>1019</v>
      </c>
      <c r="I15" s="13">
        <v>484</v>
      </c>
      <c r="J15" s="13">
        <v>535</v>
      </c>
    </row>
    <row r="16" spans="1:10" ht="13.5" customHeight="1">
      <c r="A16" s="16">
        <v>4</v>
      </c>
      <c r="B16" s="56">
        <f>C16/'[1]H22.3武庫'!C15</f>
        <v>0.96875</v>
      </c>
      <c r="C16" s="13">
        <f>D16+E16</f>
        <v>682</v>
      </c>
      <c r="D16" s="13">
        <v>328</v>
      </c>
      <c r="E16" s="20">
        <v>354</v>
      </c>
      <c r="F16" s="10">
        <v>29</v>
      </c>
      <c r="G16" s="56">
        <f>H16/'[1]H22.3武庫'!H15</f>
        <v>1.016546018614271</v>
      </c>
      <c r="H16" s="13">
        <f>I16+J16</f>
        <v>983</v>
      </c>
      <c r="I16" s="13">
        <v>469</v>
      </c>
      <c r="J16" s="13">
        <v>514</v>
      </c>
    </row>
    <row r="17" spans="1:10" ht="13.5" customHeight="1">
      <c r="A17" s="16"/>
      <c r="B17" s="56"/>
      <c r="C17" s="11"/>
      <c r="D17" s="11"/>
      <c r="E17" s="12"/>
      <c r="F17" s="10"/>
      <c r="G17" s="56"/>
      <c r="H17" s="11"/>
      <c r="I17" s="11"/>
      <c r="J17" s="11"/>
    </row>
    <row r="18" spans="1:10" ht="13.5" customHeight="1">
      <c r="A18" s="35" t="s">
        <v>29</v>
      </c>
      <c r="B18" s="57"/>
      <c r="C18" s="42">
        <f>SUBTOTAL(9,C20:C24)</f>
        <v>3409</v>
      </c>
      <c r="D18" s="42">
        <f>SUBTOTAL(9,D20:D24)</f>
        <v>1780</v>
      </c>
      <c r="E18" s="42">
        <f>SUBTOTAL(9,E20:E24)</f>
        <v>1629</v>
      </c>
      <c r="F18" s="41" t="s">
        <v>30</v>
      </c>
      <c r="G18" s="57"/>
      <c r="H18" s="42">
        <f>SUBTOTAL(9,H20:H24)</f>
        <v>5592</v>
      </c>
      <c r="I18" s="42">
        <f>SUBTOTAL(9,I20:I24)</f>
        <v>2751</v>
      </c>
      <c r="J18" s="42">
        <f>SUBTOTAL(9,J20:J24)</f>
        <v>2841</v>
      </c>
    </row>
    <row r="19" spans="1:10" ht="13.5" customHeight="1">
      <c r="A19" s="16"/>
      <c r="B19" s="56"/>
      <c r="C19" s="11"/>
      <c r="D19" s="11"/>
      <c r="E19" s="12"/>
      <c r="F19" s="10"/>
      <c r="G19" s="56"/>
      <c r="H19" s="11"/>
      <c r="I19" s="11"/>
      <c r="J19" s="11"/>
    </row>
    <row r="20" spans="1:10" ht="13.5" customHeight="1">
      <c r="A20" s="16">
        <v>5</v>
      </c>
      <c r="B20" s="56">
        <f>C20/'[1]H22.3武庫'!C16</f>
        <v>0.9812680115273775</v>
      </c>
      <c r="C20" s="13">
        <f>D20+E20</f>
        <v>681</v>
      </c>
      <c r="D20" s="13">
        <v>342</v>
      </c>
      <c r="E20" s="20">
        <v>339</v>
      </c>
      <c r="F20" s="10">
        <v>30</v>
      </c>
      <c r="G20" s="56">
        <f>H20/'[1]H22.3武庫'!H16</f>
        <v>0.9819219790675547</v>
      </c>
      <c r="H20" s="13">
        <f>I20+J20</f>
        <v>1032</v>
      </c>
      <c r="I20" s="13">
        <v>485</v>
      </c>
      <c r="J20" s="13">
        <v>547</v>
      </c>
    </row>
    <row r="21" spans="1:10" ht="13.5" customHeight="1">
      <c r="A21" s="16">
        <v>6</v>
      </c>
      <c r="B21" s="56">
        <f>C21/'[1]H22.3武庫'!C20</f>
        <v>0.9565846599131693</v>
      </c>
      <c r="C21" s="13">
        <f>D21+E21</f>
        <v>661</v>
      </c>
      <c r="D21" s="13">
        <v>355</v>
      </c>
      <c r="E21" s="20">
        <v>306</v>
      </c>
      <c r="F21" s="10">
        <v>31</v>
      </c>
      <c r="G21" s="56">
        <f>H21/'[1]H22.3武庫'!H20</f>
        <v>1.0154545454545454</v>
      </c>
      <c r="H21" s="13">
        <f>I21+J21</f>
        <v>1117</v>
      </c>
      <c r="I21" s="13">
        <v>545</v>
      </c>
      <c r="J21" s="13">
        <v>572</v>
      </c>
    </row>
    <row r="22" spans="1:10" ht="13.5" customHeight="1">
      <c r="A22" s="16">
        <v>7</v>
      </c>
      <c r="B22" s="56">
        <f>C22/'[1]H22.3武庫'!C21</f>
        <v>0.9871428571428571</v>
      </c>
      <c r="C22" s="13">
        <f>D22+E22</f>
        <v>691</v>
      </c>
      <c r="D22" s="13">
        <v>356</v>
      </c>
      <c r="E22" s="20">
        <v>335</v>
      </c>
      <c r="F22" s="10">
        <v>32</v>
      </c>
      <c r="G22" s="56">
        <f>H22/'[1]H22.3武庫'!H21</f>
        <v>0.9611650485436893</v>
      </c>
      <c r="H22" s="13">
        <f>I22+J22</f>
        <v>1089</v>
      </c>
      <c r="I22" s="13">
        <v>538</v>
      </c>
      <c r="J22" s="13">
        <v>551</v>
      </c>
    </row>
    <row r="23" spans="1:10" ht="13.5" customHeight="1">
      <c r="A23" s="16">
        <v>8</v>
      </c>
      <c r="B23" s="56">
        <f>C23/'[1]H22.3武庫'!C22</f>
        <v>0.9858757062146892</v>
      </c>
      <c r="C23" s="13">
        <f>D23+E23</f>
        <v>698</v>
      </c>
      <c r="D23" s="13">
        <v>356</v>
      </c>
      <c r="E23" s="20">
        <v>342</v>
      </c>
      <c r="F23" s="10">
        <v>33</v>
      </c>
      <c r="G23" s="56">
        <f>H23/'[1]H22.3武庫'!H22</f>
        <v>0.9772542648253453</v>
      </c>
      <c r="H23" s="13">
        <f>I23+J23</f>
        <v>1203</v>
      </c>
      <c r="I23" s="13">
        <v>604</v>
      </c>
      <c r="J23" s="13">
        <v>599</v>
      </c>
    </row>
    <row r="24" spans="1:10" ht="13.5" customHeight="1">
      <c r="A24" s="16">
        <v>9</v>
      </c>
      <c r="B24" s="56">
        <f>C24/'[1]H22.3武庫'!C23</f>
        <v>0.9727403156384505</v>
      </c>
      <c r="C24" s="13">
        <f>D24+E24</f>
        <v>678</v>
      </c>
      <c r="D24" s="13">
        <v>371</v>
      </c>
      <c r="E24" s="20">
        <v>307</v>
      </c>
      <c r="F24" s="10">
        <v>34</v>
      </c>
      <c r="G24" s="56">
        <f>H24/'[1]H22.3武庫'!H23</f>
        <v>0.9770797962648556</v>
      </c>
      <c r="H24" s="13">
        <f>I24+J24</f>
        <v>1151</v>
      </c>
      <c r="I24" s="13">
        <v>579</v>
      </c>
      <c r="J24" s="13">
        <v>572</v>
      </c>
    </row>
    <row r="25" spans="1:10" ht="13.5" customHeight="1">
      <c r="A25" s="16"/>
      <c r="B25" s="56"/>
      <c r="C25" s="11"/>
      <c r="D25" s="11"/>
      <c r="E25" s="12"/>
      <c r="F25" s="10"/>
      <c r="G25" s="56"/>
      <c r="H25" s="11"/>
      <c r="I25" s="11"/>
      <c r="J25" s="11"/>
    </row>
    <row r="26" spans="1:10" ht="13.5" customHeight="1">
      <c r="A26" s="35" t="s">
        <v>31</v>
      </c>
      <c r="B26" s="57"/>
      <c r="C26" s="42">
        <f>SUBTOTAL(9,C28:C32)</f>
        <v>3575</v>
      </c>
      <c r="D26" s="42">
        <f>SUBTOTAL(9,D28:D32)</f>
        <v>1811</v>
      </c>
      <c r="E26" s="42">
        <f>SUBTOTAL(9,E28:E32)</f>
        <v>1764</v>
      </c>
      <c r="F26" s="41" t="s">
        <v>32</v>
      </c>
      <c r="G26" s="57"/>
      <c r="H26" s="42">
        <f>SUBTOTAL(9,H28:H32)</f>
        <v>6592</v>
      </c>
      <c r="I26" s="42">
        <f>SUBTOTAL(9,I28:I32)</f>
        <v>3249</v>
      </c>
      <c r="J26" s="42">
        <f>SUBTOTAL(9,J28:J32)</f>
        <v>3343</v>
      </c>
    </row>
    <row r="27" spans="1:10" ht="13.5" customHeight="1">
      <c r="A27" s="16"/>
      <c r="B27" s="56"/>
      <c r="C27" s="11"/>
      <c r="D27" s="11"/>
      <c r="E27" s="12"/>
      <c r="F27" s="10"/>
      <c r="G27" s="56"/>
      <c r="H27" s="11"/>
      <c r="I27" s="11"/>
      <c r="J27" s="11"/>
    </row>
    <row r="28" spans="1:10" ht="13.5" customHeight="1">
      <c r="A28" s="16">
        <v>10</v>
      </c>
      <c r="B28" s="56">
        <f>C28/'[1]H22.3武庫'!C24</f>
        <v>0.9942938659058488</v>
      </c>
      <c r="C28" s="13">
        <f>D28+E28</f>
        <v>697</v>
      </c>
      <c r="D28" s="13">
        <v>342</v>
      </c>
      <c r="E28" s="20">
        <v>355</v>
      </c>
      <c r="F28" s="10">
        <v>35</v>
      </c>
      <c r="G28" s="56">
        <f>H28/'[1]H22.3武庫'!H24</f>
        <v>0.9958847736625515</v>
      </c>
      <c r="H28" s="13">
        <f>I28+J28</f>
        <v>1210</v>
      </c>
      <c r="I28" s="13">
        <v>595</v>
      </c>
      <c r="J28" s="13">
        <v>615</v>
      </c>
    </row>
    <row r="29" spans="1:10" ht="13.5" customHeight="1">
      <c r="A29" s="16">
        <v>11</v>
      </c>
      <c r="B29" s="56">
        <f>C29/'[1]H22.3武庫'!C28</f>
        <v>0.9917241379310345</v>
      </c>
      <c r="C29" s="13">
        <f>D29+E29</f>
        <v>719</v>
      </c>
      <c r="D29" s="13">
        <v>358</v>
      </c>
      <c r="E29" s="20">
        <v>361</v>
      </c>
      <c r="F29" s="10">
        <v>36</v>
      </c>
      <c r="G29" s="56">
        <f>H29/'[1]H22.3武庫'!H28</f>
        <v>1.005852231163131</v>
      </c>
      <c r="H29" s="13">
        <f>I29+J29</f>
        <v>1375</v>
      </c>
      <c r="I29" s="13">
        <v>697</v>
      </c>
      <c r="J29" s="13">
        <v>678</v>
      </c>
    </row>
    <row r="30" spans="1:10" ht="13.5" customHeight="1">
      <c r="A30" s="16">
        <v>12</v>
      </c>
      <c r="B30" s="56">
        <f>C30/'[1]H22.3武庫'!C29</f>
        <v>0.9985569985569985</v>
      </c>
      <c r="C30" s="13">
        <f>D30+E30</f>
        <v>692</v>
      </c>
      <c r="D30" s="13">
        <v>359</v>
      </c>
      <c r="E30" s="20">
        <v>333</v>
      </c>
      <c r="F30" s="10">
        <v>37</v>
      </c>
      <c r="G30" s="56">
        <f>H30/'[1]H22.3武庫'!H29</f>
        <v>0.9906001446131598</v>
      </c>
      <c r="H30" s="13">
        <f>I30+J30</f>
        <v>1370</v>
      </c>
      <c r="I30" s="13">
        <v>660</v>
      </c>
      <c r="J30" s="13">
        <v>710</v>
      </c>
    </row>
    <row r="31" spans="1:10" ht="13.5" customHeight="1">
      <c r="A31" s="16">
        <v>13</v>
      </c>
      <c r="B31" s="56">
        <f>C31/'[1]H22.3武庫'!C30</f>
        <v>1.001349527665317</v>
      </c>
      <c r="C31" s="13">
        <f>D31+E31</f>
        <v>742</v>
      </c>
      <c r="D31" s="13">
        <v>377</v>
      </c>
      <c r="E31" s="20">
        <v>365</v>
      </c>
      <c r="F31" s="10">
        <v>38</v>
      </c>
      <c r="G31" s="56">
        <f>H31/'[1]H22.3武庫'!H30</f>
        <v>0.9603064066852368</v>
      </c>
      <c r="H31" s="13">
        <f>I31+J31</f>
        <v>1379</v>
      </c>
      <c r="I31" s="13">
        <v>658</v>
      </c>
      <c r="J31" s="13">
        <v>721</v>
      </c>
    </row>
    <row r="32" spans="1:10" ht="13.5" customHeight="1">
      <c r="A32" s="16">
        <v>14</v>
      </c>
      <c r="B32" s="56">
        <f>C32/'[1]H22.3武庫'!C31</f>
        <v>1.0041551246537397</v>
      </c>
      <c r="C32" s="13">
        <f>D32+E32</f>
        <v>725</v>
      </c>
      <c r="D32" s="13">
        <v>375</v>
      </c>
      <c r="E32" s="20">
        <v>350</v>
      </c>
      <c r="F32" s="10">
        <v>39</v>
      </c>
      <c r="G32" s="56">
        <f>H32/'[1]H22.3武庫'!H31</f>
        <v>0.9936808846761453</v>
      </c>
      <c r="H32" s="13">
        <f>I32+J32</f>
        <v>1258</v>
      </c>
      <c r="I32" s="13">
        <v>639</v>
      </c>
      <c r="J32" s="13">
        <v>619</v>
      </c>
    </row>
    <row r="33" spans="1:10" ht="13.5" customHeight="1">
      <c r="A33" s="16"/>
      <c r="B33" s="56"/>
      <c r="C33" s="11"/>
      <c r="D33" s="11"/>
      <c r="E33" s="12"/>
      <c r="F33" s="10"/>
      <c r="G33" s="56"/>
      <c r="H33" s="11"/>
      <c r="I33" s="11"/>
      <c r="J33" s="11"/>
    </row>
    <row r="34" spans="1:10" ht="13.5" customHeight="1">
      <c r="A34" s="35" t="s">
        <v>33</v>
      </c>
      <c r="B34" s="57"/>
      <c r="C34" s="42">
        <f>SUBTOTAL(9,C36:C40)</f>
        <v>3524</v>
      </c>
      <c r="D34" s="42">
        <f>SUBTOTAL(9,D36:D40)</f>
        <v>1851</v>
      </c>
      <c r="E34" s="42">
        <f>SUBTOTAL(9,E36:E40)</f>
        <v>1673</v>
      </c>
      <c r="F34" s="41" t="s">
        <v>34</v>
      </c>
      <c r="G34" s="57"/>
      <c r="H34" s="42">
        <f>SUBTOTAL(9,H36:H40)</f>
        <v>6168</v>
      </c>
      <c r="I34" s="42">
        <f>SUBTOTAL(9,I36:I40)</f>
        <v>3003</v>
      </c>
      <c r="J34" s="42">
        <f>SUBTOTAL(9,J36:J40)</f>
        <v>3165</v>
      </c>
    </row>
    <row r="35" spans="1:10" ht="13.5" customHeight="1">
      <c r="A35" s="16"/>
      <c r="B35" s="56"/>
      <c r="C35" s="11"/>
      <c r="D35" s="11"/>
      <c r="E35" s="12"/>
      <c r="F35" s="10"/>
      <c r="G35" s="56"/>
      <c r="H35" s="11"/>
      <c r="I35" s="11"/>
      <c r="J35" s="11"/>
    </row>
    <row r="36" spans="1:10" ht="13.5" customHeight="1">
      <c r="A36" s="16">
        <v>15</v>
      </c>
      <c r="B36" s="56">
        <f>C36/'[1]H22.3武庫'!C32</f>
        <v>0.9943820224719101</v>
      </c>
      <c r="C36" s="13">
        <f>D36+E36</f>
        <v>708</v>
      </c>
      <c r="D36" s="13">
        <v>379</v>
      </c>
      <c r="E36" s="20">
        <v>329</v>
      </c>
      <c r="F36" s="10">
        <v>40</v>
      </c>
      <c r="G36" s="56">
        <f>H36/'[1]H22.3武庫'!H32</f>
        <v>0.9796511627906976</v>
      </c>
      <c r="H36" s="13">
        <f>I36+J36</f>
        <v>1348</v>
      </c>
      <c r="I36" s="13">
        <v>674</v>
      </c>
      <c r="J36" s="13">
        <v>674</v>
      </c>
    </row>
    <row r="37" spans="1:10" ht="13.5" customHeight="1">
      <c r="A37" s="16">
        <v>16</v>
      </c>
      <c r="B37" s="56">
        <f>C37/'[1]H22.3武庫'!C36</f>
        <v>0.9972260748959778</v>
      </c>
      <c r="C37" s="13">
        <f>D37+E37</f>
        <v>719</v>
      </c>
      <c r="D37" s="13">
        <v>376</v>
      </c>
      <c r="E37" s="20">
        <v>343</v>
      </c>
      <c r="F37" s="10">
        <v>41</v>
      </c>
      <c r="G37" s="56">
        <f>H37/'[1]H22.3武庫'!H36</f>
        <v>0.9837461300309598</v>
      </c>
      <c r="H37" s="13">
        <f>I37+J37</f>
        <v>1271</v>
      </c>
      <c r="I37" s="13">
        <v>622</v>
      </c>
      <c r="J37" s="13">
        <v>649</v>
      </c>
    </row>
    <row r="38" spans="1:10" ht="13.5" customHeight="1">
      <c r="A38" s="16">
        <v>17</v>
      </c>
      <c r="B38" s="56">
        <f>C38/'[1]H22.3武庫'!C37</f>
        <v>1</v>
      </c>
      <c r="C38" s="13">
        <f>D38+E38</f>
        <v>710</v>
      </c>
      <c r="D38" s="13">
        <v>365</v>
      </c>
      <c r="E38" s="20">
        <v>345</v>
      </c>
      <c r="F38" s="10">
        <v>42</v>
      </c>
      <c r="G38" s="56">
        <f>H38/'[1]H22.3武庫'!H37</f>
        <v>1</v>
      </c>
      <c r="H38" s="13">
        <f>I38+J38</f>
        <v>1284</v>
      </c>
      <c r="I38" s="13">
        <v>604</v>
      </c>
      <c r="J38" s="13">
        <v>680</v>
      </c>
    </row>
    <row r="39" spans="1:10" ht="13.5" customHeight="1">
      <c r="A39" s="16">
        <v>18</v>
      </c>
      <c r="B39" s="56">
        <f>C39/'[1]H22.3武庫'!C38</f>
        <v>0.9898107714701602</v>
      </c>
      <c r="C39" s="13">
        <f>D39+E39</f>
        <v>680</v>
      </c>
      <c r="D39" s="13">
        <v>353</v>
      </c>
      <c r="E39" s="20">
        <v>327</v>
      </c>
      <c r="F39" s="10">
        <v>43</v>
      </c>
      <c r="G39" s="56">
        <f>H39/'[1]H22.3武庫'!H38</f>
        <v>0.9953051643192489</v>
      </c>
      <c r="H39" s="13">
        <f>I39+J39</f>
        <v>1272</v>
      </c>
      <c r="I39" s="13">
        <v>636</v>
      </c>
      <c r="J39" s="13">
        <v>636</v>
      </c>
    </row>
    <row r="40" spans="1:10" ht="13.5" customHeight="1">
      <c r="A40" s="16">
        <v>19</v>
      </c>
      <c r="B40" s="56">
        <f>C40/'[1]H22.3武庫'!C39</f>
        <v>1.01</v>
      </c>
      <c r="C40" s="13">
        <f>D40+E40</f>
        <v>707</v>
      </c>
      <c r="D40" s="13">
        <v>378</v>
      </c>
      <c r="E40" s="20">
        <v>329</v>
      </c>
      <c r="F40" s="10">
        <v>44</v>
      </c>
      <c r="G40" s="56">
        <f>H40/'[1]H22.3武庫'!H39</f>
        <v>0.9841427155599604</v>
      </c>
      <c r="H40" s="13">
        <f>I40+J40</f>
        <v>993</v>
      </c>
      <c r="I40" s="13">
        <v>467</v>
      </c>
      <c r="J40" s="13">
        <v>526</v>
      </c>
    </row>
    <row r="41" spans="1:10" ht="13.5" customHeight="1">
      <c r="A41" s="16"/>
      <c r="B41" s="56"/>
      <c r="C41" s="11"/>
      <c r="D41" s="11"/>
      <c r="E41" s="12"/>
      <c r="F41" s="10"/>
      <c r="G41" s="56"/>
      <c r="H41" s="11"/>
      <c r="I41" s="11"/>
      <c r="J41" s="11"/>
    </row>
    <row r="42" spans="1:10" ht="13.5" customHeight="1">
      <c r="A42" s="35" t="s">
        <v>35</v>
      </c>
      <c r="B42" s="57"/>
      <c r="C42" s="42">
        <f>SUBTOTAL(9,C44:C48)</f>
        <v>3735</v>
      </c>
      <c r="D42" s="42">
        <f>SUBTOTAL(9,D44:D48)</f>
        <v>1850</v>
      </c>
      <c r="E42" s="42">
        <f>SUBTOTAL(9,E44:E48)</f>
        <v>1885</v>
      </c>
      <c r="F42" s="41" t="s">
        <v>36</v>
      </c>
      <c r="G42" s="57"/>
      <c r="H42" s="42">
        <f>SUBTOTAL(9,H44:H48)</f>
        <v>5155</v>
      </c>
      <c r="I42" s="42">
        <f>SUBTOTAL(9,I44:I48)</f>
        <v>2529</v>
      </c>
      <c r="J42" s="42">
        <f>SUBTOTAL(9,J44:J48)</f>
        <v>2626</v>
      </c>
    </row>
    <row r="43" spans="1:10" ht="13.5" customHeight="1">
      <c r="A43" s="16"/>
      <c r="B43" s="56"/>
      <c r="C43" s="11"/>
      <c r="D43" s="11"/>
      <c r="E43" s="12"/>
      <c r="F43" s="10"/>
      <c r="G43" s="56"/>
      <c r="H43" s="11"/>
      <c r="I43" s="11"/>
      <c r="J43" s="11"/>
    </row>
    <row r="44" spans="1:10" ht="13.5" customHeight="1">
      <c r="A44" s="16">
        <v>20</v>
      </c>
      <c r="B44" s="56">
        <f>C44/'[1]H22.3武庫'!C40</f>
        <v>1.0043165467625899</v>
      </c>
      <c r="C44" s="13">
        <f>D44+E44</f>
        <v>698</v>
      </c>
      <c r="D44" s="13">
        <v>345</v>
      </c>
      <c r="E44" s="20">
        <v>353</v>
      </c>
      <c r="F44" s="10">
        <v>45</v>
      </c>
      <c r="G44" s="56">
        <f>H44/'[1]H22.3武庫'!H40</f>
        <v>1.004566210045662</v>
      </c>
      <c r="H44" s="13">
        <f>I44+J44</f>
        <v>1100</v>
      </c>
      <c r="I44" s="13">
        <v>570</v>
      </c>
      <c r="J44" s="13">
        <v>530</v>
      </c>
    </row>
    <row r="45" spans="1:10" ht="13.5" customHeight="1">
      <c r="A45" s="16">
        <v>21</v>
      </c>
      <c r="B45" s="56">
        <f>C45/'[1]H22.3武庫'!C44</f>
        <v>1.00557880055788</v>
      </c>
      <c r="C45" s="13">
        <f>D45+E45</f>
        <v>721</v>
      </c>
      <c r="D45" s="13">
        <v>367</v>
      </c>
      <c r="E45" s="20">
        <v>354</v>
      </c>
      <c r="F45" s="10">
        <v>46</v>
      </c>
      <c r="G45" s="56">
        <f>H45/'[1]H22.3武庫'!H44</f>
        <v>1.0053475935828877</v>
      </c>
      <c r="H45" s="13">
        <f>I45+J45</f>
        <v>1128</v>
      </c>
      <c r="I45" s="13">
        <v>564</v>
      </c>
      <c r="J45" s="13">
        <v>564</v>
      </c>
    </row>
    <row r="46" spans="1:10" ht="13.5" customHeight="1">
      <c r="A46" s="16">
        <v>22</v>
      </c>
      <c r="B46" s="56">
        <f>C46/'[1]H22.3武庫'!C45</f>
        <v>1.0203252032520325</v>
      </c>
      <c r="C46" s="13">
        <f>D46+E46</f>
        <v>753</v>
      </c>
      <c r="D46" s="25">
        <v>392</v>
      </c>
      <c r="E46" s="20">
        <v>361</v>
      </c>
      <c r="F46" s="10">
        <v>47</v>
      </c>
      <c r="G46" s="56">
        <f>H46/'[1]H22.3武庫'!H45</f>
        <v>0.991869918699187</v>
      </c>
      <c r="H46" s="13">
        <f>I46+J46</f>
        <v>976</v>
      </c>
      <c r="I46" s="13">
        <v>457</v>
      </c>
      <c r="J46" s="13">
        <v>519</v>
      </c>
    </row>
    <row r="47" spans="1:10" ht="13.5" customHeight="1">
      <c r="A47" s="16">
        <v>23</v>
      </c>
      <c r="B47" s="56">
        <f>C47/'[1]H22.3武庫'!C46</f>
        <v>1.0214190093708166</v>
      </c>
      <c r="C47" s="13">
        <f>D47+E47</f>
        <v>763</v>
      </c>
      <c r="D47" s="13">
        <v>384</v>
      </c>
      <c r="E47" s="13">
        <v>379</v>
      </c>
      <c r="F47" s="10">
        <v>48</v>
      </c>
      <c r="G47" s="56">
        <f>H47/'[1]H22.3武庫'!H46</f>
        <v>1.005181347150259</v>
      </c>
      <c r="H47" s="13">
        <f>I47+J47</f>
        <v>970</v>
      </c>
      <c r="I47" s="13">
        <v>448</v>
      </c>
      <c r="J47" s="13">
        <v>522</v>
      </c>
    </row>
    <row r="48" spans="1:10" ht="13.5" customHeight="1">
      <c r="A48" s="16">
        <v>24</v>
      </c>
      <c r="B48" s="56">
        <f>C48/'[1]H22.3武庫'!C47</f>
        <v>1.0037641154328734</v>
      </c>
      <c r="C48" s="13">
        <f>D48+E48</f>
        <v>800</v>
      </c>
      <c r="D48" s="25">
        <v>362</v>
      </c>
      <c r="E48" s="20">
        <v>438</v>
      </c>
      <c r="F48" s="10">
        <v>49</v>
      </c>
      <c r="G48" s="56">
        <f>H48/'[1]H22.3武庫'!H47</f>
        <v>0.9919110212335692</v>
      </c>
      <c r="H48" s="13">
        <f>I48+J48</f>
        <v>981</v>
      </c>
      <c r="I48" s="13">
        <v>490</v>
      </c>
      <c r="J48" s="13">
        <v>491</v>
      </c>
    </row>
    <row r="49" spans="1:10" ht="13.5" customHeight="1">
      <c r="A49" s="17"/>
      <c r="B49" s="58"/>
      <c r="C49" s="14"/>
      <c r="D49" s="14"/>
      <c r="E49" s="15"/>
      <c r="F49" s="18"/>
      <c r="G49" s="58"/>
      <c r="H49" s="14"/>
      <c r="I49" s="14"/>
      <c r="J49" s="14"/>
    </row>
    <row r="50" spans="1:7" ht="13.5" customHeight="1">
      <c r="A50" t="s">
        <v>60</v>
      </c>
      <c r="F50" s="3"/>
      <c r="G50" s="3"/>
    </row>
    <row r="51" ht="13.5" customHeight="1"/>
    <row r="52" ht="13.5" customHeight="1"/>
    <row r="53" spans="5:6" ht="13.5" customHeight="1">
      <c r="E53" s="77"/>
      <c r="F53" s="77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spans="5:6" ht="13.5" customHeight="1">
      <c r="E61" s="77">
        <v>23</v>
      </c>
      <c r="F61" s="77"/>
    </row>
    <row r="62" ht="13.5" customHeight="1"/>
    <row r="63" ht="13.5" customHeight="1"/>
    <row r="65" spans="2:7" ht="17.25">
      <c r="B65" s="2" t="s">
        <v>22</v>
      </c>
      <c r="C65" s="85" t="s">
        <v>0</v>
      </c>
      <c r="D65" s="85"/>
      <c r="E65" s="85"/>
      <c r="F65" s="85"/>
      <c r="G65" s="85"/>
    </row>
    <row r="67" spans="1:10" ht="18" customHeight="1">
      <c r="A67" s="2" t="s">
        <v>54</v>
      </c>
      <c r="B67" s="2"/>
      <c r="C67" s="2"/>
      <c r="F67" s="86" t="s">
        <v>59</v>
      </c>
      <c r="G67" s="86"/>
      <c r="H67" s="86"/>
      <c r="I67" s="86"/>
      <c r="J67" s="86"/>
    </row>
    <row r="68" ht="13.5">
      <c r="C68" s="1"/>
    </row>
    <row r="69" spans="1:10" ht="14.25" customHeight="1">
      <c r="A69" s="83" t="s">
        <v>24</v>
      </c>
      <c r="B69" s="87" t="s">
        <v>25</v>
      </c>
      <c r="C69" s="79" t="s">
        <v>6</v>
      </c>
      <c r="D69" s="81" t="s">
        <v>1</v>
      </c>
      <c r="E69" s="81" t="s">
        <v>2</v>
      </c>
      <c r="F69" s="89" t="s">
        <v>24</v>
      </c>
      <c r="G69" s="87" t="s">
        <v>25</v>
      </c>
      <c r="H69" s="79" t="s">
        <v>6</v>
      </c>
      <c r="I69" s="81" t="s">
        <v>1</v>
      </c>
      <c r="J69" s="83" t="s">
        <v>2</v>
      </c>
    </row>
    <row r="70" spans="1:10" ht="14.25" customHeight="1">
      <c r="A70" s="84"/>
      <c r="B70" s="88"/>
      <c r="C70" s="80"/>
      <c r="D70" s="82"/>
      <c r="E70" s="82"/>
      <c r="F70" s="90"/>
      <c r="G70" s="88"/>
      <c r="H70" s="80"/>
      <c r="I70" s="82"/>
      <c r="J70" s="84"/>
    </row>
    <row r="71" spans="1:10" ht="13.5" customHeight="1">
      <c r="A71" s="8"/>
      <c r="B71" s="59"/>
      <c r="C71" s="6"/>
      <c r="D71" s="6"/>
      <c r="E71" s="7"/>
      <c r="F71" s="54"/>
      <c r="G71" s="55"/>
      <c r="H71" s="6"/>
      <c r="I71" s="6"/>
      <c r="J71" s="6"/>
    </row>
    <row r="72" spans="1:10" ht="13.5" customHeight="1">
      <c r="A72" s="35" t="s">
        <v>38</v>
      </c>
      <c r="B72" s="57"/>
      <c r="C72" s="42">
        <f>SUBTOTAL(9,C74:C78)</f>
        <v>4083</v>
      </c>
      <c r="D72" s="42">
        <f>SUBTOTAL(9,D74:D78)</f>
        <v>2048</v>
      </c>
      <c r="E72" s="42">
        <f>SUBTOTAL(9,E74:E78)</f>
        <v>2035</v>
      </c>
      <c r="F72" s="41" t="s">
        <v>39</v>
      </c>
      <c r="G72" s="57"/>
      <c r="H72" s="42">
        <f>SUBTOTAL(9,H74:H78)</f>
        <v>3145</v>
      </c>
      <c r="I72" s="42">
        <f>SUBTOTAL(9,I74:I78)</f>
        <v>1371</v>
      </c>
      <c r="J72" s="42">
        <f>SUBTOTAL(9,J74:J78)</f>
        <v>1774</v>
      </c>
    </row>
    <row r="73" spans="1:10" ht="13.5" customHeight="1">
      <c r="A73" s="16"/>
      <c r="B73" s="56"/>
      <c r="C73" s="11"/>
      <c r="D73" s="11"/>
      <c r="E73" s="12"/>
      <c r="F73" s="10"/>
      <c r="G73" s="56"/>
      <c r="H73" s="11"/>
      <c r="I73" s="11"/>
      <c r="J73" s="11"/>
    </row>
    <row r="74" spans="1:10" ht="13.5" customHeight="1">
      <c r="A74" s="16">
        <v>50</v>
      </c>
      <c r="B74" s="56">
        <f>C74/'[1]H22.3武庫'!H48</f>
        <v>0.9883855981416957</v>
      </c>
      <c r="C74" s="13">
        <f>D74+E74</f>
        <v>851</v>
      </c>
      <c r="D74" s="13">
        <v>440</v>
      </c>
      <c r="E74" s="20">
        <v>411</v>
      </c>
      <c r="F74" s="10">
        <v>75</v>
      </c>
      <c r="G74" s="56">
        <f>H74/'[1]H22.3武庫'!C109</f>
        <v>0.9779141104294479</v>
      </c>
      <c r="H74" s="13">
        <f>I74+J74</f>
        <v>797</v>
      </c>
      <c r="I74" s="13">
        <v>373</v>
      </c>
      <c r="J74" s="13">
        <v>424</v>
      </c>
    </row>
    <row r="75" spans="1:10" ht="13.5" customHeight="1">
      <c r="A75" s="16">
        <v>51</v>
      </c>
      <c r="B75" s="56">
        <f>C75/'[1]H22.3武庫'!C73</f>
        <v>0.9795686719636776</v>
      </c>
      <c r="C75" s="13">
        <f>D75+E75</f>
        <v>863</v>
      </c>
      <c r="D75" s="13">
        <v>456</v>
      </c>
      <c r="E75" s="20">
        <v>407</v>
      </c>
      <c r="F75" s="10">
        <v>76</v>
      </c>
      <c r="G75" s="56">
        <f>H75/'[1]H22.3武庫'!H73</f>
        <v>0.9693430656934306</v>
      </c>
      <c r="H75" s="13">
        <f>I75+J75</f>
        <v>664</v>
      </c>
      <c r="I75" s="13">
        <v>301</v>
      </c>
      <c r="J75" s="13">
        <v>363</v>
      </c>
    </row>
    <row r="76" spans="1:10" ht="13.5" customHeight="1">
      <c r="A76" s="16">
        <v>52</v>
      </c>
      <c r="B76" s="56">
        <f>C76/'[1]H22.3武庫'!C74</f>
        <v>1.0060168471720818</v>
      </c>
      <c r="C76" s="13">
        <f>D76+E76</f>
        <v>836</v>
      </c>
      <c r="D76" s="13">
        <v>407</v>
      </c>
      <c r="E76" s="20">
        <v>429</v>
      </c>
      <c r="F76" s="10">
        <v>77</v>
      </c>
      <c r="G76" s="56">
        <f>H76/'[1]H22.3武庫'!H74</f>
        <v>0.9667221297836939</v>
      </c>
      <c r="H76" s="13">
        <f>I76+J76</f>
        <v>581</v>
      </c>
      <c r="I76" s="13">
        <v>248</v>
      </c>
      <c r="J76" s="13">
        <v>333</v>
      </c>
    </row>
    <row r="77" spans="1:10" ht="13.5" customHeight="1">
      <c r="A77" s="16">
        <v>53</v>
      </c>
      <c r="B77" s="56">
        <f>C77/'[1]H22.3武庫'!C75</f>
        <v>0.9987341772151899</v>
      </c>
      <c r="C77" s="13">
        <f>D77+E77</f>
        <v>789</v>
      </c>
      <c r="D77" s="13">
        <v>389</v>
      </c>
      <c r="E77" s="20">
        <v>400</v>
      </c>
      <c r="F77" s="10">
        <v>78</v>
      </c>
      <c r="G77" s="56">
        <f>H77/'[1]H22.3武庫'!H75</f>
        <v>0.9562289562289562</v>
      </c>
      <c r="H77" s="13">
        <f>I77+J77</f>
        <v>568</v>
      </c>
      <c r="I77" s="13">
        <v>234</v>
      </c>
      <c r="J77" s="13">
        <v>334</v>
      </c>
    </row>
    <row r="78" spans="1:10" ht="13.5" customHeight="1">
      <c r="A78" s="16">
        <v>54</v>
      </c>
      <c r="B78" s="56">
        <f>C78/'[1]H22.3武庫'!C76</f>
        <v>0.9933244325767691</v>
      </c>
      <c r="C78" s="13">
        <f>D78+E78</f>
        <v>744</v>
      </c>
      <c r="D78" s="13">
        <v>356</v>
      </c>
      <c r="E78" s="20">
        <v>388</v>
      </c>
      <c r="F78" s="10">
        <v>79</v>
      </c>
      <c r="G78" s="56">
        <f>H78/'[1]H22.3武庫'!H76</f>
        <v>0.9780621572212066</v>
      </c>
      <c r="H78" s="13">
        <f>I78+J78</f>
        <v>535</v>
      </c>
      <c r="I78" s="13">
        <v>215</v>
      </c>
      <c r="J78" s="13">
        <v>320</v>
      </c>
    </row>
    <row r="79" spans="1:10" ht="13.5" customHeight="1">
      <c r="A79" s="16"/>
      <c r="B79" s="56"/>
      <c r="C79" s="11"/>
      <c r="D79" s="11"/>
      <c r="E79" s="12"/>
      <c r="F79" s="10"/>
      <c r="G79" s="56"/>
      <c r="H79" s="11"/>
      <c r="I79" s="11"/>
      <c r="J79" s="11"/>
    </row>
    <row r="80" spans="1:10" ht="13.5" customHeight="1">
      <c r="A80" s="35" t="s">
        <v>40</v>
      </c>
      <c r="B80" s="57"/>
      <c r="C80" s="42">
        <f>SUBTOTAL(9,C82:C86)</f>
        <v>4200</v>
      </c>
      <c r="D80" s="42">
        <f>SUBTOTAL(9,D82:D86)</f>
        <v>2046</v>
      </c>
      <c r="E80" s="42">
        <f>SUBTOTAL(9,E82:E86)</f>
        <v>2154</v>
      </c>
      <c r="F80" s="41" t="s">
        <v>41</v>
      </c>
      <c r="G80" s="57"/>
      <c r="H80" s="42">
        <f>SUBTOTAL(9,H82:H86)</f>
        <v>1881</v>
      </c>
      <c r="I80" s="42">
        <f>SUBTOTAL(9,I82:I86)</f>
        <v>722</v>
      </c>
      <c r="J80" s="42">
        <f>SUBTOTAL(9,J82:J86)</f>
        <v>1159</v>
      </c>
    </row>
    <row r="81" spans="1:10" ht="13.5" customHeight="1">
      <c r="A81" s="16"/>
      <c r="B81" s="56"/>
      <c r="C81" s="11"/>
      <c r="D81" s="11"/>
      <c r="E81" s="12"/>
      <c r="F81" s="10"/>
      <c r="G81" s="56"/>
      <c r="H81" s="11"/>
      <c r="I81" s="11"/>
      <c r="J81" s="11"/>
    </row>
    <row r="82" spans="1:10" ht="13.5" customHeight="1">
      <c r="A82" s="16">
        <v>55</v>
      </c>
      <c r="B82" s="56">
        <f>C82/'[1]H22.3武庫'!C77</f>
        <v>0.9894736842105263</v>
      </c>
      <c r="C82" s="13">
        <f>D82+E82</f>
        <v>752</v>
      </c>
      <c r="D82" s="13">
        <v>386</v>
      </c>
      <c r="E82" s="20">
        <v>366</v>
      </c>
      <c r="F82" s="10">
        <v>80</v>
      </c>
      <c r="G82" s="56">
        <f>H82/'[1]H22.3武庫'!H77</f>
        <v>0.9568788501026694</v>
      </c>
      <c r="H82" s="13">
        <f>I82+J82</f>
        <v>466</v>
      </c>
      <c r="I82" s="13">
        <v>184</v>
      </c>
      <c r="J82" s="13">
        <v>282</v>
      </c>
    </row>
    <row r="83" spans="1:10" ht="13.5" customHeight="1">
      <c r="A83" s="16">
        <v>56</v>
      </c>
      <c r="B83" s="56">
        <f>C83/'[1]H22.3武庫'!C81</f>
        <v>1</v>
      </c>
      <c r="C83" s="13">
        <f>D83+E83</f>
        <v>806</v>
      </c>
      <c r="D83" s="13">
        <v>418</v>
      </c>
      <c r="E83" s="20">
        <v>388</v>
      </c>
      <c r="F83" s="10">
        <v>81</v>
      </c>
      <c r="G83" s="56">
        <f>H83/'[1]H22.3武庫'!H81</f>
        <v>0.9664268585131894</v>
      </c>
      <c r="H83" s="13">
        <f>I83+J83</f>
        <v>403</v>
      </c>
      <c r="I83" s="13">
        <v>152</v>
      </c>
      <c r="J83" s="13">
        <v>251</v>
      </c>
    </row>
    <row r="84" spans="1:10" ht="13.5" customHeight="1">
      <c r="A84" s="16">
        <v>57</v>
      </c>
      <c r="B84" s="56">
        <f>C84/'[1]H22.3武庫'!C82</f>
        <v>0.9975961538461539</v>
      </c>
      <c r="C84" s="13">
        <f>D84+E84</f>
        <v>830</v>
      </c>
      <c r="D84" s="13">
        <v>369</v>
      </c>
      <c r="E84" s="20">
        <v>461</v>
      </c>
      <c r="F84" s="10">
        <v>82</v>
      </c>
      <c r="G84" s="56">
        <f>H84/'[1]H22.3武庫'!H82</f>
        <v>0.949874686716792</v>
      </c>
      <c r="H84" s="13">
        <f>I84+J84</f>
        <v>379</v>
      </c>
      <c r="I84" s="13">
        <v>148</v>
      </c>
      <c r="J84" s="13">
        <v>231</v>
      </c>
    </row>
    <row r="85" spans="1:10" ht="13.5" customHeight="1">
      <c r="A85" s="16">
        <v>58</v>
      </c>
      <c r="B85" s="56">
        <f>C85/'[1]H22.3武庫'!C83</f>
        <v>0.9826839826839827</v>
      </c>
      <c r="C85" s="13">
        <f>D85+E85</f>
        <v>908</v>
      </c>
      <c r="D85" s="13">
        <v>438</v>
      </c>
      <c r="E85" s="20">
        <v>470</v>
      </c>
      <c r="F85" s="10">
        <v>83</v>
      </c>
      <c r="G85" s="56">
        <f>H85/'[1]H22.3武庫'!H83</f>
        <v>0.9549295774647887</v>
      </c>
      <c r="H85" s="13">
        <f>I85+J85</f>
        <v>339</v>
      </c>
      <c r="I85" s="13">
        <v>135</v>
      </c>
      <c r="J85" s="13">
        <v>204</v>
      </c>
    </row>
    <row r="86" spans="1:10" ht="13.5" customHeight="1">
      <c r="A86" s="16">
        <v>59</v>
      </c>
      <c r="B86" s="56">
        <f>C86/'[1]H22.3武庫'!C84</f>
        <v>0.9934065934065934</v>
      </c>
      <c r="C86" s="13">
        <f>D86+E86</f>
        <v>904</v>
      </c>
      <c r="D86" s="13">
        <v>435</v>
      </c>
      <c r="E86" s="20">
        <v>469</v>
      </c>
      <c r="F86" s="10">
        <v>84</v>
      </c>
      <c r="G86" s="56">
        <f>H86/'[1]H22.3武庫'!H84</f>
        <v>0.930379746835443</v>
      </c>
      <c r="H86" s="13">
        <f>I86+J86</f>
        <v>294</v>
      </c>
      <c r="I86" s="13">
        <v>103</v>
      </c>
      <c r="J86" s="13">
        <v>191</v>
      </c>
    </row>
    <row r="87" spans="1:10" ht="13.5" customHeight="1">
      <c r="A87" s="16"/>
      <c r="B87" s="56"/>
      <c r="C87" s="11"/>
      <c r="D87" s="11"/>
      <c r="E87" s="12"/>
      <c r="F87" s="10"/>
      <c r="G87" s="56"/>
      <c r="H87" s="11"/>
      <c r="I87" s="11"/>
      <c r="J87" s="11"/>
    </row>
    <row r="88" spans="1:10" ht="13.5" customHeight="1">
      <c r="A88" s="35" t="s">
        <v>42</v>
      </c>
      <c r="B88" s="57"/>
      <c r="C88" s="42">
        <f>SUBTOTAL(9,C90:C94)</f>
        <v>5762</v>
      </c>
      <c r="D88" s="42">
        <f>SUBTOTAL(9,D90:D94)</f>
        <v>2687</v>
      </c>
      <c r="E88" s="42">
        <f>SUBTOTAL(9,E90:E94)</f>
        <v>3075</v>
      </c>
      <c r="F88" s="41" t="s">
        <v>3</v>
      </c>
      <c r="G88" s="57"/>
      <c r="H88" s="42">
        <f>SUBTOTAL(9,H90:H94)</f>
        <v>975</v>
      </c>
      <c r="I88" s="42">
        <f>SUBTOTAL(9,I90:I94)</f>
        <v>297</v>
      </c>
      <c r="J88" s="42">
        <f>SUBTOTAL(9,J90:J94)</f>
        <v>678</v>
      </c>
    </row>
    <row r="89" spans="1:10" ht="13.5" customHeight="1">
      <c r="A89" s="16"/>
      <c r="B89" s="56"/>
      <c r="C89" s="11"/>
      <c r="D89" s="11"/>
      <c r="E89" s="12"/>
      <c r="F89" s="10"/>
      <c r="G89" s="56"/>
      <c r="H89" s="13"/>
      <c r="I89" s="13"/>
      <c r="J89" s="13"/>
    </row>
    <row r="90" spans="1:10" ht="13.5" customHeight="1">
      <c r="A90" s="16">
        <v>60</v>
      </c>
      <c r="B90" s="56">
        <f>C90/'[1]H22.3武庫'!C85</f>
        <v>0.9921568627450981</v>
      </c>
      <c r="C90" s="13">
        <f>D90+E90</f>
        <v>1012</v>
      </c>
      <c r="D90" s="13">
        <v>480</v>
      </c>
      <c r="E90" s="20">
        <v>532</v>
      </c>
      <c r="F90" s="10">
        <v>85</v>
      </c>
      <c r="G90" s="56">
        <f>H90/'[1]H22.3武庫'!H85</f>
        <v>0.9887218045112782</v>
      </c>
      <c r="H90" s="13">
        <f>I90+J90</f>
        <v>263</v>
      </c>
      <c r="I90" s="13">
        <v>91</v>
      </c>
      <c r="J90" s="13">
        <v>172</v>
      </c>
    </row>
    <row r="91" spans="1:10" ht="13.5" customHeight="1">
      <c r="A91" s="16">
        <v>61</v>
      </c>
      <c r="B91" s="56">
        <f>C91/'[1]H22.3武庫'!C89</f>
        <v>0.9929701230228472</v>
      </c>
      <c r="C91" s="13">
        <f>D91+E91</f>
        <v>1130</v>
      </c>
      <c r="D91" s="13">
        <v>517</v>
      </c>
      <c r="E91" s="20">
        <v>613</v>
      </c>
      <c r="F91" s="10">
        <v>86</v>
      </c>
      <c r="G91" s="56">
        <f>H91/'[1]H22.3武庫'!H89</f>
        <v>0.8594377510040161</v>
      </c>
      <c r="H91" s="13">
        <f>I91+J91</f>
        <v>214</v>
      </c>
      <c r="I91" s="13">
        <v>71</v>
      </c>
      <c r="J91" s="13">
        <v>143</v>
      </c>
    </row>
    <row r="92" spans="1:10" ht="13.5" customHeight="1">
      <c r="A92" s="16">
        <v>62</v>
      </c>
      <c r="B92" s="56">
        <f>C92/'[1]H22.3武庫'!C90</f>
        <v>0.9902182091798345</v>
      </c>
      <c r="C92" s="13">
        <f>D92+E92</f>
        <v>1316</v>
      </c>
      <c r="D92" s="13">
        <v>617</v>
      </c>
      <c r="E92" s="20">
        <v>699</v>
      </c>
      <c r="F92" s="10">
        <v>87</v>
      </c>
      <c r="G92" s="56">
        <f>H92/'[1]H22.3武庫'!H90</f>
        <v>0.9239130434782609</v>
      </c>
      <c r="H92" s="13">
        <f>I92+J92</f>
        <v>170</v>
      </c>
      <c r="I92" s="13">
        <v>50</v>
      </c>
      <c r="J92" s="13">
        <v>120</v>
      </c>
    </row>
    <row r="93" spans="1:10" ht="13.5" customHeight="1">
      <c r="A93" s="16">
        <v>63</v>
      </c>
      <c r="B93" s="56">
        <f>C93/'[1]H22.3武庫'!C91</f>
        <v>0.9929356357927787</v>
      </c>
      <c r="C93" s="13">
        <f>D93+E93</f>
        <v>1265</v>
      </c>
      <c r="D93" s="13">
        <v>585</v>
      </c>
      <c r="E93" s="20">
        <v>680</v>
      </c>
      <c r="F93" s="10">
        <v>88</v>
      </c>
      <c r="G93" s="56">
        <f>H93/'[1]H22.3武庫'!H91</f>
        <v>0.9278846153846154</v>
      </c>
      <c r="H93" s="13">
        <f>I93+J93</f>
        <v>193</v>
      </c>
      <c r="I93" s="13">
        <v>48</v>
      </c>
      <c r="J93" s="13">
        <v>145</v>
      </c>
    </row>
    <row r="94" spans="1:10" ht="13.5" customHeight="1">
      <c r="A94" s="16">
        <v>64</v>
      </c>
      <c r="B94" s="56">
        <f>C94/'[1]H22.3武庫'!C92</f>
        <v>0.9971209213051824</v>
      </c>
      <c r="C94" s="13">
        <f>D94+E94</f>
        <v>1039</v>
      </c>
      <c r="D94" s="13">
        <v>488</v>
      </c>
      <c r="E94" s="20">
        <v>551</v>
      </c>
      <c r="F94" s="10">
        <v>89</v>
      </c>
      <c r="G94" s="56">
        <f>H94/'[1]H22.3武庫'!H92</f>
        <v>0.8709677419354839</v>
      </c>
      <c r="H94" s="13">
        <f>I94+J94</f>
        <v>135</v>
      </c>
      <c r="I94" s="13">
        <v>37</v>
      </c>
      <c r="J94" s="13">
        <v>98</v>
      </c>
    </row>
    <row r="95" spans="1:10" ht="13.5" customHeight="1">
      <c r="A95" s="16"/>
      <c r="B95" s="56"/>
      <c r="C95" s="11"/>
      <c r="D95" s="11"/>
      <c r="E95" s="12"/>
      <c r="F95" s="10"/>
      <c r="G95" s="56"/>
      <c r="H95" s="13"/>
      <c r="I95" s="13"/>
      <c r="J95" s="13"/>
    </row>
    <row r="96" spans="1:10" ht="13.5" customHeight="1">
      <c r="A96" s="35" t="s">
        <v>43</v>
      </c>
      <c r="B96" s="57"/>
      <c r="C96" s="42">
        <f>SUBTOTAL(9,C98:C102)</f>
        <v>4758</v>
      </c>
      <c r="D96" s="42">
        <f>SUBTOTAL(9,D98:D102)</f>
        <v>2225</v>
      </c>
      <c r="E96" s="42">
        <f>SUBTOTAL(9,E98:E102)</f>
        <v>2533</v>
      </c>
      <c r="F96" s="41" t="s">
        <v>4</v>
      </c>
      <c r="G96" s="57"/>
      <c r="H96" s="42">
        <f>SUBTOTAL(9,H98:H102)</f>
        <v>370</v>
      </c>
      <c r="I96" s="42">
        <f>SUBTOTAL(9,I98:I102)</f>
        <v>82</v>
      </c>
      <c r="J96" s="42">
        <f>SUBTOTAL(9,J98:J102)</f>
        <v>288</v>
      </c>
    </row>
    <row r="97" spans="1:10" ht="13.5" customHeight="1">
      <c r="A97" s="16"/>
      <c r="B97" s="56"/>
      <c r="C97" s="11"/>
      <c r="D97" s="11"/>
      <c r="E97" s="12"/>
      <c r="F97" s="10"/>
      <c r="G97" s="56"/>
      <c r="H97" s="13"/>
      <c r="I97" s="13"/>
      <c r="J97" s="13"/>
    </row>
    <row r="98" spans="1:10" ht="13.5" customHeight="1">
      <c r="A98" s="16">
        <v>65</v>
      </c>
      <c r="B98" s="56">
        <f>C98/'[1]H22.3武庫'!C93</f>
        <v>0.9870967741935484</v>
      </c>
      <c r="C98" s="13">
        <f>D98+E98</f>
        <v>765</v>
      </c>
      <c r="D98" s="13">
        <v>372</v>
      </c>
      <c r="E98" s="20">
        <v>393</v>
      </c>
      <c r="F98" s="10">
        <v>90</v>
      </c>
      <c r="G98" s="56">
        <f>H98/'[1]H22.3武庫'!H93</f>
        <v>0.8211382113821138</v>
      </c>
      <c r="H98" s="13">
        <f>I98+J98</f>
        <v>101</v>
      </c>
      <c r="I98" s="13">
        <v>25</v>
      </c>
      <c r="J98" s="13">
        <v>76</v>
      </c>
    </row>
    <row r="99" spans="1:10" ht="13.5" customHeight="1">
      <c r="A99" s="16">
        <v>66</v>
      </c>
      <c r="B99" s="56">
        <f>C99/'[1]H22.3武庫'!C97</f>
        <v>0.9866071428571429</v>
      </c>
      <c r="C99" s="13">
        <f>D99+E99</f>
        <v>884</v>
      </c>
      <c r="D99" s="13">
        <v>422</v>
      </c>
      <c r="E99" s="20">
        <v>462</v>
      </c>
      <c r="F99" s="10">
        <v>91</v>
      </c>
      <c r="G99" s="56">
        <f>H99/'[1]H22.3武庫'!H97</f>
        <v>0.8898305084745762</v>
      </c>
      <c r="H99" s="13">
        <f>I99+J99</f>
        <v>105</v>
      </c>
      <c r="I99" s="13">
        <v>23</v>
      </c>
      <c r="J99" s="13">
        <v>82</v>
      </c>
    </row>
    <row r="100" spans="1:10" ht="13.5" customHeight="1">
      <c r="A100" s="16">
        <v>67</v>
      </c>
      <c r="B100" s="56">
        <f>C100/'[1]H22.3武庫'!C98</f>
        <v>0.9990128331688055</v>
      </c>
      <c r="C100" s="13">
        <f>D100+E100</f>
        <v>1012</v>
      </c>
      <c r="D100" s="13">
        <v>440</v>
      </c>
      <c r="E100" s="20">
        <v>572</v>
      </c>
      <c r="F100" s="10">
        <v>92</v>
      </c>
      <c r="G100" s="56">
        <f>H100/'[1]H22.3武庫'!H98</f>
        <v>0.8513513513513513</v>
      </c>
      <c r="H100" s="13">
        <f>I100+J100</f>
        <v>63</v>
      </c>
      <c r="I100" s="13">
        <v>7</v>
      </c>
      <c r="J100" s="13">
        <v>56</v>
      </c>
    </row>
    <row r="101" spans="1:10" ht="13.5" customHeight="1">
      <c r="A101" s="16">
        <v>68</v>
      </c>
      <c r="B101" s="56">
        <f>C101/'[1]H22.3武庫'!C99</f>
        <v>0.9971070395371263</v>
      </c>
      <c r="C101" s="13">
        <f>D101+E101</f>
        <v>1034</v>
      </c>
      <c r="D101" s="13">
        <v>491</v>
      </c>
      <c r="E101" s="20">
        <v>543</v>
      </c>
      <c r="F101" s="10">
        <v>93</v>
      </c>
      <c r="G101" s="56">
        <f>H101/'[1]H22.3武庫'!H99</f>
        <v>0.7631578947368421</v>
      </c>
      <c r="H101" s="13">
        <f>I101+J101</f>
        <v>58</v>
      </c>
      <c r="I101" s="13">
        <v>14</v>
      </c>
      <c r="J101" s="13">
        <v>44</v>
      </c>
    </row>
    <row r="102" spans="1:10" ht="13.5" customHeight="1">
      <c r="A102" s="16">
        <v>69</v>
      </c>
      <c r="B102" s="56">
        <f>C102/'[1]H22.3武庫'!C100</f>
        <v>0.9943872778297475</v>
      </c>
      <c r="C102" s="13">
        <f>D102+E102</f>
        <v>1063</v>
      </c>
      <c r="D102" s="13">
        <v>500</v>
      </c>
      <c r="E102" s="20">
        <v>563</v>
      </c>
      <c r="F102" s="10">
        <v>94</v>
      </c>
      <c r="G102" s="56">
        <f>H102/'[1]H22.3武庫'!H100</f>
        <v>0.7678571428571429</v>
      </c>
      <c r="H102" s="13">
        <f>I102+J102</f>
        <v>43</v>
      </c>
      <c r="I102" s="13">
        <v>13</v>
      </c>
      <c r="J102" s="13">
        <v>30</v>
      </c>
    </row>
    <row r="103" spans="1:10" ht="13.5" customHeight="1">
      <c r="A103" s="16"/>
      <c r="B103" s="56"/>
      <c r="C103" s="11"/>
      <c r="D103" s="11"/>
      <c r="E103" s="12"/>
      <c r="F103" s="10"/>
      <c r="G103" s="56"/>
      <c r="H103" s="13"/>
      <c r="I103" s="13"/>
      <c r="J103" s="13"/>
    </row>
    <row r="104" spans="1:10" ht="13.5" customHeight="1">
      <c r="A104" s="35" t="s">
        <v>44</v>
      </c>
      <c r="B104" s="57"/>
      <c r="C104" s="42">
        <f>SUBTOTAL(9,C106:C110)</f>
        <v>4112</v>
      </c>
      <c r="D104" s="42">
        <f>SUBTOTAL(9,D106:D110)</f>
        <v>1868</v>
      </c>
      <c r="E104" s="42">
        <f>SUBTOTAL(9,E106:E110)</f>
        <v>2244</v>
      </c>
      <c r="F104" s="41" t="s">
        <v>5</v>
      </c>
      <c r="G104" s="57"/>
      <c r="H104" s="42">
        <f>SUBTOTAL(9,H106:H110)</f>
        <v>132</v>
      </c>
      <c r="I104" s="42">
        <f>SUBTOTAL(9,I106:I110)</f>
        <v>21</v>
      </c>
      <c r="J104" s="42">
        <f>SUBTOTAL(9,J106:J110)</f>
        <v>111</v>
      </c>
    </row>
    <row r="105" spans="1:10" ht="13.5" customHeight="1">
      <c r="A105" s="16" t="s">
        <v>57</v>
      </c>
      <c r="B105" s="56"/>
      <c r="C105" s="11"/>
      <c r="D105" s="11"/>
      <c r="E105" s="12"/>
      <c r="F105" s="10"/>
      <c r="G105" s="56"/>
      <c r="H105" s="13"/>
      <c r="I105" s="13"/>
      <c r="J105" s="13"/>
    </row>
    <row r="106" spans="1:10" ht="13.5" customHeight="1">
      <c r="A106" s="16">
        <v>70</v>
      </c>
      <c r="B106" s="56">
        <f>C106/'[1]H22.3武庫'!C101</f>
        <v>0.9860515021459227</v>
      </c>
      <c r="C106" s="13">
        <f>D106+E106</f>
        <v>919</v>
      </c>
      <c r="D106" s="13">
        <v>447</v>
      </c>
      <c r="E106" s="20">
        <v>472</v>
      </c>
      <c r="F106" s="10">
        <v>95</v>
      </c>
      <c r="G106" s="56">
        <f>H106/'[1]H22.3武庫'!H101</f>
        <v>0.9107142857142857</v>
      </c>
      <c r="H106" s="13">
        <f aca="true" t="shared" si="0" ref="H106:H112">I106+J106</f>
        <v>51</v>
      </c>
      <c r="I106" s="13">
        <v>10</v>
      </c>
      <c r="J106" s="13">
        <v>41</v>
      </c>
    </row>
    <row r="107" spans="1:10" ht="13.5" customHeight="1">
      <c r="A107" s="16">
        <v>71</v>
      </c>
      <c r="B107" s="56">
        <f>C107/'[1]H22.3武庫'!C105</f>
        <v>0.9987546699875467</v>
      </c>
      <c r="C107" s="13">
        <f>D107+E107</f>
        <v>802</v>
      </c>
      <c r="D107" s="13">
        <v>367</v>
      </c>
      <c r="E107" s="20">
        <v>435</v>
      </c>
      <c r="F107" s="10">
        <v>96</v>
      </c>
      <c r="G107" s="56">
        <f>H107/'[1]H22.3武庫'!H105</f>
        <v>0.717391304347826</v>
      </c>
      <c r="H107" s="13">
        <f t="shared" si="0"/>
        <v>33</v>
      </c>
      <c r="I107" s="13">
        <v>7</v>
      </c>
      <c r="J107" s="13">
        <v>26</v>
      </c>
    </row>
    <row r="108" spans="1:10" ht="13.5" customHeight="1">
      <c r="A108" s="16">
        <v>72</v>
      </c>
      <c r="B108" s="56">
        <f>C108/'[1]H22.3武庫'!C106</f>
        <v>0.9961089494163424</v>
      </c>
      <c r="C108" s="13">
        <f>D108+E108</f>
        <v>768</v>
      </c>
      <c r="D108" s="13">
        <v>348</v>
      </c>
      <c r="E108" s="20">
        <v>420</v>
      </c>
      <c r="F108" s="10">
        <v>97</v>
      </c>
      <c r="G108" s="56">
        <f>H108/'[1]H22.3武庫'!H106</f>
        <v>0.68</v>
      </c>
      <c r="H108" s="13">
        <f t="shared" si="0"/>
        <v>17</v>
      </c>
      <c r="I108" s="13">
        <v>2</v>
      </c>
      <c r="J108" s="13">
        <v>15</v>
      </c>
    </row>
    <row r="109" spans="1:10" ht="13.5" customHeight="1">
      <c r="A109" s="16">
        <v>73</v>
      </c>
      <c r="B109" s="56">
        <f>C109/'[1]H22.3武庫'!C107</f>
        <v>0.9827586206896551</v>
      </c>
      <c r="C109" s="13">
        <f>D109+E109</f>
        <v>855</v>
      </c>
      <c r="D109" s="25">
        <v>362</v>
      </c>
      <c r="E109" s="20">
        <v>493</v>
      </c>
      <c r="F109" s="10">
        <v>98</v>
      </c>
      <c r="G109" s="56">
        <f>H109/'[1]H22.3武庫'!H107</f>
        <v>0.76</v>
      </c>
      <c r="H109" s="13">
        <f t="shared" si="0"/>
        <v>19</v>
      </c>
      <c r="I109" s="13">
        <v>0</v>
      </c>
      <c r="J109" s="13">
        <v>19</v>
      </c>
    </row>
    <row r="110" spans="1:10" ht="13.5" customHeight="1">
      <c r="A110" s="16">
        <v>74</v>
      </c>
      <c r="B110" s="56">
        <f>C110/'[1]H22.3武庫'!C108</f>
        <v>0.9846153846153847</v>
      </c>
      <c r="C110" s="13">
        <f>D110+E110</f>
        <v>768</v>
      </c>
      <c r="D110" s="13">
        <v>344</v>
      </c>
      <c r="E110" s="13">
        <v>424</v>
      </c>
      <c r="F110" s="10">
        <v>99</v>
      </c>
      <c r="G110" s="56">
        <f>H110/'[1]H22.3武庫'!H108</f>
        <v>0.8</v>
      </c>
      <c r="H110" s="13">
        <f t="shared" si="0"/>
        <v>12</v>
      </c>
      <c r="I110" s="13">
        <v>2</v>
      </c>
      <c r="J110" s="13">
        <v>10</v>
      </c>
    </row>
    <row r="111" spans="1:10" ht="13.5" customHeight="1">
      <c r="A111" s="16"/>
      <c r="B111" s="56"/>
      <c r="C111" s="13"/>
      <c r="D111" s="13"/>
      <c r="E111" s="13"/>
      <c r="F111" s="10"/>
      <c r="G111" s="56"/>
      <c r="H111" s="13"/>
      <c r="I111" s="13"/>
      <c r="J111" s="13"/>
    </row>
    <row r="112" spans="1:10" ht="13.5" customHeight="1">
      <c r="A112" s="16"/>
      <c r="B112" s="56"/>
      <c r="C112" s="19"/>
      <c r="D112" s="19"/>
      <c r="E112" s="12"/>
      <c r="F112" s="41" t="s">
        <v>7</v>
      </c>
      <c r="G112" s="57"/>
      <c r="H112" s="42">
        <f t="shared" si="0"/>
        <v>11</v>
      </c>
      <c r="I112" s="42">
        <v>4</v>
      </c>
      <c r="J112" s="42">
        <v>7</v>
      </c>
    </row>
    <row r="113" spans="1:10" ht="13.5" customHeight="1">
      <c r="A113" s="17"/>
      <c r="B113" s="58"/>
      <c r="C113" s="14"/>
      <c r="D113" s="14"/>
      <c r="E113" s="15"/>
      <c r="F113" s="46"/>
      <c r="G113" s="60"/>
      <c r="H113" s="42"/>
      <c r="I113" s="42"/>
      <c r="J113" s="42"/>
    </row>
    <row r="114" spans="1:10" ht="13.5" customHeight="1">
      <c r="A114" s="30"/>
      <c r="B114" s="30"/>
      <c r="C114" s="33"/>
      <c r="D114" s="33"/>
      <c r="E114" s="33"/>
      <c r="F114" s="32"/>
      <c r="G114" s="32"/>
      <c r="H114" s="33"/>
      <c r="I114" s="33"/>
      <c r="J114" s="33"/>
    </row>
    <row r="115" spans="1:7" ht="13.5" customHeight="1">
      <c r="A115" s="78" t="s">
        <v>8</v>
      </c>
      <c r="B115" s="78"/>
      <c r="C115" s="34" t="s">
        <v>6</v>
      </c>
      <c r="D115" s="34"/>
      <c r="E115" s="34" t="s">
        <v>1</v>
      </c>
      <c r="F115" s="34"/>
      <c r="G115" s="34" t="s">
        <v>2</v>
      </c>
    </row>
    <row r="116" spans="1:7" ht="13.5" customHeight="1">
      <c r="A116" s="36"/>
      <c r="B116" s="36"/>
      <c r="C116" s="34"/>
      <c r="D116" s="34"/>
      <c r="E116" s="34"/>
      <c r="F116" s="34"/>
      <c r="G116" s="34"/>
    </row>
    <row r="117" spans="1:7" ht="13.5" customHeight="1">
      <c r="A117" s="78" t="s">
        <v>9</v>
      </c>
      <c r="B117" s="78"/>
      <c r="C117" s="44">
        <f>SUBTOTAL(9,C11:C33)</f>
        <v>10693</v>
      </c>
      <c r="D117" s="31"/>
      <c r="E117" s="44">
        <f>SUBTOTAL(9,D11:D33)</f>
        <v>5464</v>
      </c>
      <c r="F117" s="31"/>
      <c r="G117" s="44">
        <f>SUBTOTAL(9,E11:E33)</f>
        <v>5229</v>
      </c>
    </row>
    <row r="118" spans="1:7" ht="13.5" customHeight="1">
      <c r="A118" s="36"/>
      <c r="B118" s="36"/>
      <c r="C118" s="31"/>
      <c r="D118" s="31"/>
      <c r="E118" s="31"/>
      <c r="F118" s="31"/>
      <c r="G118" s="31"/>
    </row>
    <row r="119" spans="1:7" ht="13.5" customHeight="1">
      <c r="A119" s="78" t="s">
        <v>10</v>
      </c>
      <c r="B119" s="78"/>
      <c r="C119" s="44">
        <f>SUBTOTAL(9,C35:C49,H11:H49,C72:C94)</f>
        <v>49416</v>
      </c>
      <c r="D119" s="31"/>
      <c r="E119" s="44">
        <f>SUBTOTAL(9,D35:D49,I11:I49,D72:D94)</f>
        <v>24201</v>
      </c>
      <c r="F119" s="31"/>
      <c r="G119" s="44">
        <f>SUBTOTAL(9,E35:E49,J11:J49,E72:E94)</f>
        <v>25215</v>
      </c>
    </row>
    <row r="120" spans="1:7" ht="13.5" customHeight="1">
      <c r="A120" s="35"/>
      <c r="B120" s="35"/>
      <c r="C120" s="44"/>
      <c r="D120" s="31"/>
      <c r="E120" s="44"/>
      <c r="F120" s="31"/>
      <c r="G120" s="44"/>
    </row>
    <row r="121" spans="1:7" ht="13.5" customHeight="1">
      <c r="A121" s="78" t="s">
        <v>17</v>
      </c>
      <c r="B121" s="78"/>
      <c r="C121" s="44">
        <f>SUBTOTAL(9,C98:C111,H72:H112)</f>
        <v>15384</v>
      </c>
      <c r="D121" s="31"/>
      <c r="E121" s="44">
        <f>SUBTOTAL(9,D98:D111,I70:I112)</f>
        <v>6590</v>
      </c>
      <c r="F121" s="31"/>
      <c r="G121" s="44">
        <f>SUBTOTAL(9,E98:E111,J70:J112)</f>
        <v>8794</v>
      </c>
    </row>
    <row r="122" spans="1:7" ht="13.5" customHeight="1">
      <c r="A122" s="36"/>
      <c r="B122" s="36"/>
      <c r="C122" s="31"/>
      <c r="D122" s="31"/>
      <c r="E122" s="31"/>
      <c r="F122" s="31"/>
      <c r="G122" s="31"/>
    </row>
    <row r="123" spans="1:7" ht="13.5" customHeight="1">
      <c r="A123" s="78" t="s">
        <v>12</v>
      </c>
      <c r="B123" s="78"/>
      <c r="C123" s="44">
        <f>SUBTOTAL(9,H72:H112)</f>
        <v>6514</v>
      </c>
      <c r="D123" s="31"/>
      <c r="E123" s="44">
        <f>SUBTOTAL(9,I72:I112)</f>
        <v>2497</v>
      </c>
      <c r="F123" s="31"/>
      <c r="G123" s="44">
        <f>SUBTOTAL(9,J72:J112)</f>
        <v>4017</v>
      </c>
    </row>
    <row r="124" ht="13.5" customHeight="1"/>
    <row r="125" ht="13.5" customHeight="1"/>
    <row r="126" spans="5:6" ht="13.5" customHeight="1">
      <c r="E126" s="77">
        <v>24</v>
      </c>
      <c r="F126" s="77"/>
    </row>
  </sheetData>
  <mergeCells count="32"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E53:F53"/>
    <mergeCell ref="E61:F61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A115:B115"/>
    <mergeCell ref="A117:B117"/>
    <mergeCell ref="A119:B119"/>
    <mergeCell ref="A121:B121"/>
    <mergeCell ref="A123:B123"/>
    <mergeCell ref="E126:F126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scale="95" r:id="rId1"/>
  <rowBreaks count="1" manualBreakCount="1">
    <brk id="6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K9" sqref="K9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2" t="s">
        <v>22</v>
      </c>
      <c r="C2" s="85" t="s">
        <v>0</v>
      </c>
      <c r="D2" s="85"/>
      <c r="E2" s="85"/>
      <c r="F2" s="85"/>
      <c r="G2" s="85"/>
    </row>
    <row r="4" spans="1:10" ht="18" customHeight="1">
      <c r="A4" s="2" t="s">
        <v>55</v>
      </c>
      <c r="B4" s="2"/>
      <c r="F4" s="86" t="s">
        <v>59</v>
      </c>
      <c r="G4" s="86"/>
      <c r="H4" s="86"/>
      <c r="I4" s="86"/>
      <c r="J4" s="86"/>
    </row>
    <row r="5" ht="13.5">
      <c r="C5" s="1"/>
    </row>
    <row r="6" spans="1:10" ht="14.25" customHeight="1">
      <c r="A6" s="83" t="s">
        <v>24</v>
      </c>
      <c r="B6" s="87" t="s">
        <v>25</v>
      </c>
      <c r="C6" s="79" t="s">
        <v>6</v>
      </c>
      <c r="D6" s="81" t="s">
        <v>1</v>
      </c>
      <c r="E6" s="81" t="s">
        <v>2</v>
      </c>
      <c r="F6" s="89" t="s">
        <v>24</v>
      </c>
      <c r="G6" s="87" t="s">
        <v>25</v>
      </c>
      <c r="H6" s="79" t="s">
        <v>6</v>
      </c>
      <c r="I6" s="81" t="s">
        <v>1</v>
      </c>
      <c r="J6" s="83" t="s">
        <v>2</v>
      </c>
    </row>
    <row r="7" spans="1:10" ht="14.25" customHeight="1">
      <c r="A7" s="84"/>
      <c r="B7" s="88"/>
      <c r="C7" s="80"/>
      <c r="D7" s="82"/>
      <c r="E7" s="82"/>
      <c r="F7" s="90"/>
      <c r="G7" s="88"/>
      <c r="H7" s="80"/>
      <c r="I7" s="82"/>
      <c r="J7" s="84"/>
    </row>
    <row r="8" spans="1:10" ht="14.25" customHeight="1">
      <c r="A8" s="51" t="s">
        <v>26</v>
      </c>
      <c r="B8" s="52"/>
      <c r="C8" s="53">
        <f>SUBTOTAL(9,C10:C48,H10:H48,C71:C110,H71:H112)</f>
        <v>92995</v>
      </c>
      <c r="D8" s="53">
        <f>SUBTOTAL(9,D10:D48,I10:I48,D71:D110,I71:I112)</f>
        <v>45779</v>
      </c>
      <c r="E8" s="53">
        <f>SUBTOTAL(9,E10:E48,J10:J48,E71:E110,J71:J112)</f>
        <v>47216</v>
      </c>
      <c r="F8" s="54"/>
      <c r="G8" s="55"/>
      <c r="H8" s="40"/>
      <c r="I8" s="40"/>
      <c r="J8" s="40"/>
    </row>
    <row r="9" spans="1:10" ht="13.5" customHeight="1">
      <c r="A9" s="16"/>
      <c r="B9" s="56"/>
      <c r="C9" s="42"/>
      <c r="D9" s="42"/>
      <c r="E9" s="64"/>
      <c r="F9" s="54"/>
      <c r="G9" s="55"/>
      <c r="H9" s="42"/>
      <c r="I9" s="42"/>
      <c r="J9" s="42"/>
    </row>
    <row r="10" spans="1:10" ht="13.5" customHeight="1">
      <c r="A10" s="35" t="s">
        <v>27</v>
      </c>
      <c r="B10" s="57"/>
      <c r="C10" s="42">
        <f>SUBTOTAL(9,C12:C16)</f>
        <v>4525</v>
      </c>
      <c r="D10" s="42">
        <f>SUBTOTAL(9,D12:D16)</f>
        <v>2333</v>
      </c>
      <c r="E10" s="42">
        <f>SUBTOTAL(9,E12:E16)</f>
        <v>2192</v>
      </c>
      <c r="F10" s="41" t="s">
        <v>28</v>
      </c>
      <c r="G10" s="57"/>
      <c r="H10" s="42">
        <f>SUBTOTAL(9,H12:H16)</f>
        <v>6288</v>
      </c>
      <c r="I10" s="42">
        <f>SUBTOTAL(9,I12:I16)</f>
        <v>3174</v>
      </c>
      <c r="J10" s="42">
        <f>SUBTOTAL(9,J12:J16)</f>
        <v>3114</v>
      </c>
    </row>
    <row r="11" spans="1:10" ht="13.5" customHeight="1">
      <c r="A11" s="16"/>
      <c r="B11" s="56"/>
      <c r="C11" s="11"/>
      <c r="D11" s="11"/>
      <c r="E11" s="12"/>
      <c r="F11" s="10"/>
      <c r="G11" s="56"/>
      <c r="H11" s="11"/>
      <c r="I11" s="11"/>
      <c r="J11" s="11"/>
    </row>
    <row r="12" spans="1:10" ht="13.5" customHeight="1">
      <c r="A12" s="16">
        <v>0</v>
      </c>
      <c r="B12" s="56"/>
      <c r="C12" s="13">
        <f>D12+E12</f>
        <v>969</v>
      </c>
      <c r="D12" s="13">
        <v>494</v>
      </c>
      <c r="E12" s="20">
        <v>475</v>
      </c>
      <c r="F12" s="10">
        <v>25</v>
      </c>
      <c r="G12" s="56">
        <f>H12/'[1]H22.3園田'!C48</f>
        <v>1.0239574090505768</v>
      </c>
      <c r="H12" s="13">
        <f>I12+J12</f>
        <v>1154</v>
      </c>
      <c r="I12" s="13">
        <v>581</v>
      </c>
      <c r="J12" s="13">
        <v>573</v>
      </c>
    </row>
    <row r="13" spans="1:10" ht="13.5" customHeight="1">
      <c r="A13" s="16">
        <v>1</v>
      </c>
      <c r="B13" s="56">
        <f>C13/'[1]H22.3園田'!C12</f>
        <v>0.9869706840390879</v>
      </c>
      <c r="C13" s="13">
        <f>D13+E13</f>
        <v>909</v>
      </c>
      <c r="D13" s="13">
        <v>458</v>
      </c>
      <c r="E13" s="20">
        <v>451</v>
      </c>
      <c r="F13" s="10">
        <v>26</v>
      </c>
      <c r="G13" s="56">
        <f>H13/'[1]H22.3園田'!H12</f>
        <v>1.0315457413249212</v>
      </c>
      <c r="H13" s="13">
        <f>I13+J13</f>
        <v>1308</v>
      </c>
      <c r="I13" s="13">
        <v>658</v>
      </c>
      <c r="J13" s="13">
        <v>650</v>
      </c>
    </row>
    <row r="14" spans="1:10" ht="13.5" customHeight="1">
      <c r="A14" s="16">
        <v>2</v>
      </c>
      <c r="B14" s="56">
        <f>C14/'[1]H22.3園田'!C13</f>
        <v>0.9452191235059761</v>
      </c>
      <c r="C14" s="13">
        <f>D14+E14</f>
        <v>949</v>
      </c>
      <c r="D14" s="13">
        <v>491</v>
      </c>
      <c r="E14" s="20">
        <v>458</v>
      </c>
      <c r="F14" s="10">
        <v>27</v>
      </c>
      <c r="G14" s="56">
        <f>H14/'[1]H22.3園田'!H13</f>
        <v>0.985233798195242</v>
      </c>
      <c r="H14" s="13">
        <f>I14+J14</f>
        <v>1201</v>
      </c>
      <c r="I14" s="13">
        <v>558</v>
      </c>
      <c r="J14" s="13">
        <v>643</v>
      </c>
    </row>
    <row r="15" spans="1:10" ht="13.5" customHeight="1">
      <c r="A15" s="16">
        <v>3</v>
      </c>
      <c r="B15" s="56">
        <f>C15/'[1]H22.3園田'!C14</f>
        <v>0.9531914893617022</v>
      </c>
      <c r="C15" s="13">
        <f>D15+E15</f>
        <v>896</v>
      </c>
      <c r="D15" s="13">
        <v>464</v>
      </c>
      <c r="E15" s="20">
        <v>432</v>
      </c>
      <c r="F15" s="10">
        <v>28</v>
      </c>
      <c r="G15" s="56">
        <f>H15/'[1]H22.3園田'!H14</f>
        <v>1.018896447467876</v>
      </c>
      <c r="H15" s="13">
        <f>I15+J15</f>
        <v>1348</v>
      </c>
      <c r="I15" s="13">
        <v>719</v>
      </c>
      <c r="J15" s="13">
        <v>629</v>
      </c>
    </row>
    <row r="16" spans="1:10" ht="13.5" customHeight="1">
      <c r="A16" s="16">
        <v>4</v>
      </c>
      <c r="B16" s="56">
        <f>C16/'[1]H22.3園田'!C15</f>
        <v>0.9380116959064327</v>
      </c>
      <c r="C16" s="13">
        <f>D16+E16</f>
        <v>802</v>
      </c>
      <c r="D16" s="13">
        <v>426</v>
      </c>
      <c r="E16" s="20">
        <v>376</v>
      </c>
      <c r="F16" s="10">
        <v>29</v>
      </c>
      <c r="G16" s="56">
        <f>H16/'[1]H22.3園田'!H15</f>
        <v>1.003930817610063</v>
      </c>
      <c r="H16" s="13">
        <f>I16+J16</f>
        <v>1277</v>
      </c>
      <c r="I16" s="13">
        <v>658</v>
      </c>
      <c r="J16" s="13">
        <v>619</v>
      </c>
    </row>
    <row r="17" spans="1:10" ht="13.5" customHeight="1">
      <c r="A17" s="16"/>
      <c r="B17" s="56"/>
      <c r="C17" s="11"/>
      <c r="D17" s="11"/>
      <c r="E17" s="12"/>
      <c r="F17" s="10"/>
      <c r="G17" s="56"/>
      <c r="H17" s="11"/>
      <c r="I17" s="11"/>
      <c r="J17" s="11"/>
    </row>
    <row r="18" spans="1:10" ht="13.5" customHeight="1">
      <c r="A18" s="35" t="s">
        <v>29</v>
      </c>
      <c r="B18" s="57"/>
      <c r="C18" s="42">
        <f>SUBTOTAL(9,C20:C24)</f>
        <v>4147</v>
      </c>
      <c r="D18" s="42">
        <f>SUBTOTAL(9,D20:D24)</f>
        <v>2126</v>
      </c>
      <c r="E18" s="42">
        <f>SUBTOTAL(9,E20:E24)</f>
        <v>2021</v>
      </c>
      <c r="F18" s="41" t="s">
        <v>30</v>
      </c>
      <c r="G18" s="57"/>
      <c r="H18" s="42">
        <f>SUBTOTAL(9,H20:H24)</f>
        <v>7142</v>
      </c>
      <c r="I18" s="42">
        <f>SUBTOTAL(9,I20:I24)</f>
        <v>3619</v>
      </c>
      <c r="J18" s="42">
        <f>SUBTOTAL(9,J20:J24)</f>
        <v>3523</v>
      </c>
    </row>
    <row r="19" spans="1:10" ht="13.5" customHeight="1">
      <c r="A19" s="16"/>
      <c r="B19" s="56"/>
      <c r="C19" s="11"/>
      <c r="D19" s="11"/>
      <c r="E19" s="12"/>
      <c r="F19" s="10"/>
      <c r="G19" s="56"/>
      <c r="H19" s="11"/>
      <c r="I19" s="11"/>
      <c r="J19" s="11"/>
    </row>
    <row r="20" spans="1:10" ht="13.5" customHeight="1">
      <c r="A20" s="16">
        <v>5</v>
      </c>
      <c r="B20" s="56">
        <f>C20/'[1]H22.3園田'!C16</f>
        <v>0.9776995305164319</v>
      </c>
      <c r="C20" s="13">
        <f>D20+E20</f>
        <v>833</v>
      </c>
      <c r="D20" s="13">
        <v>442</v>
      </c>
      <c r="E20" s="20">
        <v>391</v>
      </c>
      <c r="F20" s="10">
        <v>30</v>
      </c>
      <c r="G20" s="56">
        <f>H20/'[1]H22.3園田'!H16</f>
        <v>0.9802052785923754</v>
      </c>
      <c r="H20" s="13">
        <f>I20+J20</f>
        <v>1337</v>
      </c>
      <c r="I20" s="13">
        <v>657</v>
      </c>
      <c r="J20" s="13">
        <v>680</v>
      </c>
    </row>
    <row r="21" spans="1:10" ht="13.5" customHeight="1">
      <c r="A21" s="16">
        <v>6</v>
      </c>
      <c r="B21" s="56">
        <f>C21/'[1]H22.3園田'!C20</f>
        <v>0.966626936829559</v>
      </c>
      <c r="C21" s="13">
        <f>D21+E21</f>
        <v>811</v>
      </c>
      <c r="D21" s="13">
        <v>406</v>
      </c>
      <c r="E21" s="20">
        <v>405</v>
      </c>
      <c r="F21" s="10">
        <v>31</v>
      </c>
      <c r="G21" s="56">
        <f>H21/'[1]H22.3園田'!H20</f>
        <v>0.9831223628691983</v>
      </c>
      <c r="H21" s="13">
        <f>I21+J21</f>
        <v>1398</v>
      </c>
      <c r="I21" s="13">
        <v>698</v>
      </c>
      <c r="J21" s="13">
        <v>700</v>
      </c>
    </row>
    <row r="22" spans="1:10" ht="13.5" customHeight="1">
      <c r="A22" s="16">
        <v>7</v>
      </c>
      <c r="B22" s="56">
        <f>C22/'[1]H22.3園田'!C21</f>
        <v>0.9877750611246944</v>
      </c>
      <c r="C22" s="13">
        <f>D22+E22</f>
        <v>808</v>
      </c>
      <c r="D22" s="13">
        <v>406</v>
      </c>
      <c r="E22" s="20">
        <v>402</v>
      </c>
      <c r="F22" s="10">
        <v>32</v>
      </c>
      <c r="G22" s="56">
        <f>H22/'[1]H22.3園田'!H21</f>
        <v>0.9651401230348599</v>
      </c>
      <c r="H22" s="13">
        <f>I22+J22</f>
        <v>1412</v>
      </c>
      <c r="I22" s="13">
        <v>720</v>
      </c>
      <c r="J22" s="13">
        <v>692</v>
      </c>
    </row>
    <row r="23" spans="1:10" ht="13.5" customHeight="1">
      <c r="A23" s="16">
        <v>8</v>
      </c>
      <c r="B23" s="56">
        <f>C23/'[1]H22.3園田'!C22</f>
        <v>0.9917743830787309</v>
      </c>
      <c r="C23" s="13">
        <f>D23+E23</f>
        <v>844</v>
      </c>
      <c r="D23" s="13">
        <v>429</v>
      </c>
      <c r="E23" s="20">
        <v>415</v>
      </c>
      <c r="F23" s="10">
        <v>33</v>
      </c>
      <c r="G23" s="56">
        <f>H23/'[1]H22.3園田'!H22</f>
        <v>1</v>
      </c>
      <c r="H23" s="13">
        <f>I23+J23</f>
        <v>1500</v>
      </c>
      <c r="I23" s="13">
        <v>798</v>
      </c>
      <c r="J23" s="13">
        <v>702</v>
      </c>
    </row>
    <row r="24" spans="1:10" ht="13.5" customHeight="1">
      <c r="A24" s="16">
        <v>9</v>
      </c>
      <c r="B24" s="56">
        <f>C24/'[1]H22.3園田'!C23</f>
        <v>0.9849537037037037</v>
      </c>
      <c r="C24" s="13">
        <f>D24+E24</f>
        <v>851</v>
      </c>
      <c r="D24" s="13">
        <v>443</v>
      </c>
      <c r="E24" s="20">
        <v>408</v>
      </c>
      <c r="F24" s="10">
        <v>34</v>
      </c>
      <c r="G24" s="56">
        <f>H24/'[1]H22.3園田'!H23</f>
        <v>0.9676375404530745</v>
      </c>
      <c r="H24" s="13">
        <f>I24+J24</f>
        <v>1495</v>
      </c>
      <c r="I24" s="13">
        <v>746</v>
      </c>
      <c r="J24" s="13">
        <v>749</v>
      </c>
    </row>
    <row r="25" spans="1:10" ht="13.5" customHeight="1">
      <c r="A25" s="16"/>
      <c r="B25" s="56"/>
      <c r="C25" s="11"/>
      <c r="D25" s="11"/>
      <c r="E25" s="12"/>
      <c r="F25" s="10"/>
      <c r="G25" s="56"/>
      <c r="H25" s="11"/>
      <c r="I25" s="11"/>
      <c r="J25" s="11"/>
    </row>
    <row r="26" spans="1:10" ht="13.5" customHeight="1">
      <c r="A26" s="35" t="s">
        <v>31</v>
      </c>
      <c r="B26" s="57"/>
      <c r="C26" s="42">
        <f>SUBTOTAL(9,C28:C32)</f>
        <v>4324</v>
      </c>
      <c r="D26" s="42">
        <f>SUBTOTAL(9,D28:D32)</f>
        <v>2185</v>
      </c>
      <c r="E26" s="42">
        <f>SUBTOTAL(9,E28:E32)</f>
        <v>2139</v>
      </c>
      <c r="F26" s="41" t="s">
        <v>32</v>
      </c>
      <c r="G26" s="57"/>
      <c r="H26" s="42">
        <f>SUBTOTAL(9,H28:H32)</f>
        <v>8581</v>
      </c>
      <c r="I26" s="42">
        <f>SUBTOTAL(9,I28:I32)</f>
        <v>4405</v>
      </c>
      <c r="J26" s="42">
        <f>SUBTOTAL(9,J28:J32)</f>
        <v>4176</v>
      </c>
    </row>
    <row r="27" spans="1:10" ht="13.5" customHeight="1">
      <c r="A27" s="16"/>
      <c r="B27" s="56"/>
      <c r="C27" s="11"/>
      <c r="D27" s="11"/>
      <c r="E27" s="12"/>
      <c r="F27" s="10"/>
      <c r="G27" s="56"/>
      <c r="H27" s="11"/>
      <c r="I27" s="11"/>
      <c r="J27" s="11"/>
    </row>
    <row r="28" spans="1:10" ht="13.5" customHeight="1">
      <c r="A28" s="16">
        <v>10</v>
      </c>
      <c r="B28" s="56">
        <f>C28/'[1]H22.3園田'!C24</f>
        <v>0.986873508353222</v>
      </c>
      <c r="C28" s="13">
        <f>D28+E28</f>
        <v>827</v>
      </c>
      <c r="D28" s="13">
        <v>432</v>
      </c>
      <c r="E28" s="20">
        <v>395</v>
      </c>
      <c r="F28" s="10">
        <v>35</v>
      </c>
      <c r="G28" s="56">
        <f>H28/'[1]H22.3園田'!H24</f>
        <v>1.011049723756906</v>
      </c>
      <c r="H28" s="13">
        <f>I28+J28</f>
        <v>1647</v>
      </c>
      <c r="I28" s="13">
        <v>820</v>
      </c>
      <c r="J28" s="13">
        <v>827</v>
      </c>
    </row>
    <row r="29" spans="1:10" ht="13.5" customHeight="1">
      <c r="A29" s="16">
        <v>11</v>
      </c>
      <c r="B29" s="56">
        <f>C29/'[1]H22.3園田'!C28</f>
        <v>0.9913419913419913</v>
      </c>
      <c r="C29" s="13">
        <f>D29+E29</f>
        <v>916</v>
      </c>
      <c r="D29" s="13">
        <v>441</v>
      </c>
      <c r="E29" s="20">
        <v>475</v>
      </c>
      <c r="F29" s="10">
        <v>36</v>
      </c>
      <c r="G29" s="56">
        <f>H29/'[1]H22.3園田'!H28</f>
        <v>0.9910926365795725</v>
      </c>
      <c r="H29" s="13">
        <f>I29+J29</f>
        <v>1669</v>
      </c>
      <c r="I29" s="13">
        <v>847</v>
      </c>
      <c r="J29" s="13">
        <v>822</v>
      </c>
    </row>
    <row r="30" spans="1:10" ht="13.5" customHeight="1">
      <c r="A30" s="16">
        <v>12</v>
      </c>
      <c r="B30" s="56">
        <f>C30/'[1]H22.3園田'!C29</f>
        <v>0.99235807860262</v>
      </c>
      <c r="C30" s="13">
        <f>D30+E30</f>
        <v>909</v>
      </c>
      <c r="D30" s="13">
        <v>457</v>
      </c>
      <c r="E30" s="20">
        <v>452</v>
      </c>
      <c r="F30" s="10">
        <v>37</v>
      </c>
      <c r="G30" s="56">
        <f>H30/'[1]H22.3園田'!H29</f>
        <v>0.9869466515323496</v>
      </c>
      <c r="H30" s="13">
        <f>I30+J30</f>
        <v>1739</v>
      </c>
      <c r="I30" s="13">
        <v>932</v>
      </c>
      <c r="J30" s="13">
        <v>807</v>
      </c>
    </row>
    <row r="31" spans="1:10" ht="13.5" customHeight="1">
      <c r="A31" s="16">
        <v>13</v>
      </c>
      <c r="B31" s="56">
        <f>C31/'[1]H22.3園田'!C30</f>
        <v>1</v>
      </c>
      <c r="C31" s="13">
        <f>D31+E31</f>
        <v>862</v>
      </c>
      <c r="D31" s="13">
        <v>432</v>
      </c>
      <c r="E31" s="20">
        <v>430</v>
      </c>
      <c r="F31" s="10">
        <v>38</v>
      </c>
      <c r="G31" s="56">
        <f>H31/'[1]H22.3園田'!H30</f>
        <v>0.9801362088535754</v>
      </c>
      <c r="H31" s="13">
        <f>I31+J31</f>
        <v>1727</v>
      </c>
      <c r="I31" s="13">
        <v>859</v>
      </c>
      <c r="J31" s="13">
        <v>868</v>
      </c>
    </row>
    <row r="32" spans="1:10" ht="13.5" customHeight="1">
      <c r="A32" s="16">
        <v>14</v>
      </c>
      <c r="B32" s="56">
        <f>C32/'[1]H22.3園田'!C31</f>
        <v>1.0012360939431397</v>
      </c>
      <c r="C32" s="13">
        <f>D32+E32</f>
        <v>810</v>
      </c>
      <c r="D32" s="13">
        <v>423</v>
      </c>
      <c r="E32" s="20">
        <v>387</v>
      </c>
      <c r="F32" s="10">
        <v>39</v>
      </c>
      <c r="G32" s="56">
        <f>H32/'[1]H22.3園田'!H31</f>
        <v>0.9873765093304061</v>
      </c>
      <c r="H32" s="13">
        <f>I32+J32</f>
        <v>1799</v>
      </c>
      <c r="I32" s="13">
        <v>947</v>
      </c>
      <c r="J32" s="13">
        <v>852</v>
      </c>
    </row>
    <row r="33" spans="1:10" ht="13.5" customHeight="1">
      <c r="A33" s="16"/>
      <c r="B33" s="56"/>
      <c r="C33" s="11"/>
      <c r="D33" s="11"/>
      <c r="E33" s="12"/>
      <c r="F33" s="10"/>
      <c r="G33" s="56"/>
      <c r="H33" s="11"/>
      <c r="I33" s="11"/>
      <c r="J33" s="11"/>
    </row>
    <row r="34" spans="1:10" ht="13.5" customHeight="1">
      <c r="A34" s="35" t="s">
        <v>33</v>
      </c>
      <c r="B34" s="57"/>
      <c r="C34" s="42">
        <f>SUBTOTAL(9,C36:C40)</f>
        <v>4125</v>
      </c>
      <c r="D34" s="42">
        <f>SUBTOTAL(9,D36:D40)</f>
        <v>2066</v>
      </c>
      <c r="E34" s="42">
        <f>SUBTOTAL(9,E36:E40)</f>
        <v>2059</v>
      </c>
      <c r="F34" s="41" t="s">
        <v>34</v>
      </c>
      <c r="G34" s="57"/>
      <c r="H34" s="42">
        <f>SUBTOTAL(9,H36:H40)</f>
        <v>7433</v>
      </c>
      <c r="I34" s="42">
        <f>SUBTOTAL(9,I36:I40)</f>
        <v>3827</v>
      </c>
      <c r="J34" s="42">
        <f>SUBTOTAL(9,J36:J40)</f>
        <v>3606</v>
      </c>
    </row>
    <row r="35" spans="1:10" ht="13.5" customHeight="1">
      <c r="A35" s="16"/>
      <c r="B35" s="56"/>
      <c r="C35" s="11"/>
      <c r="D35" s="11"/>
      <c r="E35" s="12"/>
      <c r="F35" s="10"/>
      <c r="G35" s="56"/>
      <c r="H35" s="11"/>
      <c r="I35" s="11"/>
      <c r="J35" s="11"/>
    </row>
    <row r="36" spans="1:10" ht="13.5" customHeight="1">
      <c r="A36" s="16">
        <v>15</v>
      </c>
      <c r="B36" s="56">
        <f>C36/'[1]H22.3園田'!C32</f>
        <v>0.9977064220183486</v>
      </c>
      <c r="C36" s="13">
        <f>D36+E36</f>
        <v>870</v>
      </c>
      <c r="D36" s="13">
        <v>422</v>
      </c>
      <c r="E36" s="20">
        <v>448</v>
      </c>
      <c r="F36" s="10">
        <v>40</v>
      </c>
      <c r="G36" s="56">
        <f>H36/'[1]H22.3園田'!H32</f>
        <v>0.9895448954489545</v>
      </c>
      <c r="H36" s="13">
        <f>I36+J36</f>
        <v>1609</v>
      </c>
      <c r="I36" s="13">
        <v>827</v>
      </c>
      <c r="J36" s="13">
        <v>782</v>
      </c>
    </row>
    <row r="37" spans="1:10" ht="13.5" customHeight="1">
      <c r="A37" s="16">
        <v>16</v>
      </c>
      <c r="B37" s="56">
        <f>C37/'[1]H22.3園田'!C36</f>
        <v>1</v>
      </c>
      <c r="C37" s="13">
        <f>D37+E37</f>
        <v>828</v>
      </c>
      <c r="D37" s="13">
        <v>409</v>
      </c>
      <c r="E37" s="20">
        <v>419</v>
      </c>
      <c r="F37" s="10">
        <v>41</v>
      </c>
      <c r="G37" s="56">
        <f>H37/'[1]H22.3園田'!H36</f>
        <v>0.9944203347799132</v>
      </c>
      <c r="H37" s="13">
        <f>I37+J37</f>
        <v>1604</v>
      </c>
      <c r="I37" s="13">
        <v>834</v>
      </c>
      <c r="J37" s="13">
        <v>770</v>
      </c>
    </row>
    <row r="38" spans="1:10" ht="13.5" customHeight="1">
      <c r="A38" s="16">
        <v>17</v>
      </c>
      <c r="B38" s="56">
        <f>C38/'[1]H22.3園田'!C37</f>
        <v>0.9875</v>
      </c>
      <c r="C38" s="13">
        <f>D38+E38</f>
        <v>790</v>
      </c>
      <c r="D38" s="13">
        <v>408</v>
      </c>
      <c r="E38" s="20">
        <v>382</v>
      </c>
      <c r="F38" s="10">
        <v>42</v>
      </c>
      <c r="G38" s="56">
        <f>H38/'[1]H22.3園田'!H37</f>
        <v>0.9913563829787234</v>
      </c>
      <c r="H38" s="13">
        <f>I38+J38</f>
        <v>1491</v>
      </c>
      <c r="I38" s="13">
        <v>745</v>
      </c>
      <c r="J38" s="13">
        <v>746</v>
      </c>
    </row>
    <row r="39" spans="1:10" ht="13.5" customHeight="1">
      <c r="A39" s="16">
        <v>18</v>
      </c>
      <c r="B39" s="56">
        <f>C39/'[1]H22.3園田'!C38</f>
        <v>0.9926829268292683</v>
      </c>
      <c r="C39" s="13">
        <f>D39+E39</f>
        <v>814</v>
      </c>
      <c r="D39" s="13">
        <v>423</v>
      </c>
      <c r="E39" s="20">
        <v>391</v>
      </c>
      <c r="F39" s="10">
        <v>43</v>
      </c>
      <c r="G39" s="56">
        <f>H39/'[1]H22.3園田'!H38</f>
        <v>0.9880050505050505</v>
      </c>
      <c r="H39" s="13">
        <f>I39+J39</f>
        <v>1565</v>
      </c>
      <c r="I39" s="13">
        <v>825</v>
      </c>
      <c r="J39" s="13">
        <v>740</v>
      </c>
    </row>
    <row r="40" spans="1:10" ht="13.5" customHeight="1">
      <c r="A40" s="16">
        <v>19</v>
      </c>
      <c r="B40" s="56">
        <f>C40/'[1]H22.3園田'!C39</f>
        <v>0.9987864077669902</v>
      </c>
      <c r="C40" s="13">
        <f>D40+E40</f>
        <v>823</v>
      </c>
      <c r="D40" s="13">
        <v>404</v>
      </c>
      <c r="E40" s="20">
        <v>419</v>
      </c>
      <c r="F40" s="10">
        <v>44</v>
      </c>
      <c r="G40" s="56">
        <f>H40/'[1]H22.3園田'!H39</f>
        <v>0.9773299748110831</v>
      </c>
      <c r="H40" s="13">
        <f>I40+J40</f>
        <v>1164</v>
      </c>
      <c r="I40" s="13">
        <v>596</v>
      </c>
      <c r="J40" s="13">
        <v>568</v>
      </c>
    </row>
    <row r="41" spans="1:10" ht="13.5" customHeight="1">
      <c r="A41" s="16"/>
      <c r="B41" s="56"/>
      <c r="C41" s="11"/>
      <c r="D41" s="11"/>
      <c r="E41" s="12"/>
      <c r="F41" s="10"/>
      <c r="G41" s="56"/>
      <c r="H41" s="11"/>
      <c r="I41" s="11"/>
      <c r="J41" s="11"/>
    </row>
    <row r="42" spans="1:10" ht="13.5" customHeight="1">
      <c r="A42" s="35" t="s">
        <v>35</v>
      </c>
      <c r="B42" s="57"/>
      <c r="C42" s="42">
        <f>SUBTOTAL(9,C44:C48)</f>
        <v>4666</v>
      </c>
      <c r="D42" s="42">
        <f>SUBTOTAL(9,D44:D48)</f>
        <v>2304</v>
      </c>
      <c r="E42" s="42">
        <f>SUBTOTAL(9,E44:E48)</f>
        <v>2362</v>
      </c>
      <c r="F42" s="41" t="s">
        <v>36</v>
      </c>
      <c r="G42" s="57"/>
      <c r="H42" s="42">
        <f>SUBTOTAL(9,H44:H48)</f>
        <v>5918</v>
      </c>
      <c r="I42" s="42">
        <f>SUBTOTAL(9,I44:I48)</f>
        <v>3060</v>
      </c>
      <c r="J42" s="42">
        <f>SUBTOTAL(9,J44:J48)</f>
        <v>2858</v>
      </c>
    </row>
    <row r="43" spans="1:10" ht="13.5" customHeight="1">
      <c r="A43" s="16"/>
      <c r="B43" s="56"/>
      <c r="C43" s="11"/>
      <c r="D43" s="11"/>
      <c r="E43" s="12"/>
      <c r="F43" s="10"/>
      <c r="G43" s="56"/>
      <c r="H43" s="11"/>
      <c r="I43" s="11"/>
      <c r="J43" s="11"/>
    </row>
    <row r="44" spans="1:10" ht="13.5" customHeight="1">
      <c r="A44" s="16">
        <v>20</v>
      </c>
      <c r="B44" s="56">
        <f>C44/'[1]H22.3園田'!C40</f>
        <v>1.006485084306096</v>
      </c>
      <c r="C44" s="13">
        <f>D44+E44</f>
        <v>776</v>
      </c>
      <c r="D44" s="13">
        <v>409</v>
      </c>
      <c r="E44" s="20">
        <v>367</v>
      </c>
      <c r="F44" s="10">
        <v>45</v>
      </c>
      <c r="G44" s="56">
        <f>H44/'[1]H22.3園田'!H40</f>
        <v>0.9846153846153847</v>
      </c>
      <c r="H44" s="13">
        <f>I44+J44</f>
        <v>1280</v>
      </c>
      <c r="I44" s="13">
        <v>671</v>
      </c>
      <c r="J44" s="13">
        <v>609</v>
      </c>
    </row>
    <row r="45" spans="1:10" ht="13.5" customHeight="1">
      <c r="A45" s="16">
        <v>21</v>
      </c>
      <c r="B45" s="56">
        <f>C45/'[1]H22.3園田'!C44</f>
        <v>1.0193939393939393</v>
      </c>
      <c r="C45" s="13">
        <f>D45+E45</f>
        <v>841</v>
      </c>
      <c r="D45" s="13">
        <v>418</v>
      </c>
      <c r="E45" s="20">
        <v>423</v>
      </c>
      <c r="F45" s="10">
        <v>46</v>
      </c>
      <c r="G45" s="56">
        <f>H45/'[1]H22.3園田'!H44</f>
        <v>0.9792467332820907</v>
      </c>
      <c r="H45" s="13">
        <f>I45+J45</f>
        <v>1274</v>
      </c>
      <c r="I45" s="13">
        <v>663</v>
      </c>
      <c r="J45" s="13">
        <v>611</v>
      </c>
    </row>
    <row r="46" spans="1:10" ht="13.5" customHeight="1">
      <c r="A46" s="16">
        <v>22</v>
      </c>
      <c r="B46" s="56">
        <f>C46/'[1]H22.3園田'!C45</f>
        <v>1.0526315789473684</v>
      </c>
      <c r="C46" s="13">
        <f>D46+E46</f>
        <v>900</v>
      </c>
      <c r="D46" s="25">
        <v>419</v>
      </c>
      <c r="E46" s="20">
        <v>481</v>
      </c>
      <c r="F46" s="10">
        <v>47</v>
      </c>
      <c r="G46" s="56">
        <f>H46/'[1]H22.3園田'!H45</f>
        <v>0.9932375316990701</v>
      </c>
      <c r="H46" s="13">
        <f>I46+J46</f>
        <v>1175</v>
      </c>
      <c r="I46" s="13">
        <v>620</v>
      </c>
      <c r="J46" s="13">
        <v>555</v>
      </c>
    </row>
    <row r="47" spans="1:10" ht="13.5" customHeight="1">
      <c r="A47" s="16">
        <v>23</v>
      </c>
      <c r="B47" s="56">
        <f>C47/'[1]H22.3園田'!C46</f>
        <v>1.086910994764398</v>
      </c>
      <c r="C47" s="13">
        <f>D47+E47</f>
        <v>1038</v>
      </c>
      <c r="D47" s="13">
        <v>495</v>
      </c>
      <c r="E47" s="13">
        <v>543</v>
      </c>
      <c r="F47" s="10">
        <v>48</v>
      </c>
      <c r="G47" s="56">
        <f>H47/'[1]H22.3園田'!H46</f>
        <v>1.005390835579515</v>
      </c>
      <c r="H47" s="13">
        <f>I47+J47</f>
        <v>1119</v>
      </c>
      <c r="I47" s="13">
        <v>559</v>
      </c>
      <c r="J47" s="13">
        <v>560</v>
      </c>
    </row>
    <row r="48" spans="1:10" ht="13.5" customHeight="1">
      <c r="A48" s="16">
        <v>24</v>
      </c>
      <c r="B48" s="56">
        <f>C48/'[1]H22.3園田'!C47</f>
        <v>1.030612244897959</v>
      </c>
      <c r="C48" s="13">
        <f>D48+E48</f>
        <v>1111</v>
      </c>
      <c r="D48" s="25">
        <v>563</v>
      </c>
      <c r="E48" s="20">
        <v>548</v>
      </c>
      <c r="F48" s="10">
        <v>49</v>
      </c>
      <c r="G48" s="56">
        <f>H48/'[1]H22.3園田'!H47</f>
        <v>0.9972041006523765</v>
      </c>
      <c r="H48" s="13">
        <f>I48+J48</f>
        <v>1070</v>
      </c>
      <c r="I48" s="13">
        <v>547</v>
      </c>
      <c r="J48" s="13">
        <v>523</v>
      </c>
    </row>
    <row r="49" spans="1:10" ht="13.5" customHeight="1">
      <c r="A49" s="17"/>
      <c r="B49" s="58"/>
      <c r="C49" s="14"/>
      <c r="D49" s="14"/>
      <c r="E49" s="15"/>
      <c r="F49" s="18"/>
      <c r="G49" s="58"/>
      <c r="H49" s="14"/>
      <c r="I49" s="14"/>
      <c r="J49" s="14"/>
    </row>
    <row r="50" spans="1:7" ht="13.5" customHeight="1">
      <c r="A50" t="s">
        <v>60</v>
      </c>
      <c r="F50" s="3"/>
      <c r="G50" s="3"/>
    </row>
    <row r="51" ht="13.5" customHeight="1"/>
    <row r="52" ht="13.5" customHeight="1"/>
    <row r="53" spans="5:6" ht="13.5" customHeight="1">
      <c r="E53" s="77"/>
      <c r="F53" s="77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spans="5:6" ht="13.5" customHeight="1">
      <c r="E61" s="77">
        <v>25</v>
      </c>
      <c r="F61" s="77"/>
    </row>
    <row r="62" ht="13.5" customHeight="1"/>
    <row r="63" ht="13.5" customHeight="1"/>
    <row r="65" spans="2:7" ht="17.25">
      <c r="B65" s="2" t="s">
        <v>22</v>
      </c>
      <c r="C65" s="85" t="s">
        <v>0</v>
      </c>
      <c r="D65" s="85"/>
      <c r="E65" s="85"/>
      <c r="F65" s="85"/>
      <c r="G65" s="85"/>
    </row>
    <row r="67" spans="1:10" ht="18" customHeight="1">
      <c r="A67" s="2" t="s">
        <v>56</v>
      </c>
      <c r="B67" s="2"/>
      <c r="C67" s="2"/>
      <c r="F67" s="86" t="s">
        <v>59</v>
      </c>
      <c r="G67" s="86"/>
      <c r="H67" s="86"/>
      <c r="I67" s="86"/>
      <c r="J67" s="86"/>
    </row>
    <row r="68" ht="13.5">
      <c r="C68" s="1"/>
    </row>
    <row r="69" spans="1:10" ht="14.25" customHeight="1">
      <c r="A69" s="83" t="s">
        <v>24</v>
      </c>
      <c r="B69" s="87" t="s">
        <v>25</v>
      </c>
      <c r="C69" s="79" t="s">
        <v>6</v>
      </c>
      <c r="D69" s="81" t="s">
        <v>1</v>
      </c>
      <c r="E69" s="81" t="s">
        <v>2</v>
      </c>
      <c r="F69" s="89" t="s">
        <v>24</v>
      </c>
      <c r="G69" s="87" t="s">
        <v>25</v>
      </c>
      <c r="H69" s="79" t="s">
        <v>6</v>
      </c>
      <c r="I69" s="81" t="s">
        <v>1</v>
      </c>
      <c r="J69" s="83" t="s">
        <v>2</v>
      </c>
    </row>
    <row r="70" spans="1:10" ht="14.25" customHeight="1">
      <c r="A70" s="84"/>
      <c r="B70" s="88"/>
      <c r="C70" s="80"/>
      <c r="D70" s="82"/>
      <c r="E70" s="82"/>
      <c r="F70" s="90"/>
      <c r="G70" s="88"/>
      <c r="H70" s="80"/>
      <c r="I70" s="82"/>
      <c r="J70" s="84"/>
    </row>
    <row r="71" spans="1:10" ht="13.5" customHeight="1">
      <c r="A71" s="8"/>
      <c r="B71" s="59"/>
      <c r="C71" s="6"/>
      <c r="D71" s="6"/>
      <c r="E71" s="7"/>
      <c r="F71" s="54"/>
      <c r="G71" s="55"/>
      <c r="H71" s="6"/>
      <c r="I71" s="6"/>
      <c r="J71" s="6"/>
    </row>
    <row r="72" spans="1:10" ht="13.5" customHeight="1">
      <c r="A72" s="35" t="s">
        <v>38</v>
      </c>
      <c r="B72" s="57"/>
      <c r="C72" s="42">
        <f>SUBTOTAL(9,C74:C78)</f>
        <v>4809</v>
      </c>
      <c r="D72" s="42">
        <f>SUBTOTAL(9,D74:D78)</f>
        <v>2484</v>
      </c>
      <c r="E72" s="42">
        <f>SUBTOTAL(9,E74:E78)</f>
        <v>2325</v>
      </c>
      <c r="F72" s="41" t="s">
        <v>39</v>
      </c>
      <c r="G72" s="57"/>
      <c r="H72" s="42">
        <f>SUBTOTAL(9,H74:H78)</f>
        <v>3688</v>
      </c>
      <c r="I72" s="42">
        <f>SUBTOTAL(9,I74:I78)</f>
        <v>1590</v>
      </c>
      <c r="J72" s="42">
        <f>SUBTOTAL(9,J74:J78)</f>
        <v>2098</v>
      </c>
    </row>
    <row r="73" spans="1:10" ht="13.5" customHeight="1">
      <c r="A73" s="16"/>
      <c r="B73" s="56"/>
      <c r="C73" s="11"/>
      <c r="D73" s="11"/>
      <c r="E73" s="12"/>
      <c r="F73" s="10"/>
      <c r="G73" s="56"/>
      <c r="H73" s="11"/>
      <c r="I73" s="11"/>
      <c r="J73" s="11"/>
    </row>
    <row r="74" spans="1:10" ht="13.5" customHeight="1">
      <c r="A74" s="16">
        <v>50</v>
      </c>
      <c r="B74" s="56">
        <f>C74/'[1]H22.3園田'!H48</f>
        <v>0.99581589958159</v>
      </c>
      <c r="C74" s="13">
        <f>D74+E74</f>
        <v>952</v>
      </c>
      <c r="D74" s="13">
        <v>497</v>
      </c>
      <c r="E74" s="20">
        <v>455</v>
      </c>
      <c r="F74" s="10">
        <v>75</v>
      </c>
      <c r="G74" s="56">
        <f>H74/'[1]H22.3園田'!C109</f>
        <v>0.9767699115044248</v>
      </c>
      <c r="H74" s="13">
        <f>I74+J74</f>
        <v>883</v>
      </c>
      <c r="I74" s="13">
        <v>398</v>
      </c>
      <c r="J74" s="13">
        <v>485</v>
      </c>
    </row>
    <row r="75" spans="1:10" ht="13.5" customHeight="1">
      <c r="A75" s="16">
        <v>51</v>
      </c>
      <c r="B75" s="56">
        <f>C75/'[1]H22.3園田'!C73</f>
        <v>1.015353121801433</v>
      </c>
      <c r="C75" s="13">
        <f>D75+E75</f>
        <v>992</v>
      </c>
      <c r="D75" s="13">
        <v>497</v>
      </c>
      <c r="E75" s="20">
        <v>495</v>
      </c>
      <c r="F75" s="10">
        <v>76</v>
      </c>
      <c r="G75" s="56">
        <f>H75/'[1]H22.3園田'!H73</f>
        <v>0.9807460890493381</v>
      </c>
      <c r="H75" s="13">
        <f>I75+J75</f>
        <v>815</v>
      </c>
      <c r="I75" s="13">
        <v>330</v>
      </c>
      <c r="J75" s="13">
        <v>485</v>
      </c>
    </row>
    <row r="76" spans="1:10" ht="13.5" customHeight="1">
      <c r="A76" s="16">
        <v>52</v>
      </c>
      <c r="B76" s="56">
        <f>C76/'[1]H22.3園田'!C74</f>
        <v>0.9989837398373984</v>
      </c>
      <c r="C76" s="13">
        <f>D76+E76</f>
        <v>983</v>
      </c>
      <c r="D76" s="13">
        <v>514</v>
      </c>
      <c r="E76" s="20">
        <v>469</v>
      </c>
      <c r="F76" s="10">
        <v>77</v>
      </c>
      <c r="G76" s="56">
        <f>H76/'[1]H22.3園田'!H74</f>
        <v>0.9652777777777778</v>
      </c>
      <c r="H76" s="13">
        <f>I76+J76</f>
        <v>695</v>
      </c>
      <c r="I76" s="13">
        <v>300</v>
      </c>
      <c r="J76" s="13">
        <v>395</v>
      </c>
    </row>
    <row r="77" spans="1:10" ht="13.5" customHeight="1">
      <c r="A77" s="16">
        <v>53</v>
      </c>
      <c r="B77" s="56">
        <f>C77/'[1]H22.3園田'!C75</f>
        <v>1.0044994375703038</v>
      </c>
      <c r="C77" s="13">
        <f>D77+E77</f>
        <v>893</v>
      </c>
      <c r="D77" s="13">
        <v>473</v>
      </c>
      <c r="E77" s="20">
        <v>420</v>
      </c>
      <c r="F77" s="10">
        <v>78</v>
      </c>
      <c r="G77" s="56">
        <f>H77/'[1]H22.3園田'!H75</f>
        <v>0.977645305514158</v>
      </c>
      <c r="H77" s="13">
        <f>I77+J77</f>
        <v>656</v>
      </c>
      <c r="I77" s="13">
        <v>283</v>
      </c>
      <c r="J77" s="13">
        <v>373</v>
      </c>
    </row>
    <row r="78" spans="1:10" ht="13.5" customHeight="1">
      <c r="A78" s="16">
        <v>54</v>
      </c>
      <c r="B78" s="56">
        <f>C78/'[1]H22.3園田'!C76</f>
        <v>0.9939698492462311</v>
      </c>
      <c r="C78" s="13">
        <f>D78+E78</f>
        <v>989</v>
      </c>
      <c r="D78" s="13">
        <v>503</v>
      </c>
      <c r="E78" s="20">
        <v>486</v>
      </c>
      <c r="F78" s="10">
        <v>79</v>
      </c>
      <c r="G78" s="56">
        <f>H78/'[1]H22.3園田'!H76</f>
        <v>0.9770642201834863</v>
      </c>
      <c r="H78" s="13">
        <f>I78+J78</f>
        <v>639</v>
      </c>
      <c r="I78" s="13">
        <v>279</v>
      </c>
      <c r="J78" s="13">
        <v>360</v>
      </c>
    </row>
    <row r="79" spans="1:10" ht="13.5" customHeight="1">
      <c r="A79" s="16"/>
      <c r="B79" s="56"/>
      <c r="C79" s="11"/>
      <c r="D79" s="11"/>
      <c r="E79" s="12"/>
      <c r="F79" s="10"/>
      <c r="G79" s="56"/>
      <c r="H79" s="11"/>
      <c r="I79" s="11"/>
      <c r="J79" s="11"/>
    </row>
    <row r="80" spans="1:10" ht="13.5" customHeight="1">
      <c r="A80" s="35" t="s">
        <v>40</v>
      </c>
      <c r="B80" s="57"/>
      <c r="C80" s="42">
        <f>SUBTOTAL(9,C82:C86)</f>
        <v>5278</v>
      </c>
      <c r="D80" s="42">
        <f>SUBTOTAL(9,D82:D86)</f>
        <v>2627</v>
      </c>
      <c r="E80" s="42">
        <f>SUBTOTAL(9,E82:E86)</f>
        <v>2651</v>
      </c>
      <c r="F80" s="41" t="s">
        <v>41</v>
      </c>
      <c r="G80" s="57"/>
      <c r="H80" s="42">
        <f>SUBTOTAL(9,H82:H86)</f>
        <v>2256</v>
      </c>
      <c r="I80" s="42">
        <f>SUBTOTAL(9,I82:I86)</f>
        <v>901</v>
      </c>
      <c r="J80" s="42">
        <f>SUBTOTAL(9,J82:J86)</f>
        <v>1355</v>
      </c>
    </row>
    <row r="81" spans="1:10" ht="13.5" customHeight="1">
      <c r="A81" s="16"/>
      <c r="B81" s="56"/>
      <c r="C81" s="11"/>
      <c r="D81" s="11"/>
      <c r="E81" s="12"/>
      <c r="F81" s="10"/>
      <c r="G81" s="56"/>
      <c r="H81" s="11"/>
      <c r="I81" s="11"/>
      <c r="J81" s="11"/>
    </row>
    <row r="82" spans="1:10" ht="13.5" customHeight="1">
      <c r="A82" s="16">
        <v>55</v>
      </c>
      <c r="B82" s="56">
        <f>C82/'[1]H22.3園田'!C77</f>
        <v>0.9885535900104059</v>
      </c>
      <c r="C82" s="13">
        <f>D82+E82</f>
        <v>950</v>
      </c>
      <c r="D82" s="13">
        <v>477</v>
      </c>
      <c r="E82" s="20">
        <v>473</v>
      </c>
      <c r="F82" s="10">
        <v>80</v>
      </c>
      <c r="G82" s="56">
        <f>H82/'[1]H22.3園田'!H77</f>
        <v>0.9658886894075404</v>
      </c>
      <c r="H82" s="13">
        <f>I82+J82</f>
        <v>538</v>
      </c>
      <c r="I82" s="13">
        <v>229</v>
      </c>
      <c r="J82" s="13">
        <v>309</v>
      </c>
    </row>
    <row r="83" spans="1:10" ht="13.5" customHeight="1">
      <c r="A83" s="16">
        <v>56</v>
      </c>
      <c r="B83" s="56">
        <f>C83/'[1]H22.3園田'!C81</f>
        <v>0.9950787401574803</v>
      </c>
      <c r="C83" s="13">
        <f>D83+E83</f>
        <v>1011</v>
      </c>
      <c r="D83" s="13">
        <v>514</v>
      </c>
      <c r="E83" s="20">
        <v>497</v>
      </c>
      <c r="F83" s="10">
        <v>81</v>
      </c>
      <c r="G83" s="56">
        <f>H83/'[1]H22.3園田'!H81</f>
        <v>0.9598470363288719</v>
      </c>
      <c r="H83" s="13">
        <f>I83+J83</f>
        <v>502</v>
      </c>
      <c r="I83" s="13">
        <v>201</v>
      </c>
      <c r="J83" s="13">
        <v>301</v>
      </c>
    </row>
    <row r="84" spans="1:10" ht="13.5" customHeight="1">
      <c r="A84" s="16">
        <v>57</v>
      </c>
      <c r="B84" s="56">
        <f>C84/'[1]H22.3園田'!C82</f>
        <v>0.9888888888888889</v>
      </c>
      <c r="C84" s="13">
        <f>D84+E84</f>
        <v>979</v>
      </c>
      <c r="D84" s="13">
        <v>449</v>
      </c>
      <c r="E84" s="20">
        <v>530</v>
      </c>
      <c r="F84" s="10">
        <v>82</v>
      </c>
      <c r="G84" s="56">
        <f>H84/'[1]H22.3園田'!H82</f>
        <v>0.9723865877712031</v>
      </c>
      <c r="H84" s="13">
        <f>I84+J84</f>
        <v>493</v>
      </c>
      <c r="I84" s="13">
        <v>186</v>
      </c>
      <c r="J84" s="13">
        <v>307</v>
      </c>
    </row>
    <row r="85" spans="1:10" ht="13.5" customHeight="1">
      <c r="A85" s="16">
        <v>58</v>
      </c>
      <c r="B85" s="56">
        <f>C85/'[1]H22.3園田'!C83</f>
        <v>0.9903677758318739</v>
      </c>
      <c r="C85" s="13">
        <f>D85+E85</f>
        <v>1131</v>
      </c>
      <c r="D85" s="13">
        <v>570</v>
      </c>
      <c r="E85" s="20">
        <v>561</v>
      </c>
      <c r="F85" s="10">
        <v>83</v>
      </c>
      <c r="G85" s="56">
        <f>H85/'[1]H22.3園田'!H83</f>
        <v>0.9378238341968912</v>
      </c>
      <c r="H85" s="13">
        <f>I85+J85</f>
        <v>362</v>
      </c>
      <c r="I85" s="13">
        <v>140</v>
      </c>
      <c r="J85" s="13">
        <v>222</v>
      </c>
    </row>
    <row r="86" spans="1:10" ht="13.5" customHeight="1">
      <c r="A86" s="16">
        <v>59</v>
      </c>
      <c r="B86" s="56">
        <f>C86/'[1]H22.3園田'!C84</f>
        <v>0.9861111111111112</v>
      </c>
      <c r="C86" s="13">
        <f>D86+E86</f>
        <v>1207</v>
      </c>
      <c r="D86" s="13">
        <v>617</v>
      </c>
      <c r="E86" s="20">
        <v>590</v>
      </c>
      <c r="F86" s="10">
        <v>84</v>
      </c>
      <c r="G86" s="56">
        <f>H86/'[1]H22.3園田'!H84</f>
        <v>0.9376623376623376</v>
      </c>
      <c r="H86" s="13">
        <f>I86+J86</f>
        <v>361</v>
      </c>
      <c r="I86" s="13">
        <v>145</v>
      </c>
      <c r="J86" s="13">
        <v>216</v>
      </c>
    </row>
    <row r="87" spans="1:10" ht="13.5" customHeight="1">
      <c r="A87" s="16"/>
      <c r="B87" s="56"/>
      <c r="C87" s="11"/>
      <c r="D87" s="11"/>
      <c r="E87" s="12"/>
      <c r="F87" s="10"/>
      <c r="G87" s="56"/>
      <c r="H87" s="11"/>
      <c r="I87" s="11"/>
      <c r="J87" s="11"/>
    </row>
    <row r="88" spans="1:10" ht="13.5" customHeight="1">
      <c r="A88" s="35" t="s">
        <v>42</v>
      </c>
      <c r="B88" s="57"/>
      <c r="C88" s="42">
        <f>SUBTOTAL(9,C90:C94)</f>
        <v>7277</v>
      </c>
      <c r="D88" s="42">
        <f>SUBTOTAL(9,D90:D94)</f>
        <v>3546</v>
      </c>
      <c r="E88" s="42">
        <f>SUBTOTAL(9,E90:E94)</f>
        <v>3731</v>
      </c>
      <c r="F88" s="41" t="s">
        <v>3</v>
      </c>
      <c r="G88" s="57"/>
      <c r="H88" s="42">
        <f>SUBTOTAL(9,H90:H94)</f>
        <v>1208</v>
      </c>
      <c r="I88" s="42">
        <f>SUBTOTAL(9,I90:I94)</f>
        <v>348</v>
      </c>
      <c r="J88" s="42">
        <f>SUBTOTAL(9,J90:J94)</f>
        <v>860</v>
      </c>
    </row>
    <row r="89" spans="1:10" ht="13.5" customHeight="1">
      <c r="A89" s="16"/>
      <c r="B89" s="56"/>
      <c r="C89" s="11"/>
      <c r="D89" s="11"/>
      <c r="E89" s="12"/>
      <c r="F89" s="10"/>
      <c r="G89" s="56"/>
      <c r="H89" s="13"/>
      <c r="I89" s="13"/>
      <c r="J89" s="13"/>
    </row>
    <row r="90" spans="1:10" ht="13.5" customHeight="1">
      <c r="A90" s="16">
        <v>60</v>
      </c>
      <c r="B90" s="56">
        <f>C90/'[1]H22.3園田'!C85</f>
        <v>0.983739837398374</v>
      </c>
      <c r="C90" s="13">
        <f>D90+E90</f>
        <v>1331</v>
      </c>
      <c r="D90" s="13">
        <v>649</v>
      </c>
      <c r="E90" s="20">
        <v>682</v>
      </c>
      <c r="F90" s="10">
        <v>85</v>
      </c>
      <c r="G90" s="56">
        <f>H90/'[1]H22.3園田'!H85</f>
        <v>0.9257142857142857</v>
      </c>
      <c r="H90" s="13">
        <f>I90+J90</f>
        <v>324</v>
      </c>
      <c r="I90" s="13">
        <v>108</v>
      </c>
      <c r="J90" s="13">
        <v>216</v>
      </c>
    </row>
    <row r="91" spans="1:10" ht="13.5" customHeight="1">
      <c r="A91" s="16">
        <v>61</v>
      </c>
      <c r="B91" s="56">
        <f>C91/'[1]H22.3園田'!C89</f>
        <v>0.9870801033591732</v>
      </c>
      <c r="C91" s="13">
        <f>D91+E91</f>
        <v>1528</v>
      </c>
      <c r="D91" s="13">
        <v>787</v>
      </c>
      <c r="E91" s="20">
        <v>741</v>
      </c>
      <c r="F91" s="10">
        <v>86</v>
      </c>
      <c r="G91" s="56">
        <f>H91/'[1]H22.3園田'!H89</f>
        <v>0.9620253164556962</v>
      </c>
      <c r="H91" s="13">
        <f>I91+J91</f>
        <v>304</v>
      </c>
      <c r="I91" s="13">
        <v>93</v>
      </c>
      <c r="J91" s="13">
        <v>211</v>
      </c>
    </row>
    <row r="92" spans="1:10" ht="13.5" customHeight="1">
      <c r="A92" s="16">
        <v>62</v>
      </c>
      <c r="B92" s="56">
        <f>C92/'[1]H22.3園田'!C90</f>
        <v>0.9851485148514851</v>
      </c>
      <c r="C92" s="13">
        <f>D92+E92</f>
        <v>1592</v>
      </c>
      <c r="D92" s="13">
        <v>735</v>
      </c>
      <c r="E92" s="20">
        <v>857</v>
      </c>
      <c r="F92" s="10">
        <v>87</v>
      </c>
      <c r="G92" s="56">
        <f>H92/'[1]H22.3園田'!H90</f>
        <v>0.9121338912133892</v>
      </c>
      <c r="H92" s="13">
        <f>I92+J92</f>
        <v>218</v>
      </c>
      <c r="I92" s="13">
        <v>56</v>
      </c>
      <c r="J92" s="13">
        <v>162</v>
      </c>
    </row>
    <row r="93" spans="1:10" ht="13.5" customHeight="1">
      <c r="A93" s="16">
        <v>63</v>
      </c>
      <c r="B93" s="56">
        <f>C93/'[1]H22.3園田'!C91</f>
        <v>0.9894736842105263</v>
      </c>
      <c r="C93" s="13">
        <f>D93+E93</f>
        <v>1598</v>
      </c>
      <c r="D93" s="13">
        <v>786</v>
      </c>
      <c r="E93" s="20">
        <v>812</v>
      </c>
      <c r="F93" s="10">
        <v>88</v>
      </c>
      <c r="G93" s="56">
        <f>H93/'[1]H22.3園田'!H91</f>
        <v>0.9259259259259259</v>
      </c>
      <c r="H93" s="13">
        <f>I93+J93</f>
        <v>200</v>
      </c>
      <c r="I93" s="13">
        <v>50</v>
      </c>
      <c r="J93" s="13">
        <v>150</v>
      </c>
    </row>
    <row r="94" spans="1:10" ht="13.5" customHeight="1">
      <c r="A94" s="16">
        <v>64</v>
      </c>
      <c r="B94" s="56">
        <f>C94/'[1]H22.3園田'!C92</f>
        <v>0.994331983805668</v>
      </c>
      <c r="C94" s="13">
        <f>D94+E94</f>
        <v>1228</v>
      </c>
      <c r="D94" s="13">
        <v>589</v>
      </c>
      <c r="E94" s="20">
        <v>639</v>
      </c>
      <c r="F94" s="10">
        <v>89</v>
      </c>
      <c r="G94" s="56">
        <f>H94/'[1]H22.3園田'!H92</f>
        <v>0.8571428571428571</v>
      </c>
      <c r="H94" s="13">
        <f>I94+J94</f>
        <v>162</v>
      </c>
      <c r="I94" s="13">
        <v>41</v>
      </c>
      <c r="J94" s="13">
        <v>121</v>
      </c>
    </row>
    <row r="95" spans="1:10" ht="13.5" customHeight="1">
      <c r="A95" s="16"/>
      <c r="B95" s="56"/>
      <c r="C95" s="11"/>
      <c r="D95" s="11"/>
      <c r="E95" s="12"/>
      <c r="F95" s="10"/>
      <c r="G95" s="56"/>
      <c r="H95" s="13"/>
      <c r="I95" s="13"/>
      <c r="J95" s="13"/>
    </row>
    <row r="96" spans="1:10" ht="13.5" customHeight="1">
      <c r="A96" s="35" t="s">
        <v>43</v>
      </c>
      <c r="B96" s="57"/>
      <c r="C96" s="42">
        <f>SUBTOTAL(9,C98:C102)</f>
        <v>5804</v>
      </c>
      <c r="D96" s="42">
        <f>SUBTOTAL(9,D98:D102)</f>
        <v>2773</v>
      </c>
      <c r="E96" s="42">
        <f>SUBTOTAL(9,E98:E102)</f>
        <v>3031</v>
      </c>
      <c r="F96" s="41" t="s">
        <v>4</v>
      </c>
      <c r="G96" s="57"/>
      <c r="H96" s="42">
        <f>SUBTOTAL(9,H98:H102)</f>
        <v>500</v>
      </c>
      <c r="I96" s="42">
        <f>SUBTOTAL(9,I98:I102)</f>
        <v>97</v>
      </c>
      <c r="J96" s="42">
        <f>SUBTOTAL(9,J98:J102)</f>
        <v>403</v>
      </c>
    </row>
    <row r="97" spans="1:10" ht="13.5" customHeight="1">
      <c r="A97" s="16"/>
      <c r="B97" s="56"/>
      <c r="C97" s="11"/>
      <c r="D97" s="11"/>
      <c r="E97" s="12"/>
      <c r="F97" s="10"/>
      <c r="G97" s="56"/>
      <c r="H97" s="13"/>
      <c r="I97" s="13"/>
      <c r="J97" s="13"/>
    </row>
    <row r="98" spans="1:10" ht="13.5" customHeight="1">
      <c r="A98" s="16">
        <v>65</v>
      </c>
      <c r="B98" s="56">
        <f>C98/'[1]H22.3園田'!C93</f>
        <v>0.9915254237288136</v>
      </c>
      <c r="C98" s="13">
        <f>D98+E98</f>
        <v>936</v>
      </c>
      <c r="D98" s="13">
        <v>449</v>
      </c>
      <c r="E98" s="20">
        <v>487</v>
      </c>
      <c r="F98" s="10">
        <v>90</v>
      </c>
      <c r="G98" s="56">
        <f>H98/'[1]H22.3園田'!H93</f>
        <v>0.896774193548387</v>
      </c>
      <c r="H98" s="13">
        <f>I98+J98</f>
        <v>139</v>
      </c>
      <c r="I98" s="13">
        <v>25</v>
      </c>
      <c r="J98" s="13">
        <v>114</v>
      </c>
    </row>
    <row r="99" spans="1:10" ht="13.5" customHeight="1">
      <c r="A99" s="16">
        <v>66</v>
      </c>
      <c r="B99" s="56">
        <f>C99/'[1]H22.3園田'!C97</f>
        <v>0.978891820580475</v>
      </c>
      <c r="C99" s="13">
        <f>D99+E99</f>
        <v>1113</v>
      </c>
      <c r="D99" s="13">
        <v>543</v>
      </c>
      <c r="E99" s="20">
        <v>570</v>
      </c>
      <c r="F99" s="10">
        <v>91</v>
      </c>
      <c r="G99" s="56">
        <f>H99/'[1]H22.3園田'!H97</f>
        <v>0.8609271523178808</v>
      </c>
      <c r="H99" s="13">
        <f>I99+J99</f>
        <v>130</v>
      </c>
      <c r="I99" s="13">
        <v>31</v>
      </c>
      <c r="J99" s="13">
        <v>99</v>
      </c>
    </row>
    <row r="100" spans="1:10" ht="13.5" customHeight="1">
      <c r="A100" s="16">
        <v>67</v>
      </c>
      <c r="B100" s="56">
        <f>C100/'[1]H22.3園田'!C98</f>
        <v>0.9847560975609756</v>
      </c>
      <c r="C100" s="13">
        <f>D100+E100</f>
        <v>1292</v>
      </c>
      <c r="D100" s="13">
        <v>610</v>
      </c>
      <c r="E100" s="20">
        <v>682</v>
      </c>
      <c r="F100" s="10">
        <v>92</v>
      </c>
      <c r="G100" s="56">
        <f>H100/'[1]H22.3園田'!H98</f>
        <v>0.9387755102040817</v>
      </c>
      <c r="H100" s="13">
        <f>I100+J100</f>
        <v>92</v>
      </c>
      <c r="I100" s="13">
        <v>16</v>
      </c>
      <c r="J100" s="13">
        <v>76</v>
      </c>
    </row>
    <row r="101" spans="1:10" ht="13.5" customHeight="1">
      <c r="A101" s="16">
        <v>68</v>
      </c>
      <c r="B101" s="56">
        <f>C101/'[1]H22.3園田'!C99</f>
        <v>0.9834847233691164</v>
      </c>
      <c r="C101" s="13">
        <f>D101+E101</f>
        <v>1191</v>
      </c>
      <c r="D101" s="13">
        <v>572</v>
      </c>
      <c r="E101" s="20">
        <v>619</v>
      </c>
      <c r="F101" s="10">
        <v>93</v>
      </c>
      <c r="G101" s="56">
        <f>H101/'[1]H22.3園田'!H99</f>
        <v>0.8725490196078431</v>
      </c>
      <c r="H101" s="13">
        <f>I101+J101</f>
        <v>89</v>
      </c>
      <c r="I101" s="13">
        <v>18</v>
      </c>
      <c r="J101" s="13">
        <v>71</v>
      </c>
    </row>
    <row r="102" spans="1:10" ht="13.5" customHeight="1">
      <c r="A102" s="16">
        <v>69</v>
      </c>
      <c r="B102" s="56">
        <f>C102/'[1]H22.3園田'!C100</f>
        <v>0.9837587006960556</v>
      </c>
      <c r="C102" s="13">
        <f>D102+E102</f>
        <v>1272</v>
      </c>
      <c r="D102" s="13">
        <v>599</v>
      </c>
      <c r="E102" s="20">
        <v>673</v>
      </c>
      <c r="F102" s="10">
        <v>94</v>
      </c>
      <c r="G102" s="56">
        <f>H102/'[1]H22.3園田'!H100</f>
        <v>0.847457627118644</v>
      </c>
      <c r="H102" s="13">
        <f>I102+J102</f>
        <v>50</v>
      </c>
      <c r="I102" s="13">
        <v>7</v>
      </c>
      <c r="J102" s="13">
        <v>43</v>
      </c>
    </row>
    <row r="103" spans="1:10" ht="13.5" customHeight="1">
      <c r="A103" s="16"/>
      <c r="B103" s="56"/>
      <c r="C103" s="11"/>
      <c r="D103" s="11"/>
      <c r="E103" s="12"/>
      <c r="F103" s="10"/>
      <c r="G103" s="56"/>
      <c r="H103" s="13"/>
      <c r="I103" s="13"/>
      <c r="J103" s="13"/>
    </row>
    <row r="104" spans="1:10" ht="13.5" customHeight="1">
      <c r="A104" s="35" t="s">
        <v>44</v>
      </c>
      <c r="B104" s="57"/>
      <c r="C104" s="42">
        <f>SUBTOTAL(9,C106:C110)</f>
        <v>4853</v>
      </c>
      <c r="D104" s="42">
        <f>SUBTOTAL(9,D106:D110)</f>
        <v>2281</v>
      </c>
      <c r="E104" s="42">
        <f>SUBTOTAL(9,E106:E110)</f>
        <v>2572</v>
      </c>
      <c r="F104" s="41" t="s">
        <v>5</v>
      </c>
      <c r="G104" s="57"/>
      <c r="H104" s="42">
        <f>SUBTOTAL(9,H106:H110)</f>
        <v>150</v>
      </c>
      <c r="I104" s="42">
        <f>SUBTOTAL(9,I106:I110)</f>
        <v>30</v>
      </c>
      <c r="J104" s="42">
        <f>SUBTOTAL(9,J106:J110)</f>
        <v>120</v>
      </c>
    </row>
    <row r="105" spans="1:10" ht="13.5" customHeight="1">
      <c r="A105" s="16" t="s">
        <v>57</v>
      </c>
      <c r="B105" s="56"/>
      <c r="C105" s="11"/>
      <c r="D105" s="11"/>
      <c r="E105" s="12"/>
      <c r="F105" s="10"/>
      <c r="G105" s="56"/>
      <c r="H105" s="13"/>
      <c r="I105" s="13"/>
      <c r="J105" s="13"/>
    </row>
    <row r="106" spans="1:10" ht="13.5" customHeight="1">
      <c r="A106" s="16">
        <v>70</v>
      </c>
      <c r="B106" s="56">
        <f>C106/'[1]H22.3園田'!C101</f>
        <v>0.984360625574977</v>
      </c>
      <c r="C106" s="13">
        <f>D106+E106</f>
        <v>1070</v>
      </c>
      <c r="D106" s="13">
        <v>497</v>
      </c>
      <c r="E106" s="20">
        <v>573</v>
      </c>
      <c r="F106" s="10">
        <v>95</v>
      </c>
      <c r="G106" s="56">
        <f>H106/'[1]H22.3園田'!H101</f>
        <v>0.8333333333333334</v>
      </c>
      <c r="H106" s="13">
        <f aca="true" t="shared" si="0" ref="H106:H112">I106+J106</f>
        <v>45</v>
      </c>
      <c r="I106" s="13">
        <v>9</v>
      </c>
      <c r="J106" s="13">
        <v>36</v>
      </c>
    </row>
    <row r="107" spans="1:10" ht="13.5" customHeight="1">
      <c r="A107" s="16">
        <v>71</v>
      </c>
      <c r="B107" s="56">
        <f>C107/'[1]H22.3園田'!C105</f>
        <v>0.9781529294935452</v>
      </c>
      <c r="C107" s="13">
        <f>D107+E107</f>
        <v>985</v>
      </c>
      <c r="D107" s="13">
        <v>483</v>
      </c>
      <c r="E107" s="20">
        <v>502</v>
      </c>
      <c r="F107" s="10">
        <v>96</v>
      </c>
      <c r="G107" s="56">
        <f>H107/'[1]H22.3園田'!H105</f>
        <v>0.7936507936507936</v>
      </c>
      <c r="H107" s="13">
        <f t="shared" si="0"/>
        <v>50</v>
      </c>
      <c r="I107" s="13">
        <v>9</v>
      </c>
      <c r="J107" s="13">
        <v>41</v>
      </c>
    </row>
    <row r="108" spans="1:10" ht="13.5" customHeight="1">
      <c r="A108" s="16">
        <v>72</v>
      </c>
      <c r="B108" s="56">
        <f>C108/'[1]H22.3園田'!C106</f>
        <v>0.9802414928649835</v>
      </c>
      <c r="C108" s="13">
        <f>D108+E108</f>
        <v>893</v>
      </c>
      <c r="D108" s="13">
        <v>410</v>
      </c>
      <c r="E108" s="20">
        <v>483</v>
      </c>
      <c r="F108" s="10">
        <v>97</v>
      </c>
      <c r="G108" s="56">
        <f>H108/'[1]H22.3園田'!H106</f>
        <v>0.7647058823529411</v>
      </c>
      <c r="H108" s="13">
        <f t="shared" si="0"/>
        <v>26</v>
      </c>
      <c r="I108" s="13">
        <v>6</v>
      </c>
      <c r="J108" s="13">
        <v>20</v>
      </c>
    </row>
    <row r="109" spans="1:10" ht="13.5" customHeight="1">
      <c r="A109" s="16">
        <v>73</v>
      </c>
      <c r="B109" s="56">
        <f>C109/'[1]H22.3園田'!C107</f>
        <v>0.9800399201596807</v>
      </c>
      <c r="C109" s="13">
        <f>D109+E109</f>
        <v>982</v>
      </c>
      <c r="D109" s="25">
        <v>460</v>
      </c>
      <c r="E109" s="20">
        <v>522</v>
      </c>
      <c r="F109" s="10">
        <v>98</v>
      </c>
      <c r="G109" s="56">
        <f>H109/'[1]H22.3園田'!H107</f>
        <v>0.6666666666666666</v>
      </c>
      <c r="H109" s="13">
        <f t="shared" si="0"/>
        <v>14</v>
      </c>
      <c r="I109" s="13">
        <v>3</v>
      </c>
      <c r="J109" s="13">
        <v>11</v>
      </c>
    </row>
    <row r="110" spans="1:10" ht="13.5" customHeight="1">
      <c r="A110" s="16">
        <v>74</v>
      </c>
      <c r="B110" s="56">
        <f>C110/'[1]H22.3園田'!C108</f>
        <v>0.9808714133900106</v>
      </c>
      <c r="C110" s="13">
        <f>D110+E110</f>
        <v>923</v>
      </c>
      <c r="D110" s="13">
        <v>431</v>
      </c>
      <c r="E110" s="13">
        <v>492</v>
      </c>
      <c r="F110" s="10">
        <v>99</v>
      </c>
      <c r="G110" s="56">
        <f>H110/'[1]H22.3園田'!H108</f>
        <v>0.7894736842105263</v>
      </c>
      <c r="H110" s="13">
        <f t="shared" si="0"/>
        <v>15</v>
      </c>
      <c r="I110" s="13">
        <v>3</v>
      </c>
      <c r="J110" s="13">
        <v>12</v>
      </c>
    </row>
    <row r="111" spans="1:10" ht="13.5" customHeight="1">
      <c r="A111" s="16"/>
      <c r="B111" s="66"/>
      <c r="C111" s="67"/>
      <c r="D111" s="19"/>
      <c r="E111" s="12"/>
      <c r="F111" s="10"/>
      <c r="G111" s="56"/>
      <c r="H111" s="13"/>
      <c r="I111" s="13"/>
      <c r="J111" s="13"/>
    </row>
    <row r="112" spans="1:10" ht="13.5" customHeight="1">
      <c r="A112" s="16"/>
      <c r="B112" s="66"/>
      <c r="C112" s="67"/>
      <c r="D112" s="19"/>
      <c r="E112" s="12"/>
      <c r="F112" s="41" t="s">
        <v>7</v>
      </c>
      <c r="G112" s="57"/>
      <c r="H112" s="42">
        <f t="shared" si="0"/>
        <v>23</v>
      </c>
      <c r="I112" s="42">
        <v>3</v>
      </c>
      <c r="J112" s="42">
        <v>20</v>
      </c>
    </row>
    <row r="113" spans="1:10" ht="13.5" customHeight="1">
      <c r="A113" s="17"/>
      <c r="B113" s="68"/>
      <c r="C113" s="69"/>
      <c r="D113" s="14"/>
      <c r="E113" s="15"/>
      <c r="F113" s="46"/>
      <c r="G113" s="60"/>
      <c r="H113" s="42"/>
      <c r="I113" s="42"/>
      <c r="J113" s="42"/>
    </row>
    <row r="114" spans="1:10" ht="13.5" customHeight="1">
      <c r="A114" s="30"/>
      <c r="B114" s="30"/>
      <c r="C114" s="33"/>
      <c r="D114" s="33"/>
      <c r="E114" s="33"/>
      <c r="F114" s="32"/>
      <c r="G114" s="32"/>
      <c r="H114" s="33"/>
      <c r="I114" s="33"/>
      <c r="J114" s="33"/>
    </row>
    <row r="115" spans="1:7" ht="13.5" customHeight="1">
      <c r="A115" s="78" t="s">
        <v>8</v>
      </c>
      <c r="B115" s="78"/>
      <c r="C115" s="34" t="s">
        <v>6</v>
      </c>
      <c r="D115" s="34"/>
      <c r="E115" s="34" t="s">
        <v>1</v>
      </c>
      <c r="F115" s="34"/>
      <c r="G115" s="34" t="s">
        <v>2</v>
      </c>
    </row>
    <row r="116" spans="1:7" ht="13.5" customHeight="1">
      <c r="A116" s="36"/>
      <c r="B116" s="36"/>
      <c r="C116" s="34"/>
      <c r="D116" s="34"/>
      <c r="E116" s="34"/>
      <c r="F116" s="34"/>
      <c r="G116" s="34"/>
    </row>
    <row r="117" spans="1:7" ht="13.5" customHeight="1">
      <c r="A117" s="78" t="s">
        <v>9</v>
      </c>
      <c r="B117" s="78"/>
      <c r="C117" s="44">
        <f>SUBTOTAL(9,C11:C33)</f>
        <v>12996</v>
      </c>
      <c r="D117" s="31"/>
      <c r="E117" s="44">
        <f>SUBTOTAL(9,D11:D33)</f>
        <v>6644</v>
      </c>
      <c r="F117" s="31"/>
      <c r="G117" s="44">
        <f>SUBTOTAL(9,E11:E33)</f>
        <v>6352</v>
      </c>
    </row>
    <row r="118" spans="1:7" ht="13.5" customHeight="1">
      <c r="A118" s="36"/>
      <c r="B118" s="36"/>
      <c r="C118" s="31"/>
      <c r="D118" s="31"/>
      <c r="E118" s="31"/>
      <c r="F118" s="31"/>
      <c r="G118" s="31"/>
    </row>
    <row r="119" spans="1:7" ht="13.5" customHeight="1">
      <c r="A119" s="78" t="s">
        <v>10</v>
      </c>
      <c r="B119" s="78"/>
      <c r="C119" s="44">
        <f>SUBTOTAL(9,C35:C49,H11:H49,C72:C94)</f>
        <v>61517</v>
      </c>
      <c r="D119" s="31"/>
      <c r="E119" s="44">
        <f>SUBTOTAL(9,D35:D49,I11:I49,D72:D94)</f>
        <v>31112</v>
      </c>
      <c r="F119" s="31"/>
      <c r="G119" s="44">
        <f>SUBTOTAL(9,E35:E49,J11:J49,E72:E94)</f>
        <v>30405</v>
      </c>
    </row>
    <row r="120" spans="1:7" ht="13.5" customHeight="1">
      <c r="A120" s="35"/>
      <c r="B120" s="35"/>
      <c r="C120" s="44"/>
      <c r="D120" s="31"/>
      <c r="E120" s="44"/>
      <c r="F120" s="31"/>
      <c r="G120" s="44"/>
    </row>
    <row r="121" spans="1:7" ht="13.5" customHeight="1">
      <c r="A121" s="78" t="s">
        <v>17</v>
      </c>
      <c r="B121" s="78"/>
      <c r="C121" s="44">
        <f>SUBTOTAL(9,C98:C111,H72:H112)</f>
        <v>18482</v>
      </c>
      <c r="D121" s="31"/>
      <c r="E121" s="44">
        <f>SUBTOTAL(9,D98:D111,I70:I112)</f>
        <v>8023</v>
      </c>
      <c r="F121" s="31"/>
      <c r="G121" s="44">
        <f>SUBTOTAL(9,E98:E111,J70:J112)</f>
        <v>10459</v>
      </c>
    </row>
    <row r="122" spans="1:7" ht="13.5" customHeight="1">
      <c r="A122" s="36"/>
      <c r="B122" s="36"/>
      <c r="C122" s="31"/>
      <c r="D122" s="31"/>
      <c r="E122" s="31"/>
      <c r="F122" s="31"/>
      <c r="G122" s="31"/>
    </row>
    <row r="123" spans="1:7" ht="13.5" customHeight="1">
      <c r="A123" s="78" t="s">
        <v>12</v>
      </c>
      <c r="B123" s="78"/>
      <c r="C123" s="44">
        <f>SUBTOTAL(9,H72:H112)</f>
        <v>7825</v>
      </c>
      <c r="D123" s="31"/>
      <c r="E123" s="44">
        <f>SUBTOTAL(9,I72:I112)</f>
        <v>2969</v>
      </c>
      <c r="F123" s="31"/>
      <c r="G123" s="44">
        <f>SUBTOTAL(9,J72:J112)</f>
        <v>4856</v>
      </c>
    </row>
    <row r="124" spans="1:8" ht="13.5" customHeight="1">
      <c r="A124" s="40"/>
      <c r="B124" s="40"/>
      <c r="C124" s="40"/>
      <c r="D124" s="40"/>
      <c r="E124" s="40"/>
      <c r="F124" s="40"/>
      <c r="G124" s="40"/>
      <c r="H124" s="40"/>
    </row>
    <row r="125" ht="13.5" customHeight="1"/>
    <row r="126" spans="5:6" ht="13.5" customHeight="1">
      <c r="E126" s="93">
        <v>26</v>
      </c>
      <c r="F126" s="93"/>
    </row>
  </sheetData>
  <mergeCells count="32"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E53:F53"/>
    <mergeCell ref="E61:F61"/>
    <mergeCell ref="C65:G65"/>
    <mergeCell ref="F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A115:B115"/>
    <mergeCell ref="A117:B117"/>
    <mergeCell ref="A119:B119"/>
    <mergeCell ref="A121:B121"/>
    <mergeCell ref="A123:B123"/>
    <mergeCell ref="E126:F126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scale="95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2011-05-23T04:37:47Z</cp:lastPrinted>
  <dcterms:created xsi:type="dcterms:W3CDTF">1999-07-01T01:49:41Z</dcterms:created>
  <dcterms:modified xsi:type="dcterms:W3CDTF">2011-05-23T05:24:38Z</dcterms:modified>
  <cp:category/>
  <cp:version/>
  <cp:contentType/>
  <cp:contentStatus/>
</cp:coreProperties>
</file>