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ma0023646\Desktop\勤務表（厚労省）\"/>
    </mc:Choice>
  </mc:AlternateContent>
  <bookViews>
    <workbookView xWindow="765" yWindow="765" windowWidth="17010" windowHeight="11235"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2" i="8" l="1"/>
  <c r="AZ12" i="8"/>
  <c r="AY12" i="8"/>
  <c r="N7" i="11" l="1"/>
  <c r="T47" i="11"/>
  <c r="R47" i="11"/>
  <c r="D47" i="11"/>
  <c r="T46" i="11"/>
  <c r="R46" i="11"/>
  <c r="X46" i="11" s="1"/>
  <c r="Z46" i="11" s="1"/>
  <c r="N46" i="11"/>
  <c r="L46" i="11"/>
  <c r="T45" i="11"/>
  <c r="R45" i="11"/>
  <c r="X45" i="11" s="1"/>
  <c r="L45" i="11"/>
  <c r="L47" i="11" s="1"/>
  <c r="T44" i="11"/>
  <c r="R44" i="11"/>
  <c r="D44" i="11"/>
  <c r="T43" i="11"/>
  <c r="R43" i="11"/>
  <c r="X43" i="11" s="1"/>
  <c r="Z43" i="11" s="1"/>
  <c r="N43" i="11"/>
  <c r="L43" i="11"/>
  <c r="T42" i="11"/>
  <c r="R42" i="11"/>
  <c r="X42" i="11" s="1"/>
  <c r="L42" i="11"/>
  <c r="L44" i="11" s="1"/>
  <c r="T41" i="11"/>
  <c r="R41" i="11"/>
  <c r="D41" i="11"/>
  <c r="X40" i="11"/>
  <c r="Z40" i="11" s="1"/>
  <c r="T40" i="11"/>
  <c r="R40" i="1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X41" i="11" l="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3" i="8"/>
  <c r="BA14" i="8" s="1"/>
  <c r="AZ13" i="8"/>
  <c r="AZ14" i="8" s="1"/>
  <c r="AY13" i="8"/>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6" i="7" l="1"/>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<sst xmlns="http://schemas.openxmlformats.org/spreadsheetml/2006/main" count="1389" uniqueCount="251">
  <si>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</si>
  <si>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</si>
  <si>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</si>
  <si>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</si>
  <si>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</si>
  <si>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</si>
  <si>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</si>
  <si>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</si>
  <si>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</si>
  <si>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</si>
  <si>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</si>
  <si>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</si>
  <si>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</si>
  <si>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</si>
  <si>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</si>
  <si>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</si>
  <si>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</si>
  <si>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</si>
  <si>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</si>
  <si>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</si>
  <si>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</si>
  <si>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</si>
  <si>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</si>
  <si>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</si>
  <si>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</si>
  <si>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</si>
  <si>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</si>
  <si>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</si>
  <si>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</si>
  <si>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</si>
  <si>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</si>
  <si>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</si>
  <si>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</si>
  <si>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</si>
  <si>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</si>
  <si>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</si>
  <si>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</si>
  <si>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</si>
  <si>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</si>
  <si>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</si>
  <si>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</si>
  <si>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</si>
  <si>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</si>
  <si>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</si>
  <si>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</si>
  <si>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</si>
  <si>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</si>
  <si>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</si>
  <si>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</si>
  <si>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</si>
  <si>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</si>
  <si>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</si>
  <si>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</si>
  <si>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</si>
  <si>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</si>
  <si>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</si>
  <si>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</si>
  <si>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</si>
  <si>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</si>
  <si>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</si>
  <si>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</si>
  <si>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</si>
  <si>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</si>
  <si>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</si>
  <si>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</si>
  <si>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</si>
  <si>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</si>
  <si>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</si>
  <si>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</si>
  <si>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</si>
  <si>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</si>
  <si>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</si>
  <si>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</si>
  <si>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</si>
  <si>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</si>
  <si>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</si>
  <si>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</si>
  <si>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</si>
  <si>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</si>
  <si>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</si>
  <si>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</si>
  <si>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</si>
  <si>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</si>
  <si>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</si>
  <si>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</si>
  <si>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</si>
  <si>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</si>
  <si>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</si>
  <si>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</si>
  <si>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</si>
  <si>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</si>
  <si>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</si>
  <si>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</si>
  <si>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</si>
  <si>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</si>
  <si>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</si>
  <si>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</si>
  <si>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</si>
  <si>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</si>
  <si>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</si>
  <si>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</si>
  <si>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</si>
  <si>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</si>
  <si>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</si>
  <si>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</si>
  <si>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</si>
  <si>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</si>
  <si>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</si>
  <si>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</si>
  <si>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</si>
  <si>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</si>
  <si>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</si>
  <si>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</si>
  <si>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</si>
  <si>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</si>
  <si>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</si>
  <si>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</si>
  <si>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</si>
  <si>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</si>
  <si>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</si>
  <si>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</si>
  <si>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</si>
  <si>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</si>
  <si>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</si>
  <si>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</si>
  <si>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</si>
  <si>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</si>
  <si>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</si>
  <si>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</si>
  <si>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</si>
  <si>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</si>
  <si>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</si>
  <si>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</si>
  <si>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</si>
  <si>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</si>
  <si>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</si>
  <si>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</si>
  <si>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</si>
  <si>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</si>
  <si>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</si>
  <si>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</si>
  <si>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</si>
  <si>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</si>
  <si>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</si>
  <si>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</si>
  <si>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</si>
  <si>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</si>
  <si>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</si>
  <si>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</si>
  <si>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</si>
  <si>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</si>
  <si>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</si>
  <si>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</si>
  <si>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</si>
  <si>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</si>
  <si>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</si>
  <si>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</si>
  <si>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</si>
  <si>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</si>
  <si>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</si>
  <si>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</si>
  <si>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</si>
  <si>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</si>
  <si>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</si>
  <si>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</si>
  <si>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</si>
  <si>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</si>
  <si>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</si>
  <si>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</si>
  <si>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</si>
  <si>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</si>
  <si>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</si>
  <si>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</si>
  <si>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</si>
  <si>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</si>
  <si>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</si>
  <si>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</si>
  <si>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</si>
  <si>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</si>
  <si>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</si>
  <si>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</si>
  <si>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</si>
  <si>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</si>
  <si>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</si>
  <si>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</si>
  <si>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</si>
  <si>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</si>
  <si>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</si>
  <si>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</si>
  <si>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</si>
  <si>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</si>
  <si>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</si>
  <si>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</si>
  <si>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</si>
  <si>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</si>
  <si>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</si>
  <si>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</si>
  <si>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</si>
  <si>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</si>
  <si>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</si>
  <si>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</si>
  <si>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</si>
  <si>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</si>
  <si>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</si>
  <si>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</si>
  <si>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</si>
  <si>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</si>
  <si>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</si>
  <si>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</si>
  <si>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</si>
  <si>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</si>
  <si>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</si>
  <si>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</si>
  <si>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</si>
  <si>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</si>
  <si>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</si>
  <si>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</si>
  <si>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</si>
  <si>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</si>
  <si>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</si>
  <si>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</si>
  <si>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</si>
  <si>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</si>
  <si>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</si>
  <si>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</si>
  <si>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</si>
  <si>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</si>
  <si>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</si>
  <si>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</si>
  <si>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</si>
  <si>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</si>
  <si>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</si>
  <si>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</si>
  <si>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</si>
  <si>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</si>
  <si>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</si>
  <si>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</si>
  <si>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</si>
  <si>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</si>
  <si>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</si>
  <si>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</si>
  <si>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</si>
  <si>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</si>
  <si>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</si>
  <si>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</si>
  <si>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</si>
  <si>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</si>
  <si>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</si>
  <si>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phoneticPr fontId="1"/>
  </si>
  <si>
    <t>・職種ごとの勤務時間を「○：○○～○：○○」と表記することが困難な場合は、No18～33を活用し、</t>
    <rPh sb="45" eb="47">
      <t>カツヨウ</t>
    </rPh>
    <phoneticPr fontId="1"/>
  </si>
  <si>
    <t xml:space="preserve">   勤務時間数のみを入力してください。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</si>
</sst>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75" zoomScaleNormal="55" zoomScaleSheetLayoutView="75" workbookViewId="0">
      <selection activeCell="AR9" sqref="AR9"/>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352">
        <v>3</v>
      </c>
      <c r="V2" s="352"/>
      <c r="W2" s="10" t="s">
        <v>14</v>
      </c>
      <c r="X2" s="351">
        <f>IF(U2=0,"",YEAR(DATE(2018+U2,1,1)))</f>
        <v>2021</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4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4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45">
      <c r="A10" s="37"/>
      <c r="B10" s="372"/>
      <c r="C10" s="378"/>
      <c r="D10" s="384"/>
      <c r="E10" s="377"/>
      <c r="F10" s="384"/>
      <c r="G10" s="377"/>
      <c r="H10" s="378"/>
      <c r="I10" s="378"/>
      <c r="J10" s="378"/>
      <c r="K10" s="384"/>
      <c r="L10" s="377"/>
      <c r="M10" s="378"/>
      <c r="N10" s="378"/>
      <c r="O10" s="379"/>
      <c r="P10" s="48">
        <f>WEEKDAY(DATE($X$2,$AB$2,1))</f>
        <v>5</v>
      </c>
      <c r="Q10" s="49">
        <f>WEEKDAY(DATE($X$2,$AB$2,2))</f>
        <v>6</v>
      </c>
      <c r="R10" s="49">
        <f>WEEKDAY(DATE($X$2,$AB$2,3))</f>
        <v>7</v>
      </c>
      <c r="S10" s="49">
        <f>WEEKDAY(DATE($X$2,$AB$2,4))</f>
        <v>1</v>
      </c>
      <c r="T10" s="49">
        <f>WEEKDAY(DATE($X$2,$AB$2,5))</f>
        <v>2</v>
      </c>
      <c r="U10" s="49">
        <f>WEEKDAY(DATE($X$2,$AB$2,6))</f>
        <v>3</v>
      </c>
      <c r="V10" s="50">
        <f>WEEKDAY(DATE($X$2,$AB$2,7))</f>
        <v>4</v>
      </c>
      <c r="W10" s="48">
        <f>WEEKDAY(DATE($X$2,$AB$2,8))</f>
        <v>5</v>
      </c>
      <c r="X10" s="49">
        <f>WEEKDAY(DATE($X$2,$AB$2,9))</f>
        <v>6</v>
      </c>
      <c r="Y10" s="49">
        <f>WEEKDAY(DATE($X$2,$AB$2,10))</f>
        <v>7</v>
      </c>
      <c r="Z10" s="49">
        <f>WEEKDAY(DATE($X$2,$AB$2,11))</f>
        <v>1</v>
      </c>
      <c r="AA10" s="49">
        <f>WEEKDAY(DATE($X$2,$AB$2,12))</f>
        <v>2</v>
      </c>
      <c r="AB10" s="49">
        <f>WEEKDAY(DATE($X$2,$AB$2,13))</f>
        <v>3</v>
      </c>
      <c r="AC10" s="50">
        <f>WEEKDAY(DATE($X$2,$AB$2,14))</f>
        <v>4</v>
      </c>
      <c r="AD10" s="48">
        <f>WEEKDAY(DATE($X$2,$AB$2,15))</f>
        <v>5</v>
      </c>
      <c r="AE10" s="49">
        <f>WEEKDAY(DATE($X$2,$AB$2,16))</f>
        <v>6</v>
      </c>
      <c r="AF10" s="49">
        <f>WEEKDAY(DATE($X$2,$AB$2,17))</f>
        <v>7</v>
      </c>
      <c r="AG10" s="49">
        <f>WEEKDAY(DATE($X$2,$AB$2,18))</f>
        <v>1</v>
      </c>
      <c r="AH10" s="49">
        <f>WEEKDAY(DATE($X$2,$AB$2,19))</f>
        <v>2</v>
      </c>
      <c r="AI10" s="49">
        <f>WEEKDAY(DATE($X$2,$AB$2,20))</f>
        <v>3</v>
      </c>
      <c r="AJ10" s="50">
        <f>WEEKDAY(DATE($X$2,$AB$2,21))</f>
        <v>4</v>
      </c>
      <c r="AK10" s="48">
        <f>WEEKDAY(DATE($X$2,$AB$2,22))</f>
        <v>5</v>
      </c>
      <c r="AL10" s="49">
        <f>WEEKDAY(DATE($X$2,$AB$2,23))</f>
        <v>6</v>
      </c>
      <c r="AM10" s="49">
        <f>WEEKDAY(DATE($X$2,$AB$2,24))</f>
        <v>7</v>
      </c>
      <c r="AN10" s="49">
        <f>WEEKDAY(DATE($X$2,$AB$2,25))</f>
        <v>1</v>
      </c>
      <c r="AO10" s="49">
        <f>WEEKDAY(DATE($X$2,$AB$2,26))</f>
        <v>2</v>
      </c>
      <c r="AP10" s="49">
        <f>WEEKDAY(DATE($X$2,$AB$2,27))</f>
        <v>3</v>
      </c>
      <c r="AQ10" s="50">
        <f>WEEKDAY(DATE($X$2,$AB$2,28))</f>
        <v>4</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45">
      <c r="A11" s="37"/>
      <c r="B11" s="373"/>
      <c r="C11" s="381"/>
      <c r="D11" s="385"/>
      <c r="E11" s="380"/>
      <c r="F11" s="385"/>
      <c r="G11" s="380"/>
      <c r="H11" s="381"/>
      <c r="I11" s="381"/>
      <c r="J11" s="381"/>
      <c r="K11" s="385"/>
      <c r="L11" s="380"/>
      <c r="M11" s="381"/>
      <c r="N11" s="381"/>
      <c r="O11" s="382"/>
      <c r="P11" s="51" t="str">
        <f>IF(P10=1,"日",IF(P10=2,"月",IF(P10=3,"火",IF(P10=4,"水",IF(P10=5,"木",IF(P10=6,"金","土"))))))</f>
        <v>木</v>
      </c>
      <c r="Q11" s="52" t="str">
        <f t="shared" ref="Q11:V11" si="0">IF(Q10=1,"日",IF(Q10=2,"月",IF(Q10=3,"火",IF(Q10=4,"水",IF(Q10=5,"木",IF(Q10=6,"金","土"))))))</f>
        <v>金</v>
      </c>
      <c r="R11" s="52" t="str">
        <f t="shared" si="0"/>
        <v>土</v>
      </c>
      <c r="S11" s="52" t="str">
        <f t="shared" si="0"/>
        <v>日</v>
      </c>
      <c r="T11" s="52" t="str">
        <f t="shared" si="0"/>
        <v>月</v>
      </c>
      <c r="U11" s="52" t="str">
        <f t="shared" si="0"/>
        <v>火</v>
      </c>
      <c r="V11" s="53" t="str">
        <f t="shared" si="0"/>
        <v>水</v>
      </c>
      <c r="W11" s="51" t="str">
        <f t="shared" ref="W11" si="1">IF(W10=1,"日",IF(W10=2,"月",IF(W10=3,"火",IF(W10=4,"水",IF(W10=5,"木",IF(W10=6,"金","土"))))))</f>
        <v>木</v>
      </c>
      <c r="X11" s="52" t="str">
        <f t="shared" ref="X11" si="2">IF(X10=1,"日",IF(X10=2,"月",IF(X10=3,"火",IF(X10=4,"水",IF(X10=5,"木",IF(X10=6,"金","土"))))))</f>
        <v>金</v>
      </c>
      <c r="Y11" s="52" t="str">
        <f t="shared" ref="Y11" si="3">IF(Y10=1,"日",IF(Y10=2,"月",IF(Y10=3,"火",IF(Y10=4,"水",IF(Y10=5,"木",IF(Y10=6,"金","土"))))))</f>
        <v>土</v>
      </c>
      <c r="Z11" s="52" t="str">
        <f t="shared" ref="Z11" si="4">IF(Z10=1,"日",IF(Z10=2,"月",IF(Z10=3,"火",IF(Z10=4,"水",IF(Z10=5,"木",IF(Z10=6,"金","土"))))))</f>
        <v>日</v>
      </c>
      <c r="AA11" s="52" t="str">
        <f t="shared" ref="AA11" si="5">IF(AA10=1,"日",IF(AA10=2,"月",IF(AA10=3,"火",IF(AA10=4,"水",IF(AA10=5,"木",IF(AA10=6,"金","土"))))))</f>
        <v>月</v>
      </c>
      <c r="AB11" s="52" t="str">
        <f t="shared" ref="AB11" si="6">IF(AB10=1,"日",IF(AB10=2,"月",IF(AB10=3,"火",IF(AB10=4,"水",IF(AB10=5,"木",IF(AB10=6,"金","土"))))))</f>
        <v>火</v>
      </c>
      <c r="AC11" s="53" t="str">
        <f t="shared" ref="AC11" si="7">IF(AC10=1,"日",IF(AC10=2,"月",IF(AC10=3,"火",IF(AC10=4,"水",IF(AC10=5,"木",IF(AC10=6,"金","土"))))))</f>
        <v>水</v>
      </c>
      <c r="AD11" s="51" t="str">
        <f t="shared" ref="AD11" si="8">IF(AD10=1,"日",IF(AD10=2,"月",IF(AD10=3,"火",IF(AD10=4,"水",IF(AD10=5,"木",IF(AD10=6,"金","土"))))))</f>
        <v>木</v>
      </c>
      <c r="AE11" s="52" t="str">
        <f t="shared" ref="AE11" si="9">IF(AE10=1,"日",IF(AE10=2,"月",IF(AE10=3,"火",IF(AE10=4,"水",IF(AE10=5,"木",IF(AE10=6,"金","土"))))))</f>
        <v>金</v>
      </c>
      <c r="AF11" s="52" t="str">
        <f t="shared" ref="AF11" si="10">IF(AF10=1,"日",IF(AF10=2,"月",IF(AF10=3,"火",IF(AF10=4,"水",IF(AF10=5,"木",IF(AF10=6,"金","土"))))))</f>
        <v>土</v>
      </c>
      <c r="AG11" s="52" t="str">
        <f t="shared" ref="AG11" si="11">IF(AG10=1,"日",IF(AG10=2,"月",IF(AG10=3,"火",IF(AG10=4,"水",IF(AG10=5,"木",IF(AG10=6,"金","土"))))))</f>
        <v>日</v>
      </c>
      <c r="AH11" s="52" t="str">
        <f t="shared" ref="AH11" si="12">IF(AH10=1,"日",IF(AH10=2,"月",IF(AH10=3,"火",IF(AH10=4,"水",IF(AH10=5,"木",IF(AH10=6,"金","土"))))))</f>
        <v>月</v>
      </c>
      <c r="AI11" s="52" t="str">
        <f t="shared" ref="AI11" si="13">IF(AI10=1,"日",IF(AI10=2,"月",IF(AI10=3,"火",IF(AI10=4,"水",IF(AI10=5,"木",IF(AI10=6,"金","土"))))))</f>
        <v>火</v>
      </c>
      <c r="AJ11" s="53" t="str">
        <f t="shared" ref="AJ11" si="14">IF(AJ10=1,"日",IF(AJ10=2,"月",IF(AJ10=3,"火",IF(AJ10=4,"水",IF(AJ10=5,"木",IF(AJ10=6,"金","土"))))))</f>
        <v>水</v>
      </c>
      <c r="AK11" s="51" t="str">
        <f t="shared" ref="AK11" si="15">IF(AK10=1,"日",IF(AK10=2,"月",IF(AK10=3,"火",IF(AK10=4,"水",IF(AK10=5,"木",IF(AK10=6,"金","土"))))))</f>
        <v>木</v>
      </c>
      <c r="AL11" s="52" t="str">
        <f t="shared" ref="AL11" si="16">IF(AL10=1,"日",IF(AL10=2,"月",IF(AL10=3,"火",IF(AL10=4,"水",IF(AL10=5,"木",IF(AL10=6,"金","土"))))))</f>
        <v>金</v>
      </c>
      <c r="AM11" s="52" t="str">
        <f t="shared" ref="AM11" si="17">IF(AM10=1,"日",IF(AM10=2,"月",IF(AM10=3,"火",IF(AM10=4,"水",IF(AM10=5,"木",IF(AM10=6,"金","土"))))))</f>
        <v>土</v>
      </c>
      <c r="AN11" s="52" t="str">
        <f t="shared" ref="AN11" si="18">IF(AN10=1,"日",IF(AN10=2,"月",IF(AN10=3,"火",IF(AN10=4,"水",IF(AN10=5,"木",IF(AN10=6,"金","土"))))))</f>
        <v>日</v>
      </c>
      <c r="AO11" s="52" t="str">
        <f t="shared" ref="AO11" si="19">IF(AO10=1,"日",IF(AO10=2,"月",IF(AO10=3,"火",IF(AO10=4,"水",IF(AO10=5,"木",IF(AO10=6,"金","土"))))))</f>
        <v>月</v>
      </c>
      <c r="AP11" s="52" t="str">
        <f t="shared" ref="AP11" si="20">IF(AP10=1,"日",IF(AP10=2,"月",IF(AP10=3,"火",IF(AP10=4,"水",IF(AP10=5,"木",IF(AP10=6,"金","土"))))))</f>
        <v>火</v>
      </c>
      <c r="AQ11" s="53" t="str">
        <f t="shared" ref="AQ11" si="21">IF(AQ10=1,"日",IF(AQ10=2,"月",IF(AQ10=3,"火",IF(AQ10=4,"水",IF(AQ10=5,"木",IF(AQ10=6,"金","土"))))))</f>
        <v>水</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50000000000003" customHeight="1" x14ac:dyDescent="0.4">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50000000000003" customHeight="1" x14ac:dyDescent="0.4">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50000000000003" customHeight="1" x14ac:dyDescent="0.4">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50000000000003" customHeight="1" x14ac:dyDescent="0.4">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50000000000003" customHeight="1" x14ac:dyDescent="0.4">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50000000000003" customHeight="1" x14ac:dyDescent="0.4">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50000000000003" customHeight="1" x14ac:dyDescent="0.4">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50000000000003" customHeight="1" x14ac:dyDescent="0.4">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50000000000003" customHeight="1" x14ac:dyDescent="0.4">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50000000000003" customHeight="1" x14ac:dyDescent="0.4">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50000000000003" customHeight="1" x14ac:dyDescent="0.4">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50000000000003" customHeight="1" x14ac:dyDescent="0.4">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50000000000003" customHeight="1" x14ac:dyDescent="0.4">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50000000000003" customHeight="1" x14ac:dyDescent="0.4">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50000000000003" customHeight="1" x14ac:dyDescent="0.4">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50000000000003" customHeight="1" x14ac:dyDescent="0.4">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50000000000003" customHeight="1" thickBot="1" x14ac:dyDescent="0.4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430" t="s">
        <v>6</v>
      </c>
      <c r="E50" s="430"/>
      <c r="F50" s="430"/>
      <c r="G50" s="430"/>
      <c r="H50" s="430"/>
    </row>
    <row r="51" spans="2:8" s="5" customFormat="1" ht="24.95" customHeight="1" x14ac:dyDescent="0.4">
      <c r="C51" s="88" t="s">
        <v>1</v>
      </c>
      <c r="D51" s="430" t="s">
        <v>24</v>
      </c>
      <c r="E51" s="430"/>
      <c r="F51" s="430"/>
      <c r="G51" s="430"/>
      <c r="H51" s="430"/>
    </row>
    <row r="52" spans="2:8" s="5" customFormat="1" ht="24.95" customHeight="1" x14ac:dyDescent="0.4">
      <c r="C52" s="88" t="s">
        <v>2</v>
      </c>
      <c r="D52" s="430" t="s">
        <v>25</v>
      </c>
      <c r="E52" s="430"/>
      <c r="F52" s="430"/>
      <c r="G52" s="430"/>
      <c r="H52" s="430"/>
    </row>
    <row r="53" spans="2:8" s="5" customFormat="1" ht="24.95" customHeight="1" x14ac:dyDescent="0.4">
      <c r="C53" s="88" t="s">
        <v>3</v>
      </c>
      <c r="D53" s="430" t="s">
        <v>26</v>
      </c>
      <c r="E53" s="430"/>
      <c r="F53" s="430"/>
      <c r="G53" s="430"/>
      <c r="H53" s="430"/>
    </row>
    <row r="54" spans="2:8" s="5" customFormat="1" ht="24.95" customHeight="1" x14ac:dyDescent="0.4">
      <c r="C54" s="88" t="s">
        <v>4</v>
      </c>
      <c r="D54" s="430" t="s">
        <v>37</v>
      </c>
      <c r="E54" s="430"/>
      <c r="F54" s="430"/>
      <c r="G54" s="430"/>
      <c r="H54" s="430"/>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70" zoomScaleNormal="70" zoomScaleSheetLayoutView="70" workbookViewId="0">
      <selection activeCell="AT17" sqref="AT17"/>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
      <c r="C2" s="92"/>
      <c r="D2" s="92"/>
      <c r="E2" s="92"/>
      <c r="F2" s="92"/>
      <c r="I2" s="93"/>
      <c r="K2" s="92"/>
      <c r="L2" s="92"/>
      <c r="M2" s="92"/>
      <c r="N2" s="92"/>
      <c r="O2" s="92"/>
      <c r="P2" s="92"/>
      <c r="Q2" s="92"/>
      <c r="X2" s="2" t="s">
        <v>17</v>
      </c>
      <c r="Y2" s="352">
        <v>3</v>
      </c>
      <c r="Z2" s="352"/>
      <c r="AA2" s="2" t="s">
        <v>14</v>
      </c>
      <c r="AB2" s="436">
        <f>IF(Y2=0,"",YEAR(DATE(2018+Y2,1,1)))</f>
        <v>2021</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
      <c r="B18" s="443"/>
      <c r="C18" s="448"/>
      <c r="D18" s="449"/>
      <c r="E18" s="450"/>
      <c r="F18" s="455"/>
      <c r="G18" s="458"/>
      <c r="H18" s="449"/>
      <c r="I18" s="449"/>
      <c r="J18" s="450"/>
      <c r="K18" s="458"/>
      <c r="L18" s="449"/>
      <c r="M18" s="449"/>
      <c r="N18" s="461"/>
      <c r="O18" s="466"/>
      <c r="P18" s="467"/>
      <c r="Q18" s="468"/>
      <c r="R18" s="140">
        <f>WEEKDAY(DATE($AB$2,$AF$2,1))</f>
        <v>5</v>
      </c>
      <c r="S18" s="141">
        <f>WEEKDAY(DATE($AB$2,$AF$2,2))</f>
        <v>6</v>
      </c>
      <c r="T18" s="141">
        <f>WEEKDAY(DATE($AB$2,$AF$2,3))</f>
        <v>7</v>
      </c>
      <c r="U18" s="141">
        <f>WEEKDAY(DATE($AB$2,$AF$2,4))</f>
        <v>1</v>
      </c>
      <c r="V18" s="141">
        <f>WEEKDAY(DATE($AB$2,$AF$2,5))</f>
        <v>2</v>
      </c>
      <c r="W18" s="141">
        <f>WEEKDAY(DATE($AB$2,$AF$2,6))</f>
        <v>3</v>
      </c>
      <c r="X18" s="142">
        <f>WEEKDAY(DATE($AB$2,$AF$2,7))</f>
        <v>4</v>
      </c>
      <c r="Y18" s="140">
        <f>WEEKDAY(DATE($AB$2,$AF$2,8))</f>
        <v>5</v>
      </c>
      <c r="Z18" s="141">
        <f>WEEKDAY(DATE($AB$2,$AF$2,9))</f>
        <v>6</v>
      </c>
      <c r="AA18" s="141">
        <f>WEEKDAY(DATE($AB$2,$AF$2,10))</f>
        <v>7</v>
      </c>
      <c r="AB18" s="141">
        <f>WEEKDAY(DATE($AB$2,$AF$2,11))</f>
        <v>1</v>
      </c>
      <c r="AC18" s="141">
        <f>WEEKDAY(DATE($AB$2,$AF$2,12))</f>
        <v>2</v>
      </c>
      <c r="AD18" s="141">
        <f>WEEKDAY(DATE($AB$2,$AF$2,13))</f>
        <v>3</v>
      </c>
      <c r="AE18" s="142">
        <f>WEEKDAY(DATE($AB$2,$AF$2,14))</f>
        <v>4</v>
      </c>
      <c r="AF18" s="140">
        <f>WEEKDAY(DATE($AB$2,$AF$2,15))</f>
        <v>5</v>
      </c>
      <c r="AG18" s="141">
        <f>WEEKDAY(DATE($AB$2,$AF$2,16))</f>
        <v>6</v>
      </c>
      <c r="AH18" s="141">
        <f>WEEKDAY(DATE($AB$2,$AF$2,17))</f>
        <v>7</v>
      </c>
      <c r="AI18" s="141">
        <f>WEEKDAY(DATE($AB$2,$AF$2,18))</f>
        <v>1</v>
      </c>
      <c r="AJ18" s="141">
        <f>WEEKDAY(DATE($AB$2,$AF$2,19))</f>
        <v>2</v>
      </c>
      <c r="AK18" s="141">
        <f>WEEKDAY(DATE($AB$2,$AF$2,20))</f>
        <v>3</v>
      </c>
      <c r="AL18" s="142">
        <f>WEEKDAY(DATE($AB$2,$AF$2,21))</f>
        <v>4</v>
      </c>
      <c r="AM18" s="140">
        <f>WEEKDAY(DATE($AB$2,$AF$2,22))</f>
        <v>5</v>
      </c>
      <c r="AN18" s="141">
        <f>WEEKDAY(DATE($AB$2,$AF$2,23))</f>
        <v>6</v>
      </c>
      <c r="AO18" s="141">
        <f>WEEKDAY(DATE($AB$2,$AF$2,24))</f>
        <v>7</v>
      </c>
      <c r="AP18" s="141">
        <f>WEEKDAY(DATE($AB$2,$AF$2,25))</f>
        <v>1</v>
      </c>
      <c r="AQ18" s="141">
        <f>WEEKDAY(DATE($AB$2,$AF$2,26))</f>
        <v>2</v>
      </c>
      <c r="AR18" s="141">
        <f>WEEKDAY(DATE($AB$2,$AF$2,27))</f>
        <v>3</v>
      </c>
      <c r="AS18" s="142">
        <f>WEEKDAY(DATE($AB$2,$AF$2,28))</f>
        <v>4</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45">
      <c r="B19" s="444"/>
      <c r="C19" s="451"/>
      <c r="D19" s="452"/>
      <c r="E19" s="453"/>
      <c r="F19" s="456"/>
      <c r="G19" s="459"/>
      <c r="H19" s="452"/>
      <c r="I19" s="452"/>
      <c r="J19" s="453"/>
      <c r="K19" s="459"/>
      <c r="L19" s="452"/>
      <c r="M19" s="452"/>
      <c r="N19" s="462"/>
      <c r="O19" s="469"/>
      <c r="P19" s="470"/>
      <c r="Q19" s="471"/>
      <c r="R19" s="147" t="str">
        <f>IF(R18=1,"日",IF(R18=2,"月",IF(R18=3,"火",IF(R18=4,"水",IF(R18=5,"木",IF(R18=6,"金","土"))))))</f>
        <v>木</v>
      </c>
      <c r="S19" s="148" t="str">
        <f t="shared" ref="S19:AS19" si="0">IF(S18=1,"日",IF(S18=2,"月",IF(S18=3,"火",IF(S18=4,"水",IF(S18=5,"木",IF(S18=6,"金","土"))))))</f>
        <v>金</v>
      </c>
      <c r="T19" s="148" t="str">
        <f t="shared" si="0"/>
        <v>土</v>
      </c>
      <c r="U19" s="148" t="str">
        <f t="shared" si="0"/>
        <v>日</v>
      </c>
      <c r="V19" s="148" t="str">
        <f t="shared" si="0"/>
        <v>月</v>
      </c>
      <c r="W19" s="148" t="str">
        <f t="shared" si="0"/>
        <v>火</v>
      </c>
      <c r="X19" s="149" t="str">
        <f t="shared" si="0"/>
        <v>水</v>
      </c>
      <c r="Y19" s="147" t="str">
        <f>IF(Y18=1,"日",IF(Y18=2,"月",IF(Y18=3,"火",IF(Y18=4,"水",IF(Y18=5,"木",IF(Y18=6,"金","土"))))))</f>
        <v>木</v>
      </c>
      <c r="Z19" s="148" t="str">
        <f t="shared" si="0"/>
        <v>金</v>
      </c>
      <c r="AA19" s="148" t="str">
        <f t="shared" si="0"/>
        <v>土</v>
      </c>
      <c r="AB19" s="148" t="str">
        <f t="shared" si="0"/>
        <v>日</v>
      </c>
      <c r="AC19" s="148" t="str">
        <f t="shared" si="0"/>
        <v>月</v>
      </c>
      <c r="AD19" s="148" t="str">
        <f t="shared" si="0"/>
        <v>火</v>
      </c>
      <c r="AE19" s="149" t="str">
        <f t="shared" si="0"/>
        <v>水</v>
      </c>
      <c r="AF19" s="147" t="str">
        <f>IF(AF18=1,"日",IF(AF18=2,"月",IF(AF18=3,"火",IF(AF18=4,"水",IF(AF18=5,"木",IF(AF18=6,"金","土"))))))</f>
        <v>木</v>
      </c>
      <c r="AG19" s="148" t="str">
        <f t="shared" si="0"/>
        <v>金</v>
      </c>
      <c r="AH19" s="148" t="str">
        <f t="shared" si="0"/>
        <v>土</v>
      </c>
      <c r="AI19" s="148" t="str">
        <f t="shared" si="0"/>
        <v>日</v>
      </c>
      <c r="AJ19" s="148" t="str">
        <f t="shared" si="0"/>
        <v>月</v>
      </c>
      <c r="AK19" s="148" t="str">
        <f t="shared" si="0"/>
        <v>火</v>
      </c>
      <c r="AL19" s="149" t="str">
        <f t="shared" si="0"/>
        <v>水</v>
      </c>
      <c r="AM19" s="147" t="str">
        <f>IF(AM18=1,"日",IF(AM18=2,"月",IF(AM18=3,"火",IF(AM18=4,"水",IF(AM18=5,"木",IF(AM18=6,"金","土"))))))</f>
        <v>木</v>
      </c>
      <c r="AN19" s="148" t="str">
        <f t="shared" si="0"/>
        <v>金</v>
      </c>
      <c r="AO19" s="148" t="str">
        <f t="shared" si="0"/>
        <v>土</v>
      </c>
      <c r="AP19" s="148" t="str">
        <f t="shared" si="0"/>
        <v>日</v>
      </c>
      <c r="AQ19" s="148" t="str">
        <f t="shared" si="0"/>
        <v>月</v>
      </c>
      <c r="AR19" s="148" t="str">
        <f t="shared" si="0"/>
        <v>火</v>
      </c>
      <c r="AS19" s="149" t="str">
        <f t="shared" si="0"/>
        <v>水</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4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4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430" t="s">
        <v>6</v>
      </c>
      <c r="E86" s="430"/>
      <c r="F86" s="430"/>
      <c r="G86" s="430"/>
    </row>
    <row r="87" spans="2:7" s="91" customFormat="1" ht="24.95" customHeight="1" x14ac:dyDescent="0.4">
      <c r="C87" s="88" t="s">
        <v>1</v>
      </c>
      <c r="D87" s="430" t="s">
        <v>24</v>
      </c>
      <c r="E87" s="430"/>
      <c r="F87" s="430"/>
      <c r="G87" s="430"/>
    </row>
    <row r="88" spans="2:7" s="91" customFormat="1" ht="24.95" customHeight="1" x14ac:dyDescent="0.4">
      <c r="C88" s="88" t="s">
        <v>2</v>
      </c>
      <c r="D88" s="430" t="s">
        <v>25</v>
      </c>
      <c r="E88" s="430"/>
      <c r="F88" s="430"/>
      <c r="G88" s="430"/>
    </row>
    <row r="89" spans="2:7" s="91" customFormat="1" ht="24.95" customHeight="1" x14ac:dyDescent="0.4">
      <c r="C89" s="88" t="s">
        <v>3</v>
      </c>
      <c r="D89" s="430" t="s">
        <v>26</v>
      </c>
      <c r="E89" s="430"/>
      <c r="F89" s="430"/>
      <c r="G89" s="430"/>
    </row>
    <row r="90" spans="2:7" s="91" customFormat="1" ht="24.95" customHeight="1" x14ac:dyDescent="0.4">
      <c r="C90" s="88" t="s">
        <v>4</v>
      </c>
      <c r="D90" s="430" t="s">
        <v>37</v>
      </c>
      <c r="E90" s="430"/>
      <c r="F90" s="430"/>
      <c r="G90" s="430"/>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Y10" sqref="Y10"/>
    </sheetView>
  </sheetViews>
  <sheetFormatPr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75" zoomScaleNormal="55" zoomScaleSheetLayoutView="75" workbookViewId="0">
      <selection activeCell="AU16" sqref="AU16"/>
    </sheetView>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
      <c r="F2" s="93"/>
      <c r="I2" s="93"/>
      <c r="J2" s="93"/>
      <c r="L2" s="95"/>
      <c r="M2" s="95"/>
      <c r="N2" s="95"/>
      <c r="O2" s="95"/>
      <c r="P2" s="95"/>
      <c r="Q2" s="95"/>
      <c r="R2" s="95"/>
      <c r="S2" s="95"/>
      <c r="X2" s="2" t="s">
        <v>17</v>
      </c>
      <c r="Y2" s="352">
        <v>3</v>
      </c>
      <c r="Z2" s="352"/>
      <c r="AA2" s="2" t="s">
        <v>14</v>
      </c>
      <c r="AB2" s="436">
        <f>IF(Y2=0,"",YEAR(DATE(2018+Y2,1,1)))</f>
        <v>2021</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
      <c r="B17" s="600"/>
      <c r="C17" s="448"/>
      <c r="D17" s="449"/>
      <c r="E17" s="450"/>
      <c r="F17" s="455"/>
      <c r="G17" s="458"/>
      <c r="H17" s="449"/>
      <c r="I17" s="449"/>
      <c r="J17" s="450"/>
      <c r="K17" s="458"/>
      <c r="L17" s="449"/>
      <c r="M17" s="450"/>
      <c r="N17" s="458"/>
      <c r="O17" s="449"/>
      <c r="P17" s="449"/>
      <c r="Q17" s="449"/>
      <c r="R17" s="461"/>
      <c r="S17" s="143">
        <f>WEEKDAY(DATE($AB$2,$AF$2,1))</f>
        <v>5</v>
      </c>
      <c r="T17" s="141">
        <f>WEEKDAY(DATE($AB$2,$AF$2,2))</f>
        <v>6</v>
      </c>
      <c r="U17" s="141">
        <f>WEEKDAY(DATE($AB$2,$AF$2,3))</f>
        <v>7</v>
      </c>
      <c r="V17" s="141">
        <f>WEEKDAY(DATE($AB$2,$AF$2,4))</f>
        <v>1</v>
      </c>
      <c r="W17" s="141">
        <f>WEEKDAY(DATE($AB$2,$AF$2,5))</f>
        <v>2</v>
      </c>
      <c r="X17" s="141">
        <f>WEEKDAY(DATE($AB$2,$AF$2,6))</f>
        <v>3</v>
      </c>
      <c r="Y17" s="142">
        <f>WEEKDAY(DATE($AB$2,$AF$2,7))</f>
        <v>4</v>
      </c>
      <c r="Z17" s="140">
        <f>WEEKDAY(DATE($AB$2,$AF$2,8))</f>
        <v>5</v>
      </c>
      <c r="AA17" s="141">
        <f>WEEKDAY(DATE($AB$2,$AF$2,9))</f>
        <v>6</v>
      </c>
      <c r="AB17" s="141">
        <f>WEEKDAY(DATE($AB$2,$AF$2,10))</f>
        <v>7</v>
      </c>
      <c r="AC17" s="141">
        <f>WEEKDAY(DATE($AB$2,$AF$2,11))</f>
        <v>1</v>
      </c>
      <c r="AD17" s="141">
        <f>WEEKDAY(DATE($AB$2,$AF$2,12))</f>
        <v>2</v>
      </c>
      <c r="AE17" s="141">
        <f>WEEKDAY(DATE($AB$2,$AF$2,13))</f>
        <v>3</v>
      </c>
      <c r="AF17" s="142">
        <f>WEEKDAY(DATE($AB$2,$AF$2,14))</f>
        <v>4</v>
      </c>
      <c r="AG17" s="140">
        <f>WEEKDAY(DATE($AB$2,$AF$2,15))</f>
        <v>5</v>
      </c>
      <c r="AH17" s="141">
        <f>WEEKDAY(DATE($AB$2,$AF$2,16))</f>
        <v>6</v>
      </c>
      <c r="AI17" s="141">
        <f>WEEKDAY(DATE($AB$2,$AF$2,17))</f>
        <v>7</v>
      </c>
      <c r="AJ17" s="141">
        <f>WEEKDAY(DATE($AB$2,$AF$2,18))</f>
        <v>1</v>
      </c>
      <c r="AK17" s="141">
        <f>WEEKDAY(DATE($AB$2,$AF$2,19))</f>
        <v>2</v>
      </c>
      <c r="AL17" s="141">
        <f>WEEKDAY(DATE($AB$2,$AF$2,20))</f>
        <v>3</v>
      </c>
      <c r="AM17" s="142">
        <f>WEEKDAY(DATE($AB$2,$AF$2,21))</f>
        <v>4</v>
      </c>
      <c r="AN17" s="140">
        <f>WEEKDAY(DATE($AB$2,$AF$2,22))</f>
        <v>5</v>
      </c>
      <c r="AO17" s="141">
        <f>WEEKDAY(DATE($AB$2,$AF$2,23))</f>
        <v>6</v>
      </c>
      <c r="AP17" s="141">
        <f>WEEKDAY(DATE($AB$2,$AF$2,24))</f>
        <v>7</v>
      </c>
      <c r="AQ17" s="141">
        <f>WEEKDAY(DATE($AB$2,$AF$2,25))</f>
        <v>1</v>
      </c>
      <c r="AR17" s="141">
        <f>WEEKDAY(DATE($AB$2,$AF$2,26))</f>
        <v>2</v>
      </c>
      <c r="AS17" s="141">
        <f>WEEKDAY(DATE($AB$2,$AF$2,27))</f>
        <v>3</v>
      </c>
      <c r="AT17" s="142">
        <f>WEEKDAY(DATE($AB$2,$AF$2,28))</f>
        <v>4</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4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木</v>
      </c>
      <c r="T18" s="148" t="str">
        <f t="shared" ref="T18:AT18" si="0">IF(T17=1,"日",IF(T17=2,"月",IF(T17=3,"火",IF(T17=4,"水",IF(T17=5,"木",IF(T17=6,"金","土"))))))</f>
        <v>金</v>
      </c>
      <c r="U18" s="148" t="str">
        <f t="shared" si="0"/>
        <v>土</v>
      </c>
      <c r="V18" s="148" t="str">
        <f t="shared" si="0"/>
        <v>日</v>
      </c>
      <c r="W18" s="148" t="str">
        <f t="shared" si="0"/>
        <v>月</v>
      </c>
      <c r="X18" s="148" t="str">
        <f t="shared" si="0"/>
        <v>火</v>
      </c>
      <c r="Y18" s="149" t="str">
        <f t="shared" si="0"/>
        <v>水</v>
      </c>
      <c r="Z18" s="147" t="str">
        <f>IF(Z17=1,"日",IF(Z17=2,"月",IF(Z17=3,"火",IF(Z17=4,"水",IF(Z17=5,"木",IF(Z17=6,"金","土"))))))</f>
        <v>木</v>
      </c>
      <c r="AA18" s="148" t="str">
        <f t="shared" si="0"/>
        <v>金</v>
      </c>
      <c r="AB18" s="148" t="str">
        <f t="shared" si="0"/>
        <v>土</v>
      </c>
      <c r="AC18" s="148" t="str">
        <f t="shared" si="0"/>
        <v>日</v>
      </c>
      <c r="AD18" s="148" t="str">
        <f t="shared" si="0"/>
        <v>月</v>
      </c>
      <c r="AE18" s="148" t="str">
        <f t="shared" si="0"/>
        <v>火</v>
      </c>
      <c r="AF18" s="149" t="str">
        <f t="shared" si="0"/>
        <v>水</v>
      </c>
      <c r="AG18" s="147" t="str">
        <f>IF(AG17=1,"日",IF(AG17=2,"月",IF(AG17=3,"火",IF(AG17=4,"水",IF(AG17=5,"木",IF(AG17=6,"金","土"))))))</f>
        <v>木</v>
      </c>
      <c r="AH18" s="148" t="str">
        <f t="shared" si="0"/>
        <v>金</v>
      </c>
      <c r="AI18" s="148" t="str">
        <f t="shared" si="0"/>
        <v>土</v>
      </c>
      <c r="AJ18" s="148" t="str">
        <f t="shared" si="0"/>
        <v>日</v>
      </c>
      <c r="AK18" s="148" t="str">
        <f t="shared" si="0"/>
        <v>月</v>
      </c>
      <c r="AL18" s="148" t="str">
        <f t="shared" si="0"/>
        <v>火</v>
      </c>
      <c r="AM18" s="149" t="str">
        <f t="shared" si="0"/>
        <v>水</v>
      </c>
      <c r="AN18" s="147" t="str">
        <f>IF(AN17=1,"日",IF(AN17=2,"月",IF(AN17=3,"火",IF(AN17=4,"水",IF(AN17=5,"木",IF(AN17=6,"金","土"))))))</f>
        <v>木</v>
      </c>
      <c r="AO18" s="148" t="str">
        <f t="shared" si="0"/>
        <v>金</v>
      </c>
      <c r="AP18" s="148" t="str">
        <f t="shared" si="0"/>
        <v>土</v>
      </c>
      <c r="AQ18" s="148" t="str">
        <f t="shared" si="0"/>
        <v>日</v>
      </c>
      <c r="AR18" s="148" t="str">
        <f t="shared" si="0"/>
        <v>月</v>
      </c>
      <c r="AS18" s="148" t="str">
        <f t="shared" si="0"/>
        <v>火</v>
      </c>
      <c r="AT18" s="149" t="str">
        <f t="shared" si="0"/>
        <v>水</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4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4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430" t="s">
        <v>6</v>
      </c>
      <c r="E85" s="430"/>
      <c r="F85" s="430"/>
      <c r="G85" s="430"/>
      <c r="H85" s="430"/>
      <c r="I85" s="91"/>
    </row>
    <row r="86" spans="2:9" ht="24.95" customHeight="1" x14ac:dyDescent="0.4">
      <c r="B86" s="91"/>
      <c r="C86" s="88" t="s">
        <v>1</v>
      </c>
      <c r="D86" s="430" t="s">
        <v>24</v>
      </c>
      <c r="E86" s="430"/>
      <c r="F86" s="430"/>
      <c r="G86" s="430"/>
      <c r="H86" s="430"/>
      <c r="I86" s="91"/>
    </row>
    <row r="87" spans="2:9" ht="24.95" customHeight="1" x14ac:dyDescent="0.4">
      <c r="B87" s="91"/>
      <c r="C87" s="88" t="s">
        <v>2</v>
      </c>
      <c r="D87" s="430" t="s">
        <v>25</v>
      </c>
      <c r="E87" s="430"/>
      <c r="F87" s="430"/>
      <c r="G87" s="430"/>
      <c r="H87" s="430"/>
      <c r="I87" s="91"/>
    </row>
    <row r="88" spans="2:9" ht="24.95" customHeight="1" x14ac:dyDescent="0.4">
      <c r="B88" s="91"/>
      <c r="C88" s="88" t="s">
        <v>3</v>
      </c>
      <c r="D88" s="430" t="s">
        <v>26</v>
      </c>
      <c r="E88" s="430"/>
      <c r="F88" s="430"/>
      <c r="G88" s="430"/>
      <c r="H88" s="430"/>
      <c r="I88" s="91"/>
    </row>
    <row r="89" spans="2:9" ht="24.95" customHeight="1" x14ac:dyDescent="0.4">
      <c r="B89" s="91"/>
      <c r="C89" s="88" t="s">
        <v>4</v>
      </c>
      <c r="D89" s="430" t="s">
        <v>37</v>
      </c>
      <c r="E89" s="430"/>
      <c r="F89" s="430"/>
      <c r="G89" s="430"/>
      <c r="H89" s="430"/>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75" zoomScaleNormal="55" zoomScaleSheetLayoutView="75" workbookViewId="0">
      <selection activeCell="AY11" sqref="AY11:BA11"/>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
      <c r="J2" s="93"/>
      <c r="M2" s="93"/>
      <c r="N2" s="93"/>
      <c r="P2" s="95"/>
      <c r="Q2" s="95"/>
      <c r="R2" s="95"/>
      <c r="S2" s="95"/>
      <c r="T2" s="95"/>
      <c r="U2" s="95"/>
      <c r="V2" s="95"/>
      <c r="W2" s="95"/>
      <c r="AB2" s="2" t="s">
        <v>17</v>
      </c>
      <c r="AC2" s="352">
        <v>3</v>
      </c>
      <c r="AD2" s="352"/>
      <c r="AE2" s="2" t="s">
        <v>14</v>
      </c>
      <c r="AF2" s="436">
        <f>IF(AC2=0,"",YEAR(DATE(2018+AC2,1,1)))</f>
        <v>2021</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IF($BE$3="暦月",IF(DAY(DATE($AF$2,$AJ$2,29))=29,29,""),"")</f>
        <v/>
      </c>
      <c r="AZ12" s="145" t="str">
        <f>IF($BE$3="暦月",IF(DAY(DATE($AF$2,$AJ$2,30))=30,30,""),"")</f>
        <v/>
      </c>
      <c r="BA12" s="146" t="str">
        <f>IF($BE$3="暦月",IF(DAY(DATE($AF$2,$AJ$2,31))=31,31,""),"")</f>
        <v/>
      </c>
      <c r="BB12" s="605"/>
      <c r="BC12" s="606"/>
      <c r="BD12" s="466"/>
      <c r="BE12" s="468"/>
      <c r="BF12" s="448"/>
      <c r="BG12" s="449"/>
      <c r="BH12" s="449"/>
      <c r="BI12" s="449"/>
      <c r="BJ12" s="461"/>
    </row>
    <row r="13" spans="2:67" ht="20.25" hidden="1" customHeight="1" x14ac:dyDescent="0.4">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4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4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430" t="s">
        <v>6</v>
      </c>
      <c r="E94" s="430"/>
      <c r="F94" s="430"/>
      <c r="G94" s="430"/>
      <c r="H94" s="430"/>
      <c r="I94" s="91"/>
      <c r="J94" s="91"/>
    </row>
    <row r="95" spans="2:10" ht="24.95" customHeight="1" x14ac:dyDescent="0.4">
      <c r="B95" s="91"/>
      <c r="C95" s="88" t="s">
        <v>1</v>
      </c>
      <c r="D95" s="430" t="s">
        <v>24</v>
      </c>
      <c r="E95" s="430"/>
      <c r="F95" s="430"/>
      <c r="G95" s="430"/>
      <c r="H95" s="430"/>
      <c r="I95" s="91"/>
      <c r="J95" s="91"/>
    </row>
    <row r="96" spans="2:10" ht="24.95" customHeight="1" x14ac:dyDescent="0.4">
      <c r="B96" s="91"/>
      <c r="C96" s="88" t="s">
        <v>2</v>
      </c>
      <c r="D96" s="430" t="s">
        <v>25</v>
      </c>
      <c r="E96" s="430"/>
      <c r="F96" s="430"/>
      <c r="G96" s="430"/>
      <c r="H96" s="430"/>
      <c r="I96" s="91"/>
      <c r="J96" s="91"/>
    </row>
    <row r="97" spans="1:59" ht="24.95" customHeight="1" x14ac:dyDescent="0.4">
      <c r="B97" s="91"/>
      <c r="C97" s="88" t="s">
        <v>3</v>
      </c>
      <c r="D97" s="430" t="s">
        <v>26</v>
      </c>
      <c r="E97" s="430"/>
      <c r="F97" s="430"/>
      <c r="G97" s="430"/>
      <c r="H97" s="430"/>
      <c r="I97" s="91"/>
      <c r="J97" s="91"/>
    </row>
    <row r="98" spans="1:59" ht="24.95" customHeight="1" x14ac:dyDescent="0.4">
      <c r="B98" s="91"/>
      <c r="C98" s="88" t="s">
        <v>4</v>
      </c>
      <c r="D98" s="430" t="s">
        <v>37</v>
      </c>
      <c r="E98" s="430"/>
      <c r="F98" s="430"/>
      <c r="G98" s="430"/>
      <c r="H98" s="430"/>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topLeftCell="A28" zoomScale="75" zoomScaleNormal="75" workbookViewId="0">
      <selection activeCell="I51" sqref="I51"/>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249</v>
      </c>
      <c r="D49" s="200"/>
    </row>
    <row r="50" spans="3:4" x14ac:dyDescent="0.4">
      <c r="C50" s="200" t="s">
        <v>250</v>
      </c>
      <c r="D50" s="200"/>
    </row>
    <row r="51" spans="3:4" x14ac:dyDescent="0.4">
      <c r="C51" s="200" t="s">
        <v>247</v>
      </c>
      <c r="D51" s="200"/>
    </row>
    <row r="52" spans="3:4" x14ac:dyDescent="0.4">
      <c r="C52" s="200" t="s">
        <v>248</v>
      </c>
      <c r="D52" s="200"/>
    </row>
    <row r="53" spans="3:4" x14ac:dyDescent="0.4">
      <c r="C53" s="200" t="s">
        <v>153</v>
      </c>
      <c r="D53" s="200"/>
    </row>
    <row r="54" spans="3:4" x14ac:dyDescent="0.4">
      <c r="C54" s="200" t="s">
        <v>154</v>
      </c>
      <c r="D54"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Amagasaki</cp:lastModifiedBy>
  <cp:lastPrinted>2021-03-24T10:23:59Z</cp:lastPrinted>
  <dcterms:created xsi:type="dcterms:W3CDTF">2020-01-14T23:44:41Z</dcterms:created>
  <dcterms:modified xsi:type="dcterms:W3CDTF">2021-07-27T02:38:56Z</dcterms:modified>
</cp:coreProperties>
</file>