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69ページ" sheetId="1" r:id="rId1"/>
    <sheet name="70ページ" sheetId="2" r:id="rId2"/>
    <sheet name="71ページ" sheetId="3" r:id="rId3"/>
    <sheet name="72ページ" sheetId="4" r:id="rId4"/>
    <sheet name="73ページ" sheetId="5" r:id="rId5"/>
  </sheets>
  <definedNames/>
  <calcPr fullCalcOnLoad="1"/>
</workbook>
</file>

<file path=xl/sharedStrings.xml><?xml version="1.0" encoding="utf-8"?>
<sst xmlns="http://schemas.openxmlformats.org/spreadsheetml/2006/main" count="447" uniqueCount="197">
  <si>
    <t>運輸・通信　　６９</t>
  </si>
  <si>
    <t>資料　　兵庫県県土整備部土木局港湾課「兵庫県港湾統計年報」</t>
  </si>
  <si>
    <t>　</t>
  </si>
  <si>
    <t>尼 崎 駅</t>
  </si>
  <si>
    <t>年　  　　　次</t>
  </si>
  <si>
    <t>総　　　　　　数</t>
  </si>
  <si>
    <t>内　　　　　　航</t>
  </si>
  <si>
    <t>外　　　　　　航</t>
  </si>
  <si>
    <t>隻　  数</t>
  </si>
  <si>
    <t>総　ト　ン　数</t>
  </si>
  <si>
    <t>隻   数</t>
  </si>
  <si>
    <t>品　　　　　　　　　　　目</t>
  </si>
  <si>
    <t>輸　　　　　　　　出</t>
  </si>
  <si>
    <t>輸　　　　　　　　入</t>
  </si>
  <si>
    <t>総　　　　　　　　　　　額</t>
  </si>
  <si>
    <t>食料品及び動物</t>
  </si>
  <si>
    <t>飲料及びたばこ</t>
  </si>
  <si>
    <t>食料に適さない原材料</t>
  </si>
  <si>
    <t>鉱物性燃料</t>
  </si>
  <si>
    <t>動植物性油脂</t>
  </si>
  <si>
    <t>化学製品</t>
  </si>
  <si>
    <t>原料別製品</t>
  </si>
  <si>
    <t>雑製品</t>
  </si>
  <si>
    <t>特殊取扱品</t>
  </si>
  <si>
    <t>資料　　神戸税関「外国貿易年表」</t>
  </si>
  <si>
    <t>年　　　次</t>
  </si>
  <si>
    <t>総　　　　数</t>
  </si>
  <si>
    <t>立　花　駅</t>
  </si>
  <si>
    <t>塚　口　駅</t>
  </si>
  <si>
    <t>猪名寺駅</t>
  </si>
  <si>
    <t>総　数</t>
  </si>
  <si>
    <t>定　期</t>
  </si>
  <si>
    <t>運　　　輸　　・　　通　　　信</t>
  </si>
  <si>
    <t>　本表は、尼崎税関支署（尼崎西宮芦屋港）で通関（輸出入許可）した貿易額である。</t>
  </si>
  <si>
    <t>７０　　運輸・通信</t>
  </si>
  <si>
    <t xml:space="preserve"> </t>
  </si>
  <si>
    <t>平成　１</t>
  </si>
  <si>
    <t>１</t>
  </si>
  <si>
    <t>５</t>
  </si>
  <si>
    <t>６</t>
  </si>
  <si>
    <t>７</t>
  </si>
  <si>
    <t>８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</si>
  <si>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</si>
  <si>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</si>
  <si>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</si>
  <si>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</si>
  <si>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</si>
  <si>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</si>
  <si>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</si>
  <si>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</si>
  <si>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>１０</t>
  </si>
  <si>
    <t>１１</t>
  </si>
  <si>
    <t>１２</t>
  </si>
  <si>
    <t>年　次　・ 月</t>
  </si>
  <si>
    <t>２</t>
  </si>
  <si>
    <t>３</t>
  </si>
  <si>
    <t>４</t>
  </si>
  <si>
    <t>９</t>
  </si>
  <si>
    <t>０</t>
  </si>
  <si>
    <t>年　次 ・ 月</t>
  </si>
  <si>
    <t>営業キロ数
         （１）</t>
  </si>
  <si>
    <t>停  留
所　数 （１）</t>
  </si>
  <si>
    <t>在   籍
車両数
   （１）</t>
  </si>
  <si>
    <t>乗　　客　　数</t>
  </si>
  <si>
    <t>１　　日　　平　　均</t>
  </si>
  <si>
    <t>運転キロ数</t>
  </si>
  <si>
    <t>乗客数</t>
  </si>
  <si>
    <t>運賃収入（円）</t>
  </si>
  <si>
    <t>　１　月</t>
  </si>
  <si>
    <t xml:space="preserve">（１）　年末・月末現在である。 </t>
  </si>
  <si>
    <t>（１）　　阪　　　　　急　　　　　電　　　　　鉄</t>
  </si>
  <si>
    <t>乗　　　　　　　　　　　　　　　客</t>
  </si>
  <si>
    <t>降　　　　　　　　　　　　　　　客</t>
  </si>
  <si>
    <t>園　　田</t>
  </si>
  <si>
    <t>塚　　口</t>
  </si>
  <si>
    <t>武庫之荘</t>
  </si>
  <si>
    <t>１　月</t>
  </si>
  <si>
    <t>運　 転
車両数</t>
  </si>
  <si>
    <t>運輸・通信　　７１</t>
  </si>
  <si>
    <t>乗　　　　　　　　　　　　　　　　　　　　　客</t>
  </si>
  <si>
    <t>※年別平均は、１～１２月の単純平均であるが、（　）内の月日は旅客流動調査の実施日を示す。</t>
  </si>
  <si>
    <t>（２）　　阪　　　　　神　　　　　電　　　　　鉄</t>
  </si>
  <si>
    <t>杭　　　　瀬</t>
  </si>
  <si>
    <t>大　　　　物</t>
  </si>
  <si>
    <t>尼　　　　崎</t>
  </si>
  <si>
    <t>出　屋　敷</t>
  </si>
  <si>
    <t>センタープール前</t>
  </si>
  <si>
    <t>武　庫　川</t>
  </si>
  <si>
    <t>降　　　　　　　　　　　　　　　　　　　　　客</t>
  </si>
  <si>
    <t>７２　　運輸・通信</t>
  </si>
  <si>
    <t>　　　（３）　４輪</t>
  </si>
  <si>
    <t>…</t>
  </si>
  <si>
    <t>（各年度末）</t>
  </si>
  <si>
    <t>車　　　　　　　　　種</t>
  </si>
  <si>
    <t>総　　　　　　　　　　　　　　　数</t>
  </si>
  <si>
    <t>総　　　　　　　　数</t>
  </si>
  <si>
    <t>登　録　車　総　数</t>
  </si>
  <si>
    <t>１　貨物車</t>
  </si>
  <si>
    <t>　　　（１）　普通車</t>
  </si>
  <si>
    <t>　　　（２）　小型車</t>
  </si>
  <si>
    <t>　　　（３）　被けん引車</t>
  </si>
  <si>
    <t>２　乗合自動車</t>
  </si>
  <si>
    <t>３　乗用車</t>
  </si>
  <si>
    <t>４　特殊用途自動車</t>
  </si>
  <si>
    <t>　　　（１）　大型特殊車</t>
  </si>
  <si>
    <t>　　　（２）　特殊用途車</t>
  </si>
  <si>
    <t>届　出　車　総　数</t>
  </si>
  <si>
    <t>１　軽自動車</t>
  </si>
  <si>
    <t>　　　（１）　２輪（側車含む）①</t>
  </si>
  <si>
    <t>　　　（２）　３輪</t>
  </si>
  <si>
    <t>　　　　　　　ア　乗用</t>
  </si>
  <si>
    <t>　　　　　　　イ　貨物用</t>
  </si>
  <si>
    <t>２　小型特殊自動車</t>
  </si>
  <si>
    <t>　　　（１）　農耕作業用</t>
  </si>
  <si>
    <t>　　　（２）　その他作業用</t>
  </si>
  <si>
    <t>３　２輪小型自動車②</t>
  </si>
  <si>
    <t>４　原動機付自転車③</t>
  </si>
  <si>
    <t>　　　　　　うち第１種④</t>
  </si>
  <si>
    <t>自　　　　　　　　　　家　　　　　　　　　　用</t>
  </si>
  <si>
    <t>①　総排気量が１２５ccを超え２５０cc以下のものをいう。　②　２５０ccを超えるものをいう。　③　１２５cc以下のものをいう。　④　５０cc以下のものをいう。</t>
  </si>
  <si>
    <t>運輸・通信　　７３</t>
  </si>
  <si>
    <t>（各年度末）</t>
  </si>
  <si>
    <t>公衆電話数</t>
  </si>
  <si>
    <t>I N S 64</t>
  </si>
  <si>
    <t>（１）　INS64換算とは、INS1500の１回線をINS64の１０回線分と見なしINS64と合計したもの。</t>
  </si>
  <si>
    <t>資料　　西日本電信電話（株）兵庫支店総務部総務グループ</t>
  </si>
  <si>
    <t>営　　　　　　　　　　業　　　　　　　　　　用</t>
  </si>
  <si>
    <t>年　度　・　月</t>
  </si>
  <si>
    <t>加　　入　　電　　話　　数</t>
  </si>
  <si>
    <t>I　S　D　N　　施　設　数</t>
  </si>
  <si>
    <t>総　　　数</t>
  </si>
  <si>
    <t>事    務    用</t>
  </si>
  <si>
    <t>住  　宅　  用</t>
  </si>
  <si>
    <t>事務用</t>
  </si>
  <si>
    <t>住宅用</t>
  </si>
  <si>
    <t>I N S
1500</t>
  </si>
  <si>
    <t>　　（単位　千円）</t>
  </si>
  <si>
    <t>資料　　　阪急電鉄（株）都市交通事業本部運輸部</t>
  </si>
  <si>
    <t>（１１月１３日）</t>
  </si>
  <si>
    <t>I N S 64
換算 (1)</t>
  </si>
  <si>
    <t>２</t>
  </si>
  <si>
    <t>２０　年 度</t>
  </si>
  <si>
    <t>５８．　  尼　崎　西　宮　芦　屋　港　尼　崎　港　区　入　港　船　舶　数</t>
  </si>
  <si>
    <t>５９．　　品　　目　　別　　貿　　易　　額</t>
  </si>
  <si>
    <t>６０.　　Ｊ　Ｒ　旅　客　運　輸　状　況　  （乗客１日平均）</t>
  </si>
  <si>
    <t>６１.  　市　営　バ　ス　運　輸　状　況　（　乗　合　）</t>
  </si>
  <si>
    <t>６２．　  阪　急　・　阪　神　旅　客　運　輸　状　況  　（ １ 日 平 均 ）</t>
  </si>
  <si>
    <t>６３．　　市　内　車　両　保　有　台　数</t>
  </si>
  <si>
    <t>６３．　　市　内　車　両　保　有　台　数　（ 続 き ）</t>
  </si>
  <si>
    <t>６４．　　電　　話　　等　　利　　用　　状　　況</t>
  </si>
  <si>
    <t>資料　　阪神電気鉄道（株）都市交通事業本部運輸部営業課</t>
  </si>
  <si>
    <t>２</t>
  </si>
  <si>
    <t>２１　年 度</t>
  </si>
  <si>
    <t>…</t>
  </si>
  <si>
    <t xml:space="preserve">２２　　　 </t>
  </si>
  <si>
    <t>２２　年 度</t>
  </si>
  <si>
    <t>２０年 平均　　</t>
  </si>
  <si>
    <t>２１年 平均　　</t>
  </si>
  <si>
    <t>２２年 平均　　</t>
  </si>
  <si>
    <t>-</t>
  </si>
  <si>
    <t xml:space="preserve">２０　　　 </t>
  </si>
  <si>
    <t xml:space="preserve">   平   成   １９   年</t>
  </si>
  <si>
    <t xml:space="preserve">２１　　　 </t>
  </si>
  <si>
    <t xml:space="preserve">２３　　　 </t>
  </si>
  <si>
    <t>平成　２２　年</t>
  </si>
  <si>
    <t>２３　　年</t>
  </si>
  <si>
    <t>９　年</t>
  </si>
  <si>
    <t>０</t>
  </si>
  <si>
    <t>１</t>
  </si>
  <si>
    <t>３</t>
  </si>
  <si>
    <t>平成１９年 平均　　</t>
  </si>
  <si>
    <t>２３年 平均　　</t>
  </si>
  <si>
    <t xml:space="preserve">２０年 平均　 </t>
  </si>
  <si>
    <t>（１１月１１日）</t>
  </si>
  <si>
    <t xml:space="preserve">２１年 平均　 </t>
  </si>
  <si>
    <t>（１１月１０日）</t>
  </si>
  <si>
    <t xml:space="preserve">２２年 平均　 </t>
  </si>
  <si>
    <t>（１１月１６日）</t>
  </si>
  <si>
    <t xml:space="preserve">２３年 平均　 </t>
  </si>
  <si>
    <t xml:space="preserve">平成１９年 平均　 </t>
  </si>
  <si>
    <t>平 成　１９　年 度</t>
  </si>
  <si>
    <t>２３　年 度</t>
  </si>
  <si>
    <t>平 成　１９　年 度</t>
  </si>
  <si>
    <t>２１　年 度</t>
  </si>
  <si>
    <t>２２　年 度</t>
  </si>
  <si>
    <t>２３　年 度</t>
  </si>
  <si>
    <t>平 成 １９ 年 度</t>
  </si>
  <si>
    <t>２０</t>
  </si>
  <si>
    <t>２１</t>
  </si>
  <si>
    <t>２２</t>
  </si>
  <si>
    <t>２３</t>
  </si>
  <si>
    <t xml:space="preserve">２０　　　 </t>
  </si>
  <si>
    <t>資料　 　西日本旅客鉄道（株）近畿統括本部</t>
  </si>
  <si>
    <t>（１１月　８日）</t>
  </si>
  <si>
    <t>機械類及び輸送用機器</t>
  </si>
  <si>
    <t>資料　　国土交通省神戸運輸監理部兵庫陸運部登録部門、資産統括局税務管理部税務管理課「市町村税課税状況等の調」</t>
  </si>
  <si>
    <t>資料　　交通局経営企画課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</si>
</sst>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</numFmts>
  <fonts count="8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 quotePrefix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41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7" fillId="0" borderId="0" xfId="0" applyFont="1" applyAlignment="1">
      <alignment vertical="center"/>
    </xf>
    <xf numFmtId="0" fontId="3" fillId="0" borderId="1" xfId="0" applyFont="1" applyBorder="1" applyAlignment="1" quotePrefix="1">
      <alignment/>
    </xf>
    <xf numFmtId="0" fontId="0" fillId="0" borderId="0" xfId="0" applyAlignment="1">
      <alignment/>
    </xf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 quotePrefix="1">
      <alignment horizontal="center" vertical="center"/>
    </xf>
    <xf numFmtId="41" fontId="3" fillId="0" borderId="0" xfId="0" applyNumberFormat="1" applyFont="1" applyFill="1" applyAlignment="1">
      <alignment/>
    </xf>
    <xf numFmtId="41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3" fillId="0" borderId="8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41" fontId="3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Continuous"/>
    </xf>
    <xf numFmtId="0" fontId="3" fillId="0" borderId="1" xfId="0" applyFont="1" applyBorder="1" applyAlignment="1">
      <alignment horizontal="center"/>
    </xf>
    <xf numFmtId="3" fontId="3" fillId="0" borderId="0" xfId="0" applyNumberFormat="1" applyFont="1" applyAlignment="1">
      <alignment horizontal="right" vertical="center" indent="1"/>
    </xf>
    <xf numFmtId="3" fontId="3" fillId="0" borderId="0" xfId="0" applyNumberFormat="1" applyFont="1" applyAlignment="1">
      <alignment horizontal="right" indent="1"/>
    </xf>
    <xf numFmtId="41" fontId="3" fillId="0" borderId="0" xfId="0" applyNumberFormat="1" applyFont="1" applyAlignment="1">
      <alignment horizontal="right" indent="1"/>
    </xf>
    <xf numFmtId="0" fontId="3" fillId="0" borderId="0" xfId="0" applyFont="1" applyAlignment="1" quotePrefix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Alignment="1">
      <alignment horizontal="right" indent="1"/>
    </xf>
    <xf numFmtId="3" fontId="3" fillId="0" borderId="0" xfId="0" applyNumberFormat="1" applyFont="1" applyFill="1" applyBorder="1" applyAlignment="1">
      <alignment horizontal="right" indent="1"/>
    </xf>
    <xf numFmtId="41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/>
    </xf>
    <xf numFmtId="41" fontId="3" fillId="0" borderId="0" xfId="0" applyNumberFormat="1" applyFont="1" applyFill="1" applyAlignment="1">
      <alignment horizontal="right" indent="1"/>
    </xf>
    <xf numFmtId="0" fontId="3" fillId="0" borderId="1" xfId="0" applyFont="1" applyFill="1" applyBorder="1" applyAlignment="1" quotePrefix="1">
      <alignment horizontal="right" vertical="center"/>
    </xf>
    <xf numFmtId="0" fontId="3" fillId="0" borderId="0" xfId="0" applyFont="1" applyFill="1" applyAlignment="1" quotePrefix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 quotePrefix="1">
      <alignment/>
    </xf>
    <xf numFmtId="0" fontId="3" fillId="0" borderId="1" xfId="0" applyFont="1" applyFill="1" applyBorder="1" applyAlignment="1" quotePrefix="1">
      <alignment horizontal="center" vertical="center"/>
    </xf>
    <xf numFmtId="3" fontId="3" fillId="0" borderId="0" xfId="0" applyNumberFormat="1" applyFont="1" applyFill="1" applyBorder="1" applyAlignment="1">
      <alignment horizontal="right" vertical="center" indent="1"/>
    </xf>
    <xf numFmtId="41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 inden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0" fontId="3" fillId="0" borderId="2" xfId="0" applyFont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right" indent="1"/>
    </xf>
    <xf numFmtId="3" fontId="3" fillId="0" borderId="0" xfId="0" applyNumberFormat="1" applyFont="1" applyAlignment="1">
      <alignment horizontal="right" indent="1"/>
    </xf>
    <xf numFmtId="4" fontId="3" fillId="0" borderId="9" xfId="0" applyNumberFormat="1" applyFont="1" applyFill="1" applyBorder="1" applyAlignment="1">
      <alignment horizontal="right" indent="1"/>
    </xf>
    <xf numFmtId="4" fontId="3" fillId="0" borderId="0" xfId="0" applyNumberFormat="1" applyFont="1" applyFill="1" applyBorder="1" applyAlignment="1">
      <alignment horizontal="right" indent="1"/>
    </xf>
    <xf numFmtId="4" fontId="3" fillId="0" borderId="9" xfId="0" applyNumberFormat="1" applyFont="1" applyBorder="1" applyAlignment="1">
      <alignment horizontal="right" indent="1"/>
    </xf>
    <xf numFmtId="4" fontId="3" fillId="0" borderId="0" xfId="0" applyNumberFormat="1" applyFont="1" applyBorder="1" applyAlignment="1">
      <alignment horizontal="right" indent="1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50390625" style="0" customWidth="1"/>
    <col min="2" max="11" width="8.00390625" style="0" customWidth="1"/>
  </cols>
  <sheetData>
    <row r="1" spans="1:11" ht="13.5">
      <c r="A1" s="2"/>
      <c r="B1" s="2"/>
      <c r="C1" s="2"/>
      <c r="D1" s="2"/>
      <c r="E1" s="2"/>
      <c r="F1" s="2"/>
      <c r="G1" s="2"/>
      <c r="H1" s="2"/>
      <c r="I1" s="2"/>
      <c r="J1" s="2"/>
      <c r="K1" s="21" t="s">
        <v>0</v>
      </c>
    </row>
    <row r="2" spans="1:1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1">
      <c r="A3" s="18" t="s">
        <v>32</v>
      </c>
      <c r="B3" s="17"/>
      <c r="C3" s="17"/>
      <c r="D3" s="17"/>
      <c r="E3" s="18"/>
      <c r="F3" s="17"/>
      <c r="G3" s="17"/>
      <c r="H3" s="17"/>
      <c r="I3" s="17"/>
      <c r="J3" s="17"/>
      <c r="K3" s="17"/>
    </row>
    <row r="4" spans="1:11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4.25">
      <c r="A5" s="19" t="s">
        <v>142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3.5">
      <c r="A7" s="75" t="s">
        <v>4</v>
      </c>
      <c r="B7" s="74" t="s">
        <v>5</v>
      </c>
      <c r="C7" s="74"/>
      <c r="D7" s="74"/>
      <c r="E7" s="74" t="s">
        <v>6</v>
      </c>
      <c r="F7" s="74"/>
      <c r="G7" s="74"/>
      <c r="H7" s="74" t="s">
        <v>7</v>
      </c>
      <c r="I7" s="74"/>
      <c r="J7" s="73"/>
      <c r="K7" s="2"/>
    </row>
    <row r="8" spans="1:11" ht="13.5">
      <c r="A8" s="75"/>
      <c r="B8" s="10" t="s">
        <v>8</v>
      </c>
      <c r="C8" s="74" t="s">
        <v>9</v>
      </c>
      <c r="D8" s="74"/>
      <c r="E8" s="10" t="s">
        <v>8</v>
      </c>
      <c r="F8" s="74" t="s">
        <v>9</v>
      </c>
      <c r="G8" s="74"/>
      <c r="H8" s="10" t="s">
        <v>10</v>
      </c>
      <c r="I8" s="74" t="s">
        <v>9</v>
      </c>
      <c r="J8" s="73"/>
      <c r="K8" s="2"/>
    </row>
    <row r="9" spans="1:11" ht="4.5" customHeight="1">
      <c r="A9" s="3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3.5">
      <c r="A10" s="8" t="s">
        <v>161</v>
      </c>
      <c r="B10" s="5">
        <v>6554</v>
      </c>
      <c r="C10" s="83">
        <v>3591453</v>
      </c>
      <c r="D10" s="83"/>
      <c r="E10" s="5">
        <v>6378</v>
      </c>
      <c r="F10" s="83">
        <v>3273007</v>
      </c>
      <c r="G10" s="83"/>
      <c r="H10" s="5">
        <v>176</v>
      </c>
      <c r="I10" s="83">
        <v>318446</v>
      </c>
      <c r="J10" s="83"/>
      <c r="K10" s="2"/>
    </row>
    <row r="11" spans="1:11" ht="13.5">
      <c r="A11" s="9" t="s">
        <v>160</v>
      </c>
      <c r="B11" s="37">
        <v>5879</v>
      </c>
      <c r="C11" s="83">
        <v>3063991</v>
      </c>
      <c r="D11" s="83"/>
      <c r="E11" s="5">
        <v>5730</v>
      </c>
      <c r="F11" s="83">
        <v>2824026</v>
      </c>
      <c r="G11" s="83"/>
      <c r="H11" s="5">
        <v>149</v>
      </c>
      <c r="I11" s="83">
        <v>239965</v>
      </c>
      <c r="J11" s="83"/>
      <c r="K11" s="2"/>
    </row>
    <row r="12" spans="1:11" ht="13.5">
      <c r="A12" s="9" t="s">
        <v>162</v>
      </c>
      <c r="B12" s="60">
        <v>4648</v>
      </c>
      <c r="C12" s="82">
        <v>3009451</v>
      </c>
      <c r="D12" s="82"/>
      <c r="E12" s="37">
        <v>4489</v>
      </c>
      <c r="F12" s="82">
        <v>2682343</v>
      </c>
      <c r="G12" s="82"/>
      <c r="H12" s="37">
        <v>159</v>
      </c>
      <c r="I12" s="82">
        <v>327108</v>
      </c>
      <c r="J12" s="82"/>
      <c r="K12" s="2"/>
    </row>
    <row r="13" spans="1:11" ht="13.5">
      <c r="A13" s="9" t="s">
        <v>154</v>
      </c>
      <c r="B13" s="60">
        <v>4667</v>
      </c>
      <c r="C13" s="79">
        <v>3021399</v>
      </c>
      <c r="D13" s="79"/>
      <c r="E13" s="60">
        <v>4515</v>
      </c>
      <c r="F13" s="79">
        <v>2755238</v>
      </c>
      <c r="G13" s="79"/>
      <c r="H13" s="60">
        <v>152</v>
      </c>
      <c r="I13" s="79">
        <v>266161</v>
      </c>
      <c r="J13" s="79"/>
      <c r="K13" s="2"/>
    </row>
    <row r="14" spans="1:11" ht="13.5">
      <c r="A14" s="63" t="s">
        <v>163</v>
      </c>
      <c r="B14" s="60">
        <v>4849</v>
      </c>
      <c r="C14" s="79">
        <v>2981629</v>
      </c>
      <c r="D14" s="79"/>
      <c r="E14" s="60">
        <v>4687</v>
      </c>
      <c r="F14" s="79">
        <v>2717379</v>
      </c>
      <c r="G14" s="79"/>
      <c r="H14" s="60">
        <v>162</v>
      </c>
      <c r="I14" s="79">
        <v>264250</v>
      </c>
      <c r="J14" s="79"/>
      <c r="K14" s="2"/>
    </row>
    <row r="15" spans="1:11" ht="4.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2"/>
    </row>
    <row r="16" spans="1:11" ht="13.5">
      <c r="A16" s="2" t="s">
        <v>1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4.25">
      <c r="A20" s="19" t="s">
        <v>143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3.5">
      <c r="A21" s="20" t="s">
        <v>33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3.5">
      <c r="A22" s="2" t="s">
        <v>136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3.5">
      <c r="A23" s="75" t="s">
        <v>11</v>
      </c>
      <c r="B23" s="74"/>
      <c r="C23" s="74" t="s">
        <v>12</v>
      </c>
      <c r="D23" s="74"/>
      <c r="E23" s="74"/>
      <c r="F23" s="74"/>
      <c r="G23" s="74" t="s">
        <v>13</v>
      </c>
      <c r="H23" s="74"/>
      <c r="I23" s="74"/>
      <c r="J23" s="73"/>
      <c r="K23" s="2"/>
    </row>
    <row r="24" spans="1:11" ht="13.5">
      <c r="A24" s="75"/>
      <c r="B24" s="74"/>
      <c r="C24" s="74" t="s">
        <v>164</v>
      </c>
      <c r="D24" s="74"/>
      <c r="E24" s="80" t="s">
        <v>165</v>
      </c>
      <c r="F24" s="80"/>
      <c r="G24" s="74" t="s">
        <v>164</v>
      </c>
      <c r="H24" s="74"/>
      <c r="I24" s="80" t="s">
        <v>165</v>
      </c>
      <c r="J24" s="81"/>
      <c r="K24" s="2"/>
    </row>
    <row r="25" spans="1:11" ht="4.5" customHeight="1">
      <c r="A25" s="4"/>
      <c r="B25" s="3"/>
      <c r="C25" s="2"/>
      <c r="D25" s="2"/>
      <c r="E25" s="2"/>
      <c r="F25" s="2"/>
      <c r="G25" s="2" t="s">
        <v>2</v>
      </c>
      <c r="H25" s="2"/>
      <c r="I25" s="2"/>
      <c r="J25" s="2"/>
      <c r="K25" s="2"/>
    </row>
    <row r="26" spans="1:11" ht="13.5">
      <c r="A26" s="4" t="s">
        <v>14</v>
      </c>
      <c r="B26" s="3"/>
      <c r="C26" s="79">
        <f>SUM(C27:D36)</f>
        <v>40241228</v>
      </c>
      <c r="D26" s="79"/>
      <c r="E26" s="79">
        <f>SUM(E27:F36)</f>
        <v>48666009</v>
      </c>
      <c r="F26" s="79"/>
      <c r="G26" s="79">
        <f>SUM(G27:H36)</f>
        <v>58696946</v>
      </c>
      <c r="H26" s="79"/>
      <c r="I26" s="79">
        <f>SUM(I27:J36)</f>
        <v>61047749</v>
      </c>
      <c r="J26" s="79"/>
      <c r="K26" s="2"/>
    </row>
    <row r="27" spans="1:11" ht="13.5">
      <c r="A27" s="4" t="s">
        <v>15</v>
      </c>
      <c r="B27" s="3"/>
      <c r="C27" s="79">
        <v>291717</v>
      </c>
      <c r="D27" s="79"/>
      <c r="E27" s="79">
        <v>232953</v>
      </c>
      <c r="F27" s="79"/>
      <c r="G27" s="79">
        <v>39791618</v>
      </c>
      <c r="H27" s="79"/>
      <c r="I27" s="79">
        <v>41458231</v>
      </c>
      <c r="J27" s="79"/>
      <c r="K27" s="2"/>
    </row>
    <row r="28" spans="1:11" ht="13.5">
      <c r="A28" s="4" t="s">
        <v>16</v>
      </c>
      <c r="B28" s="3"/>
      <c r="C28" s="79">
        <v>46441</v>
      </c>
      <c r="D28" s="79"/>
      <c r="E28" s="79">
        <v>47655</v>
      </c>
      <c r="F28" s="79"/>
      <c r="G28" s="79">
        <v>89875</v>
      </c>
      <c r="H28" s="79"/>
      <c r="I28" s="79">
        <v>78329</v>
      </c>
      <c r="J28" s="79"/>
      <c r="K28" s="2"/>
    </row>
    <row r="29" spans="1:11" ht="13.5">
      <c r="A29" s="4" t="s">
        <v>17</v>
      </c>
      <c r="B29" s="3"/>
      <c r="C29" s="79">
        <v>6933144</v>
      </c>
      <c r="D29" s="79"/>
      <c r="E29" s="79">
        <v>7611150</v>
      </c>
      <c r="F29" s="79"/>
      <c r="G29" s="79">
        <v>3806336</v>
      </c>
      <c r="H29" s="79"/>
      <c r="I29" s="79">
        <v>3726544</v>
      </c>
      <c r="J29" s="79"/>
      <c r="K29" s="2"/>
    </row>
    <row r="30" spans="1:11" ht="13.5">
      <c r="A30" s="4" t="s">
        <v>18</v>
      </c>
      <c r="B30" s="3"/>
      <c r="C30" s="79" t="s">
        <v>153</v>
      </c>
      <c r="D30" s="79"/>
      <c r="E30" s="79" t="s">
        <v>153</v>
      </c>
      <c r="F30" s="79"/>
      <c r="G30" s="79">
        <v>37826</v>
      </c>
      <c r="H30" s="79"/>
      <c r="I30" s="79">
        <v>37276</v>
      </c>
      <c r="J30" s="79"/>
      <c r="K30" s="2"/>
    </row>
    <row r="31" spans="1:11" ht="13.5">
      <c r="A31" s="4" t="s">
        <v>19</v>
      </c>
      <c r="B31" s="3"/>
      <c r="C31" s="79">
        <v>32927</v>
      </c>
      <c r="D31" s="79"/>
      <c r="E31" s="79">
        <v>154794</v>
      </c>
      <c r="F31" s="79"/>
      <c r="G31" s="79">
        <v>17887</v>
      </c>
      <c r="H31" s="79"/>
      <c r="I31" s="79">
        <v>13761</v>
      </c>
      <c r="J31" s="79"/>
      <c r="K31" s="2"/>
    </row>
    <row r="32" spans="1:11" ht="13.5">
      <c r="A32" s="4" t="s">
        <v>20</v>
      </c>
      <c r="B32" s="3"/>
      <c r="C32" s="79">
        <v>1951580</v>
      </c>
      <c r="D32" s="79"/>
      <c r="E32" s="79">
        <v>3038517</v>
      </c>
      <c r="F32" s="79"/>
      <c r="G32" s="79">
        <v>9664502</v>
      </c>
      <c r="H32" s="79"/>
      <c r="I32" s="79">
        <v>11009295</v>
      </c>
      <c r="J32" s="79"/>
      <c r="K32" s="2"/>
    </row>
    <row r="33" spans="1:11" ht="13.5">
      <c r="A33" s="4" t="s">
        <v>21</v>
      </c>
      <c r="B33" s="3"/>
      <c r="C33" s="79">
        <v>29582783</v>
      </c>
      <c r="D33" s="79"/>
      <c r="E33" s="79">
        <v>34807797</v>
      </c>
      <c r="F33" s="79"/>
      <c r="G33" s="79">
        <v>5234111</v>
      </c>
      <c r="H33" s="79"/>
      <c r="I33" s="79">
        <v>4634374</v>
      </c>
      <c r="J33" s="79"/>
      <c r="K33" s="2"/>
    </row>
    <row r="34" spans="1:11" ht="13.5">
      <c r="A34" s="4" t="s">
        <v>194</v>
      </c>
      <c r="B34" s="3"/>
      <c r="C34" s="79">
        <v>1024326</v>
      </c>
      <c r="D34" s="79"/>
      <c r="E34" s="79">
        <v>2471527</v>
      </c>
      <c r="F34" s="79"/>
      <c r="G34" s="79">
        <v>1532</v>
      </c>
      <c r="H34" s="79"/>
      <c r="I34" s="79">
        <v>11470</v>
      </c>
      <c r="J34" s="79"/>
      <c r="K34" s="2"/>
    </row>
    <row r="35" spans="1:11" ht="13.5">
      <c r="A35" s="4" t="s">
        <v>22</v>
      </c>
      <c r="B35" s="3"/>
      <c r="C35" s="79">
        <v>199769</v>
      </c>
      <c r="D35" s="79"/>
      <c r="E35" s="79">
        <v>204194</v>
      </c>
      <c r="F35" s="79"/>
      <c r="G35" s="79">
        <v>25604</v>
      </c>
      <c r="H35" s="79"/>
      <c r="I35" s="79">
        <v>29907</v>
      </c>
      <c r="J35" s="79"/>
      <c r="K35" s="2"/>
    </row>
    <row r="36" spans="1:11" ht="13.5">
      <c r="A36" s="4" t="s">
        <v>23</v>
      </c>
      <c r="B36" s="3"/>
      <c r="C36" s="79">
        <v>178541</v>
      </c>
      <c r="D36" s="79"/>
      <c r="E36" s="79">
        <v>97422</v>
      </c>
      <c r="F36" s="79"/>
      <c r="G36" s="79">
        <v>27655</v>
      </c>
      <c r="H36" s="79"/>
      <c r="I36" s="79">
        <v>48562</v>
      </c>
      <c r="J36" s="79"/>
      <c r="K36" s="2"/>
    </row>
    <row r="37" spans="1:11" ht="4.5" customHeight="1">
      <c r="A37" s="16"/>
      <c r="B37" s="15"/>
      <c r="C37" s="16"/>
      <c r="D37" s="16"/>
      <c r="E37" s="16"/>
      <c r="F37" s="16"/>
      <c r="G37" s="16" t="s">
        <v>2</v>
      </c>
      <c r="H37" s="16"/>
      <c r="I37" s="16"/>
      <c r="J37" s="16"/>
      <c r="K37" s="2"/>
    </row>
    <row r="38" spans="1:11" ht="13.5">
      <c r="A38" s="2" t="s">
        <v>24</v>
      </c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4.25">
      <c r="A42" s="19" t="s">
        <v>144</v>
      </c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3.5">
      <c r="A44" s="76" t="s">
        <v>25</v>
      </c>
      <c r="B44" s="74" t="s">
        <v>26</v>
      </c>
      <c r="C44" s="74"/>
      <c r="D44" s="74" t="s">
        <v>3</v>
      </c>
      <c r="E44" s="74"/>
      <c r="F44" s="74" t="s">
        <v>27</v>
      </c>
      <c r="G44" s="74"/>
      <c r="H44" s="74" t="s">
        <v>28</v>
      </c>
      <c r="I44" s="74"/>
      <c r="J44" s="74" t="s">
        <v>29</v>
      </c>
      <c r="K44" s="73"/>
    </row>
    <row r="45" spans="1:11" ht="4.5" customHeight="1">
      <c r="A45" s="77"/>
      <c r="B45" s="73" t="s">
        <v>30</v>
      </c>
      <c r="C45" s="11"/>
      <c r="D45" s="73" t="s">
        <v>30</v>
      </c>
      <c r="E45" s="11"/>
      <c r="F45" s="73" t="s">
        <v>30</v>
      </c>
      <c r="G45" s="11"/>
      <c r="H45" s="73" t="s">
        <v>30</v>
      </c>
      <c r="I45" s="11"/>
      <c r="J45" s="73" t="s">
        <v>30</v>
      </c>
      <c r="K45" s="13"/>
    </row>
    <row r="46" spans="1:11" ht="13.5">
      <c r="A46" s="78"/>
      <c r="B46" s="74"/>
      <c r="C46" s="10" t="s">
        <v>31</v>
      </c>
      <c r="D46" s="74"/>
      <c r="E46" s="10" t="s">
        <v>31</v>
      </c>
      <c r="F46" s="74"/>
      <c r="G46" s="10" t="s">
        <v>31</v>
      </c>
      <c r="H46" s="74"/>
      <c r="I46" s="10" t="s">
        <v>31</v>
      </c>
      <c r="J46" s="74"/>
      <c r="K46" s="12" t="s">
        <v>31</v>
      </c>
    </row>
    <row r="47" spans="1:11" ht="4.5" customHeight="1">
      <c r="A47" s="14"/>
      <c r="B47" s="2"/>
      <c r="C47" s="2"/>
      <c r="D47" s="2"/>
      <c r="E47" s="2"/>
      <c r="F47" s="2"/>
      <c r="G47" s="2" t="s">
        <v>2</v>
      </c>
      <c r="H47" s="2"/>
      <c r="I47" s="2"/>
      <c r="J47" s="2"/>
      <c r="K47" s="2"/>
    </row>
    <row r="48" spans="1:11" ht="13.5">
      <c r="A48" s="8" t="s">
        <v>161</v>
      </c>
      <c r="B48" s="5">
        <v>79997</v>
      </c>
      <c r="C48" s="5">
        <v>54559</v>
      </c>
      <c r="D48" s="5">
        <v>35610</v>
      </c>
      <c r="E48" s="5">
        <v>23443</v>
      </c>
      <c r="F48" s="5">
        <v>26938</v>
      </c>
      <c r="G48" s="5">
        <v>17998</v>
      </c>
      <c r="H48" s="5">
        <v>8449</v>
      </c>
      <c r="I48" s="5">
        <v>6361</v>
      </c>
      <c r="J48" s="5">
        <v>9000</v>
      </c>
      <c r="K48" s="5">
        <v>6757</v>
      </c>
    </row>
    <row r="49" spans="1:11" ht="13.5">
      <c r="A49" s="9" t="s">
        <v>191</v>
      </c>
      <c r="B49" s="5">
        <v>80881</v>
      </c>
      <c r="C49" s="5">
        <v>55540</v>
      </c>
      <c r="D49" s="5">
        <v>36496</v>
      </c>
      <c r="E49" s="5">
        <v>24324</v>
      </c>
      <c r="F49" s="5">
        <v>27065</v>
      </c>
      <c r="G49" s="5">
        <v>18208</v>
      </c>
      <c r="H49" s="5">
        <v>8673</v>
      </c>
      <c r="I49" s="5">
        <v>6547</v>
      </c>
      <c r="J49" s="5">
        <v>8647</v>
      </c>
      <c r="K49" s="5">
        <v>6461</v>
      </c>
    </row>
    <row r="50" spans="1:11" ht="13.5">
      <c r="A50" s="9" t="s">
        <v>162</v>
      </c>
      <c r="B50" s="5">
        <v>82464</v>
      </c>
      <c r="C50" s="5">
        <v>56347</v>
      </c>
      <c r="D50" s="5">
        <v>38959</v>
      </c>
      <c r="E50" s="5">
        <v>25546</v>
      </c>
      <c r="F50" s="5">
        <v>26613</v>
      </c>
      <c r="G50" s="5">
        <v>18066</v>
      </c>
      <c r="H50" s="5">
        <v>8705</v>
      </c>
      <c r="I50" s="5">
        <v>6612</v>
      </c>
      <c r="J50" s="5">
        <v>8187</v>
      </c>
      <c r="K50" s="5">
        <v>6123</v>
      </c>
    </row>
    <row r="51" spans="1:11" ht="13.5">
      <c r="A51" s="9" t="s">
        <v>154</v>
      </c>
      <c r="B51" s="60">
        <v>83452</v>
      </c>
      <c r="C51" s="60">
        <v>57212</v>
      </c>
      <c r="D51" s="60">
        <v>40085</v>
      </c>
      <c r="E51" s="60">
        <v>26347</v>
      </c>
      <c r="F51" s="60">
        <v>26370</v>
      </c>
      <c r="G51" s="60">
        <v>18030</v>
      </c>
      <c r="H51" s="60">
        <v>8859</v>
      </c>
      <c r="I51" s="60">
        <v>6740</v>
      </c>
      <c r="J51" s="60">
        <v>8138</v>
      </c>
      <c r="K51" s="60">
        <v>6095</v>
      </c>
    </row>
    <row r="52" spans="1:11" ht="13.5">
      <c r="A52" s="63" t="s">
        <v>163</v>
      </c>
      <c r="B52" s="60">
        <v>84008</v>
      </c>
      <c r="C52" s="60">
        <v>57752</v>
      </c>
      <c r="D52" s="60">
        <v>40679</v>
      </c>
      <c r="E52" s="60">
        <v>26898</v>
      </c>
      <c r="F52" s="60">
        <v>25942</v>
      </c>
      <c r="G52" s="60">
        <v>17735</v>
      </c>
      <c r="H52" s="60">
        <v>9015</v>
      </c>
      <c r="I52" s="60">
        <v>6859</v>
      </c>
      <c r="J52" s="60">
        <v>8372</v>
      </c>
      <c r="K52" s="60">
        <v>6260</v>
      </c>
    </row>
    <row r="53" spans="1:11" ht="4.5" customHeight="1">
      <c r="A53" s="15"/>
      <c r="B53" s="16"/>
      <c r="C53" s="16"/>
      <c r="D53" s="16"/>
      <c r="E53" s="16"/>
      <c r="F53" s="16"/>
      <c r="G53" s="16"/>
      <c r="H53" s="16"/>
      <c r="I53" s="16"/>
      <c r="J53" s="16"/>
      <c r="K53" s="16"/>
    </row>
    <row r="54" spans="1:11" ht="13.5">
      <c r="A54" s="2" t="s">
        <v>192</v>
      </c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</sheetData>
  <mergeCells count="84">
    <mergeCell ref="F10:G10"/>
    <mergeCell ref="H7:J7"/>
    <mergeCell ref="E7:G7"/>
    <mergeCell ref="B7:D7"/>
    <mergeCell ref="C8:D8"/>
    <mergeCell ref="F8:G8"/>
    <mergeCell ref="I8:J8"/>
    <mergeCell ref="I12:J12"/>
    <mergeCell ref="C10:D10"/>
    <mergeCell ref="C12:D12"/>
    <mergeCell ref="F14:G14"/>
    <mergeCell ref="F13:G13"/>
    <mergeCell ref="F12:G12"/>
    <mergeCell ref="F11:G11"/>
    <mergeCell ref="I11:J11"/>
    <mergeCell ref="C11:D11"/>
    <mergeCell ref="I10:J10"/>
    <mergeCell ref="I24:J24"/>
    <mergeCell ref="G24:H24"/>
    <mergeCell ref="E24:F24"/>
    <mergeCell ref="C24:D24"/>
    <mergeCell ref="G23:J23"/>
    <mergeCell ref="C23:F23"/>
    <mergeCell ref="C14:D14"/>
    <mergeCell ref="C13:D13"/>
    <mergeCell ref="I14:J14"/>
    <mergeCell ref="I13:J13"/>
    <mergeCell ref="A23:B24"/>
    <mergeCell ref="I26:J26"/>
    <mergeCell ref="I27:J27"/>
    <mergeCell ref="I28:J28"/>
    <mergeCell ref="G28:H28"/>
    <mergeCell ref="G27:H27"/>
    <mergeCell ref="G26:H26"/>
    <mergeCell ref="E26:F26"/>
    <mergeCell ref="E27:F27"/>
    <mergeCell ref="E28:F28"/>
    <mergeCell ref="I29:J29"/>
    <mergeCell ref="I30:J30"/>
    <mergeCell ref="I31:J31"/>
    <mergeCell ref="I32:J32"/>
    <mergeCell ref="I33:J33"/>
    <mergeCell ref="I34:J34"/>
    <mergeCell ref="I35:J35"/>
    <mergeCell ref="I36:J36"/>
    <mergeCell ref="G36:H36"/>
    <mergeCell ref="G35:H35"/>
    <mergeCell ref="G34:H34"/>
    <mergeCell ref="G33:H33"/>
    <mergeCell ref="G32:H32"/>
    <mergeCell ref="G31:H31"/>
    <mergeCell ref="G30:H30"/>
    <mergeCell ref="G29:H29"/>
    <mergeCell ref="E29:F29"/>
    <mergeCell ref="E30:F30"/>
    <mergeCell ref="E31:F31"/>
    <mergeCell ref="E32:F32"/>
    <mergeCell ref="E33:F33"/>
    <mergeCell ref="E34:F34"/>
    <mergeCell ref="E35:F35"/>
    <mergeCell ref="E36:F36"/>
    <mergeCell ref="C29:D29"/>
    <mergeCell ref="C36:D36"/>
    <mergeCell ref="C35:D35"/>
    <mergeCell ref="C34:D34"/>
    <mergeCell ref="C33:D33"/>
    <mergeCell ref="B44:C44"/>
    <mergeCell ref="C32:D32"/>
    <mergeCell ref="C31:D31"/>
    <mergeCell ref="C30:D30"/>
    <mergeCell ref="J44:K44"/>
    <mergeCell ref="H44:I44"/>
    <mergeCell ref="F44:G44"/>
    <mergeCell ref="D44:E44"/>
    <mergeCell ref="B45:B46"/>
    <mergeCell ref="A7:A8"/>
    <mergeCell ref="A44:A46"/>
    <mergeCell ref="J45:J46"/>
    <mergeCell ref="H45:H46"/>
    <mergeCell ref="F45:F46"/>
    <mergeCell ref="D45:D46"/>
    <mergeCell ref="C28:D28"/>
    <mergeCell ref="C27:D27"/>
    <mergeCell ref="C26:D26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1">
      <selection activeCell="A1" sqref="A1"/>
    </sheetView>
  </sheetViews>
  <sheetFormatPr defaultColWidth="9.00390625" defaultRowHeight="13.5"/>
  <cols>
    <col min="1" max="14" width="6.75390625" style="0" customWidth="1"/>
  </cols>
  <sheetData>
    <row r="1" spans="1:14" ht="13.5">
      <c r="A1" s="2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4.25">
      <c r="A4" s="19" t="s">
        <v>145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3.5">
      <c r="A5" s="2" t="s">
        <v>35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3.5">
      <c r="A6" s="75" t="s">
        <v>59</v>
      </c>
      <c r="B6" s="74"/>
      <c r="C6" s="84" t="s">
        <v>60</v>
      </c>
      <c r="D6" s="74"/>
      <c r="E6" s="84" t="s">
        <v>61</v>
      </c>
      <c r="F6" s="84" t="s">
        <v>62</v>
      </c>
      <c r="G6" s="74" t="s">
        <v>63</v>
      </c>
      <c r="H6" s="74"/>
      <c r="I6" s="74" t="s">
        <v>64</v>
      </c>
      <c r="J6" s="74"/>
      <c r="K6" s="74"/>
      <c r="L6" s="74"/>
      <c r="M6" s="74"/>
      <c r="N6" s="73"/>
    </row>
    <row r="7" spans="1:14" ht="27" customHeight="1">
      <c r="A7" s="75"/>
      <c r="B7" s="74"/>
      <c r="C7" s="74"/>
      <c r="D7" s="74"/>
      <c r="E7" s="74"/>
      <c r="F7" s="74"/>
      <c r="G7" s="74"/>
      <c r="H7" s="74"/>
      <c r="I7" s="22" t="s">
        <v>77</v>
      </c>
      <c r="J7" s="74" t="s">
        <v>65</v>
      </c>
      <c r="K7" s="74"/>
      <c r="L7" s="10" t="s">
        <v>66</v>
      </c>
      <c r="M7" s="74" t="s">
        <v>67</v>
      </c>
      <c r="N7" s="73"/>
    </row>
    <row r="8" spans="1:14" ht="4.5" customHeight="1">
      <c r="A8" s="2"/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3.5">
      <c r="A9" s="23" t="s">
        <v>36</v>
      </c>
      <c r="B9" s="24" t="s">
        <v>166</v>
      </c>
      <c r="C9" s="89">
        <v>94.93</v>
      </c>
      <c r="D9" s="90"/>
      <c r="E9" s="25">
        <v>213</v>
      </c>
      <c r="F9" s="25">
        <v>136</v>
      </c>
      <c r="G9" s="86">
        <v>17454154</v>
      </c>
      <c r="H9" s="86"/>
      <c r="I9" s="25">
        <v>121</v>
      </c>
      <c r="J9" s="86">
        <v>11799</v>
      </c>
      <c r="K9" s="86"/>
      <c r="L9" s="25">
        <v>47820</v>
      </c>
      <c r="M9" s="86">
        <v>8645887</v>
      </c>
      <c r="N9" s="86"/>
    </row>
    <row r="10" spans="1:14" ht="13.5">
      <c r="A10" s="56" t="s">
        <v>151</v>
      </c>
      <c r="B10" s="30" t="s">
        <v>167</v>
      </c>
      <c r="C10" s="89">
        <v>94.93</v>
      </c>
      <c r="D10" s="90"/>
      <c r="E10" s="25">
        <v>213</v>
      </c>
      <c r="F10" s="25">
        <v>136</v>
      </c>
      <c r="G10" s="86">
        <v>17506322</v>
      </c>
      <c r="H10" s="86"/>
      <c r="I10" s="25">
        <v>120</v>
      </c>
      <c r="J10" s="86">
        <v>11775</v>
      </c>
      <c r="K10" s="86"/>
      <c r="L10" s="25">
        <v>47831</v>
      </c>
      <c r="M10" s="86">
        <v>8585610</v>
      </c>
      <c r="N10" s="86"/>
    </row>
    <row r="11" spans="1:14" ht="13.5">
      <c r="A11" s="23" t="s">
        <v>54</v>
      </c>
      <c r="B11" s="30" t="s">
        <v>168</v>
      </c>
      <c r="C11" s="87">
        <v>95.33</v>
      </c>
      <c r="D11" s="88"/>
      <c r="E11" s="25">
        <v>214</v>
      </c>
      <c r="F11" s="32">
        <v>136</v>
      </c>
      <c r="G11" s="85">
        <v>16894873</v>
      </c>
      <c r="H11" s="85"/>
      <c r="I11" s="25">
        <v>120</v>
      </c>
      <c r="J11" s="85">
        <v>11851</v>
      </c>
      <c r="K11" s="85"/>
      <c r="L11" s="25">
        <v>46282</v>
      </c>
      <c r="M11" s="85">
        <v>8283565</v>
      </c>
      <c r="N11" s="85"/>
    </row>
    <row r="12" spans="1:14" ht="13.5">
      <c r="A12" s="56" t="s">
        <v>54</v>
      </c>
      <c r="B12" s="30" t="s">
        <v>151</v>
      </c>
      <c r="C12" s="87">
        <v>97.23</v>
      </c>
      <c r="D12" s="88"/>
      <c r="E12" s="36">
        <v>216</v>
      </c>
      <c r="F12" s="36">
        <v>128</v>
      </c>
      <c r="G12" s="85">
        <v>15973564</v>
      </c>
      <c r="H12" s="85"/>
      <c r="I12" s="36">
        <v>118.41666666666667</v>
      </c>
      <c r="J12" s="85">
        <v>11882.166666666666</v>
      </c>
      <c r="K12" s="85"/>
      <c r="L12" s="36">
        <v>43786.666666666664</v>
      </c>
      <c r="M12" s="85">
        <v>7804941.916666667</v>
      </c>
      <c r="N12" s="85"/>
    </row>
    <row r="13" spans="1:14" ht="18" customHeight="1">
      <c r="A13" s="64" t="s">
        <v>140</v>
      </c>
      <c r="B13" s="66" t="s">
        <v>169</v>
      </c>
      <c r="C13" s="87">
        <f>C25</f>
        <v>97.23</v>
      </c>
      <c r="D13" s="88"/>
      <c r="E13" s="36">
        <f>E25</f>
        <v>216</v>
      </c>
      <c r="F13" s="36">
        <f>F25</f>
        <v>128</v>
      </c>
      <c r="G13" s="85">
        <f>SUM(G14:H25)</f>
        <v>13219443</v>
      </c>
      <c r="H13" s="85"/>
      <c r="I13" s="36">
        <f>AVERAGE(I14:I25)</f>
        <v>113.83333333333333</v>
      </c>
      <c r="J13" s="85">
        <f>AVERAGE(J14:K25)</f>
        <v>11844.333333333334</v>
      </c>
      <c r="K13" s="85"/>
      <c r="L13" s="36">
        <f>AVERAGE(L14:L25)</f>
        <v>36217.37140937019</v>
      </c>
      <c r="M13" s="85">
        <f>AVERAGE(M14:N25)</f>
        <v>6299337.829608294</v>
      </c>
      <c r="N13" s="85"/>
    </row>
    <row r="14" spans="1:14" ht="18" customHeight="1">
      <c r="A14" s="27"/>
      <c r="B14" s="24" t="s">
        <v>68</v>
      </c>
      <c r="C14" s="87">
        <v>97.23</v>
      </c>
      <c r="D14" s="88"/>
      <c r="E14" s="36">
        <v>216</v>
      </c>
      <c r="F14" s="36">
        <v>128</v>
      </c>
      <c r="G14" s="85">
        <v>1069919</v>
      </c>
      <c r="H14" s="85"/>
      <c r="I14" s="36">
        <v>117</v>
      </c>
      <c r="J14" s="85">
        <v>11775</v>
      </c>
      <c r="K14" s="85"/>
      <c r="L14" s="36">
        <f>G14/31</f>
        <v>34513.51612903226</v>
      </c>
      <c r="M14" s="85">
        <v>5943409.774193549</v>
      </c>
      <c r="N14" s="85"/>
    </row>
    <row r="15" spans="1:14" ht="13.5">
      <c r="A15" s="27"/>
      <c r="B15" s="24" t="s">
        <v>42</v>
      </c>
      <c r="C15" s="87">
        <v>97.23</v>
      </c>
      <c r="D15" s="88"/>
      <c r="E15" s="36">
        <v>216</v>
      </c>
      <c r="F15" s="36">
        <v>128</v>
      </c>
      <c r="G15" s="85">
        <v>944449</v>
      </c>
      <c r="H15" s="85"/>
      <c r="I15" s="36">
        <v>119</v>
      </c>
      <c r="J15" s="85">
        <v>11898</v>
      </c>
      <c r="K15" s="85"/>
      <c r="L15" s="36">
        <f>G15/28</f>
        <v>33730.32142857143</v>
      </c>
      <c r="M15" s="85">
        <v>5990943.571428572</v>
      </c>
      <c r="N15" s="85"/>
    </row>
    <row r="16" spans="1:14" ht="13.5">
      <c r="A16" s="27"/>
      <c r="B16" s="24" t="s">
        <v>43</v>
      </c>
      <c r="C16" s="87">
        <v>97.23</v>
      </c>
      <c r="D16" s="88"/>
      <c r="E16" s="36">
        <v>216</v>
      </c>
      <c r="F16" s="36">
        <v>128</v>
      </c>
      <c r="G16" s="85">
        <v>1214834</v>
      </c>
      <c r="H16" s="85"/>
      <c r="I16" s="36">
        <v>108</v>
      </c>
      <c r="J16" s="85">
        <v>11970</v>
      </c>
      <c r="K16" s="85"/>
      <c r="L16" s="36">
        <f aca="true" t="shared" si="0" ref="L16:L25">G16/31</f>
        <v>39188.1935483871</v>
      </c>
      <c r="M16" s="85">
        <v>6660906.612903226</v>
      </c>
      <c r="N16" s="85"/>
    </row>
    <row r="17" spans="1:14" ht="13.5">
      <c r="A17" s="27"/>
      <c r="B17" s="24" t="s">
        <v>44</v>
      </c>
      <c r="C17" s="87">
        <v>97.23</v>
      </c>
      <c r="D17" s="88"/>
      <c r="E17" s="36">
        <v>216</v>
      </c>
      <c r="F17" s="36">
        <v>128</v>
      </c>
      <c r="G17" s="85">
        <v>1260966</v>
      </c>
      <c r="H17" s="85"/>
      <c r="I17" s="36">
        <v>112</v>
      </c>
      <c r="J17" s="85">
        <v>11855</v>
      </c>
      <c r="K17" s="85"/>
      <c r="L17" s="36">
        <f>G17/30</f>
        <v>42032.2</v>
      </c>
      <c r="M17" s="85">
        <v>6863858.2</v>
      </c>
      <c r="N17" s="85"/>
    </row>
    <row r="18" spans="1:14" ht="13.5">
      <c r="A18" s="27"/>
      <c r="B18" s="24" t="s">
        <v>45</v>
      </c>
      <c r="C18" s="87">
        <v>97.23</v>
      </c>
      <c r="D18" s="88"/>
      <c r="E18" s="36">
        <v>216</v>
      </c>
      <c r="F18" s="36">
        <v>128</v>
      </c>
      <c r="G18" s="85">
        <v>1087614</v>
      </c>
      <c r="H18" s="85"/>
      <c r="I18" s="36">
        <v>113</v>
      </c>
      <c r="J18" s="85">
        <v>11653</v>
      </c>
      <c r="K18" s="85"/>
      <c r="L18" s="36">
        <f t="shared" si="0"/>
        <v>35084.32258064516</v>
      </c>
      <c r="M18" s="85">
        <v>6182808.645161291</v>
      </c>
      <c r="N18" s="85"/>
    </row>
    <row r="19" spans="1:14" ht="13.5">
      <c r="A19" s="27"/>
      <c r="B19" s="24" t="s">
        <v>46</v>
      </c>
      <c r="C19" s="87">
        <v>97.23</v>
      </c>
      <c r="D19" s="88"/>
      <c r="E19" s="36">
        <v>216</v>
      </c>
      <c r="F19" s="36">
        <v>128</v>
      </c>
      <c r="G19" s="85">
        <v>1099374</v>
      </c>
      <c r="H19" s="85"/>
      <c r="I19" s="36">
        <v>116</v>
      </c>
      <c r="J19" s="85">
        <v>12050</v>
      </c>
      <c r="K19" s="85"/>
      <c r="L19" s="36">
        <f>G19/30</f>
        <v>36645.8</v>
      </c>
      <c r="M19" s="85">
        <v>6486458.666666667</v>
      </c>
      <c r="N19" s="85"/>
    </row>
    <row r="20" spans="1:14" ht="16.5" customHeight="1">
      <c r="A20" s="27"/>
      <c r="B20" s="24" t="s">
        <v>47</v>
      </c>
      <c r="C20" s="87">
        <v>97.23</v>
      </c>
      <c r="D20" s="88"/>
      <c r="E20" s="36">
        <v>216</v>
      </c>
      <c r="F20" s="36">
        <v>128</v>
      </c>
      <c r="G20" s="85">
        <v>1085107</v>
      </c>
      <c r="H20" s="85"/>
      <c r="I20" s="36">
        <v>115</v>
      </c>
      <c r="J20" s="85">
        <v>11781</v>
      </c>
      <c r="K20" s="85"/>
      <c r="L20" s="36">
        <f>G20/31</f>
        <v>35003.45161290323</v>
      </c>
      <c r="M20" s="85">
        <v>6187699.774193549</v>
      </c>
      <c r="N20" s="85"/>
    </row>
    <row r="21" spans="1:14" ht="13.5">
      <c r="A21" s="27"/>
      <c r="B21" s="24" t="s">
        <v>48</v>
      </c>
      <c r="C21" s="87">
        <v>97.23</v>
      </c>
      <c r="D21" s="88"/>
      <c r="E21" s="36">
        <v>216</v>
      </c>
      <c r="F21" s="36">
        <v>128</v>
      </c>
      <c r="G21" s="85">
        <v>1115545</v>
      </c>
      <c r="H21" s="85"/>
      <c r="I21" s="36">
        <v>115</v>
      </c>
      <c r="J21" s="85">
        <v>11947</v>
      </c>
      <c r="K21" s="85"/>
      <c r="L21" s="36">
        <f t="shared" si="0"/>
        <v>35985.32258064516</v>
      </c>
      <c r="M21" s="85">
        <v>6369372.096774193</v>
      </c>
      <c r="N21" s="85"/>
    </row>
    <row r="22" spans="1:14" ht="13.5">
      <c r="A22" s="27"/>
      <c r="B22" s="24" t="s">
        <v>49</v>
      </c>
      <c r="C22" s="87">
        <v>97.23</v>
      </c>
      <c r="D22" s="88"/>
      <c r="E22" s="36">
        <v>216</v>
      </c>
      <c r="F22" s="36">
        <v>128</v>
      </c>
      <c r="G22" s="85">
        <v>1185673</v>
      </c>
      <c r="H22" s="85"/>
      <c r="I22" s="36">
        <v>113</v>
      </c>
      <c r="J22" s="85">
        <v>11832</v>
      </c>
      <c r="K22" s="85"/>
      <c r="L22" s="36">
        <f>G22/30</f>
        <v>39522.433333333334</v>
      </c>
      <c r="M22" s="85">
        <v>6804473.2</v>
      </c>
      <c r="N22" s="85"/>
    </row>
    <row r="23" spans="1:14" ht="13.5">
      <c r="A23" s="27"/>
      <c r="B23" s="24" t="s">
        <v>50</v>
      </c>
      <c r="C23" s="87">
        <v>97.23</v>
      </c>
      <c r="D23" s="88"/>
      <c r="E23" s="36">
        <v>216</v>
      </c>
      <c r="F23" s="36">
        <v>128</v>
      </c>
      <c r="G23" s="85">
        <v>1134701</v>
      </c>
      <c r="H23" s="85"/>
      <c r="I23" s="36">
        <v>113</v>
      </c>
      <c r="J23" s="85">
        <v>11781</v>
      </c>
      <c r="K23" s="85"/>
      <c r="L23" s="36">
        <f t="shared" si="0"/>
        <v>36603.25806451613</v>
      </c>
      <c r="M23" s="85">
        <v>6298559</v>
      </c>
      <c r="N23" s="85"/>
    </row>
    <row r="24" spans="1:14" ht="13.5">
      <c r="A24" s="27"/>
      <c r="B24" s="24" t="s">
        <v>51</v>
      </c>
      <c r="C24" s="87">
        <v>97.23</v>
      </c>
      <c r="D24" s="88"/>
      <c r="E24" s="36">
        <v>216</v>
      </c>
      <c r="F24" s="36">
        <v>128</v>
      </c>
      <c r="G24" s="85">
        <v>1020833</v>
      </c>
      <c r="H24" s="85"/>
      <c r="I24" s="36">
        <v>113</v>
      </c>
      <c r="J24" s="85">
        <v>11832</v>
      </c>
      <c r="K24" s="85"/>
      <c r="L24" s="36">
        <f>G24/30</f>
        <v>34027.76666666667</v>
      </c>
      <c r="M24" s="85">
        <v>6024998.833333333</v>
      </c>
      <c r="N24" s="85"/>
    </row>
    <row r="25" spans="1:14" ht="13.5">
      <c r="A25" s="27"/>
      <c r="B25" s="24" t="s">
        <v>52</v>
      </c>
      <c r="C25" s="87">
        <v>97.23</v>
      </c>
      <c r="D25" s="88"/>
      <c r="E25" s="36">
        <v>216</v>
      </c>
      <c r="F25" s="36">
        <v>128</v>
      </c>
      <c r="G25" s="85">
        <v>1000428</v>
      </c>
      <c r="H25" s="85"/>
      <c r="I25" s="36">
        <v>112</v>
      </c>
      <c r="J25" s="85">
        <v>11758</v>
      </c>
      <c r="K25" s="85"/>
      <c r="L25" s="36">
        <f t="shared" si="0"/>
        <v>32271.870967741936</v>
      </c>
      <c r="M25" s="85">
        <v>5778565.580645162</v>
      </c>
      <c r="N25" s="85"/>
    </row>
    <row r="26" spans="1:14" ht="4.5" customHeight="1">
      <c r="A26" s="16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13.5">
      <c r="A27" s="20" t="s">
        <v>69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3.5">
      <c r="A28" s="2" t="s">
        <v>196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4.25">
      <c r="A31" s="19" t="s">
        <v>146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3.5">
      <c r="A33" s="1" t="s">
        <v>70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3.5">
      <c r="A35" s="75" t="s">
        <v>53</v>
      </c>
      <c r="B35" s="74"/>
      <c r="C35" s="74" t="s">
        <v>71</v>
      </c>
      <c r="D35" s="74"/>
      <c r="E35" s="74"/>
      <c r="F35" s="74"/>
      <c r="G35" s="74"/>
      <c r="H35" s="74"/>
      <c r="I35" s="74" t="s">
        <v>72</v>
      </c>
      <c r="J35" s="74"/>
      <c r="K35" s="74"/>
      <c r="L35" s="74"/>
      <c r="M35" s="74"/>
      <c r="N35" s="73"/>
    </row>
    <row r="36" spans="1:14" ht="13.5">
      <c r="A36" s="75"/>
      <c r="B36" s="74"/>
      <c r="C36" s="74" t="s">
        <v>73</v>
      </c>
      <c r="D36" s="74"/>
      <c r="E36" s="74" t="s">
        <v>74</v>
      </c>
      <c r="F36" s="74"/>
      <c r="G36" s="74" t="s">
        <v>75</v>
      </c>
      <c r="H36" s="74"/>
      <c r="I36" s="74" t="s">
        <v>73</v>
      </c>
      <c r="J36" s="74"/>
      <c r="K36" s="74" t="s">
        <v>74</v>
      </c>
      <c r="L36" s="74"/>
      <c r="M36" s="74" t="s">
        <v>75</v>
      </c>
      <c r="N36" s="73"/>
    </row>
    <row r="37" spans="1:14" ht="4.5" customHeight="1">
      <c r="A37" s="75"/>
      <c r="B37" s="74"/>
      <c r="C37" s="73" t="s">
        <v>30</v>
      </c>
      <c r="D37" s="11"/>
      <c r="E37" s="73" t="s">
        <v>30</v>
      </c>
      <c r="F37" s="11"/>
      <c r="G37" s="73" t="s">
        <v>30</v>
      </c>
      <c r="H37" s="11"/>
      <c r="I37" s="73" t="s">
        <v>30</v>
      </c>
      <c r="J37" s="11"/>
      <c r="K37" s="73" t="s">
        <v>30</v>
      </c>
      <c r="L37" s="11"/>
      <c r="M37" s="73" t="s">
        <v>30</v>
      </c>
      <c r="N37" s="13"/>
    </row>
    <row r="38" spans="1:14" ht="13.5">
      <c r="A38" s="75"/>
      <c r="B38" s="74"/>
      <c r="C38" s="74"/>
      <c r="D38" s="10" t="s">
        <v>31</v>
      </c>
      <c r="E38" s="74"/>
      <c r="F38" s="10" t="s">
        <v>31</v>
      </c>
      <c r="G38" s="74"/>
      <c r="H38" s="10" t="s">
        <v>31</v>
      </c>
      <c r="I38" s="74"/>
      <c r="J38" s="10" t="s">
        <v>31</v>
      </c>
      <c r="K38" s="74"/>
      <c r="L38" s="10" t="s">
        <v>31</v>
      </c>
      <c r="M38" s="74"/>
      <c r="N38" s="12" t="s">
        <v>31</v>
      </c>
    </row>
    <row r="39" spans="1:14" ht="4.5" customHeight="1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ht="13.5">
      <c r="B40" s="28" t="s">
        <v>170</v>
      </c>
      <c r="C40" s="25">
        <v>21312</v>
      </c>
      <c r="D40" s="25">
        <v>9688</v>
      </c>
      <c r="E40" s="25">
        <v>30822</v>
      </c>
      <c r="F40" s="25">
        <v>15471</v>
      </c>
      <c r="G40" s="25">
        <v>28824</v>
      </c>
      <c r="H40" s="25">
        <v>15361</v>
      </c>
      <c r="I40" s="25">
        <v>21220</v>
      </c>
      <c r="J40" s="25">
        <v>9445</v>
      </c>
      <c r="K40" s="25">
        <v>30343</v>
      </c>
      <c r="L40" s="25">
        <v>15132</v>
      </c>
      <c r="M40" s="25">
        <v>28377</v>
      </c>
      <c r="N40" s="25">
        <v>14863</v>
      </c>
    </row>
    <row r="41" spans="2:14" ht="13.5">
      <c r="B41" s="28" t="s">
        <v>156</v>
      </c>
      <c r="C41" s="25">
        <v>21185.25</v>
      </c>
      <c r="D41" s="25">
        <v>9542.75</v>
      </c>
      <c r="E41" s="25">
        <v>30786.25</v>
      </c>
      <c r="F41" s="25">
        <v>15409.583333333334</v>
      </c>
      <c r="G41" s="25">
        <v>28805.5</v>
      </c>
      <c r="H41" s="25">
        <v>15558.416666666666</v>
      </c>
      <c r="I41" s="25">
        <v>20889.75</v>
      </c>
      <c r="J41" s="25">
        <v>9263.75</v>
      </c>
      <c r="K41" s="25">
        <v>30311.583333333332</v>
      </c>
      <c r="L41" s="25">
        <v>14950.583333333334</v>
      </c>
      <c r="M41" s="25">
        <v>30521.333333333332</v>
      </c>
      <c r="N41" s="25">
        <v>16328.666666666666</v>
      </c>
    </row>
    <row r="42" spans="2:14" ht="13.5">
      <c r="B42" s="28" t="s">
        <v>157</v>
      </c>
      <c r="C42" s="25">
        <v>20634</v>
      </c>
      <c r="D42" s="25">
        <v>9498</v>
      </c>
      <c r="E42" s="25">
        <v>30051</v>
      </c>
      <c r="F42" s="25">
        <v>15307</v>
      </c>
      <c r="G42" s="25">
        <v>28986</v>
      </c>
      <c r="H42" s="25">
        <v>15652</v>
      </c>
      <c r="I42" s="25">
        <v>20335</v>
      </c>
      <c r="J42" s="25">
        <v>9214</v>
      </c>
      <c r="K42" s="25">
        <v>29535</v>
      </c>
      <c r="L42" s="25">
        <v>14843</v>
      </c>
      <c r="M42" s="25">
        <v>29178</v>
      </c>
      <c r="N42" s="25">
        <v>15445</v>
      </c>
    </row>
    <row r="43" spans="2:14" ht="13.5">
      <c r="B43" s="28" t="s">
        <v>158</v>
      </c>
      <c r="C43" s="61">
        <v>20091</v>
      </c>
      <c r="D43" s="61">
        <v>8942</v>
      </c>
      <c r="E43" s="61">
        <v>29653</v>
      </c>
      <c r="F43" s="61">
        <v>14646</v>
      </c>
      <c r="G43" s="61">
        <v>28993</v>
      </c>
      <c r="H43" s="61">
        <v>15145</v>
      </c>
      <c r="I43" s="61">
        <v>19922</v>
      </c>
      <c r="J43" s="61">
        <v>8699</v>
      </c>
      <c r="K43" s="61">
        <v>29153</v>
      </c>
      <c r="L43" s="61">
        <v>14289</v>
      </c>
      <c r="M43" s="61">
        <v>28541</v>
      </c>
      <c r="N43" s="61">
        <v>14569</v>
      </c>
    </row>
    <row r="44" spans="1:14" ht="18" customHeight="1">
      <c r="A44" s="40"/>
      <c r="B44" s="65" t="s">
        <v>171</v>
      </c>
      <c r="C44" s="61">
        <v>19791</v>
      </c>
      <c r="D44" s="61">
        <v>8781</v>
      </c>
      <c r="E44" s="61">
        <v>29258</v>
      </c>
      <c r="F44" s="61">
        <v>14579</v>
      </c>
      <c r="G44" s="61">
        <v>29384</v>
      </c>
      <c r="H44" s="61">
        <v>15152</v>
      </c>
      <c r="I44" s="61">
        <v>19552</v>
      </c>
      <c r="J44" s="61">
        <v>8499</v>
      </c>
      <c r="K44" s="61">
        <v>28914</v>
      </c>
      <c r="L44" s="61">
        <v>14244</v>
      </c>
      <c r="M44" s="61">
        <v>28862</v>
      </c>
      <c r="N44" s="61">
        <v>14609</v>
      </c>
    </row>
    <row r="45" spans="1:14" ht="18" customHeight="1">
      <c r="A45" s="27"/>
      <c r="B45" s="24" t="s">
        <v>76</v>
      </c>
      <c r="C45" s="61">
        <v>19443</v>
      </c>
      <c r="D45" s="61">
        <v>8484</v>
      </c>
      <c r="E45" s="61">
        <v>28800</v>
      </c>
      <c r="F45" s="61">
        <v>13976</v>
      </c>
      <c r="G45" s="61">
        <v>28183</v>
      </c>
      <c r="H45" s="61">
        <v>14491</v>
      </c>
      <c r="I45" s="61">
        <v>19315</v>
      </c>
      <c r="J45" s="61">
        <v>8262</v>
      </c>
      <c r="K45" s="61">
        <v>28325</v>
      </c>
      <c r="L45" s="61">
        <v>13660</v>
      </c>
      <c r="M45" s="61">
        <v>27768</v>
      </c>
      <c r="N45" s="61">
        <v>13952</v>
      </c>
    </row>
    <row r="46" spans="1:14" ht="13.5">
      <c r="A46" s="27"/>
      <c r="B46" s="24" t="s">
        <v>54</v>
      </c>
      <c r="C46" s="61">
        <v>19740</v>
      </c>
      <c r="D46" s="61">
        <v>8624</v>
      </c>
      <c r="E46" s="61">
        <v>29244</v>
      </c>
      <c r="F46" s="61">
        <v>14207</v>
      </c>
      <c r="G46" s="61">
        <v>28620</v>
      </c>
      <c r="H46" s="61">
        <v>14731</v>
      </c>
      <c r="I46" s="61">
        <v>19611</v>
      </c>
      <c r="J46" s="61">
        <v>8399</v>
      </c>
      <c r="K46" s="61">
        <v>28761</v>
      </c>
      <c r="L46" s="61">
        <v>13886</v>
      </c>
      <c r="M46" s="61">
        <v>28199</v>
      </c>
      <c r="N46" s="61">
        <v>14184</v>
      </c>
    </row>
    <row r="47" spans="1:14" ht="13.5">
      <c r="A47" s="27"/>
      <c r="B47" s="24" t="s">
        <v>55</v>
      </c>
      <c r="C47" s="61">
        <v>19022</v>
      </c>
      <c r="D47" s="61">
        <v>7552</v>
      </c>
      <c r="E47" s="61">
        <v>27957</v>
      </c>
      <c r="F47" s="61">
        <v>12441</v>
      </c>
      <c r="G47" s="61">
        <v>27231</v>
      </c>
      <c r="H47" s="61">
        <v>12900</v>
      </c>
      <c r="I47" s="61">
        <v>18924</v>
      </c>
      <c r="J47" s="61">
        <v>7355</v>
      </c>
      <c r="K47" s="61">
        <v>27509</v>
      </c>
      <c r="L47" s="61">
        <v>12160</v>
      </c>
      <c r="M47" s="61">
        <v>26882</v>
      </c>
      <c r="N47" s="61">
        <v>12421</v>
      </c>
    </row>
    <row r="48" spans="1:14" ht="13.5">
      <c r="A48" s="27"/>
      <c r="B48" s="24" t="s">
        <v>56</v>
      </c>
      <c r="C48" s="61">
        <v>20685</v>
      </c>
      <c r="D48" s="61">
        <v>8988</v>
      </c>
      <c r="E48" s="61">
        <v>30475</v>
      </c>
      <c r="F48" s="61">
        <v>14958</v>
      </c>
      <c r="G48" s="61">
        <v>30850</v>
      </c>
      <c r="H48" s="61">
        <v>15557</v>
      </c>
      <c r="I48" s="61">
        <v>20407</v>
      </c>
      <c r="J48" s="61">
        <v>8682</v>
      </c>
      <c r="K48" s="61">
        <v>30176</v>
      </c>
      <c r="L48" s="61">
        <v>14613</v>
      </c>
      <c r="M48" s="61">
        <v>30282</v>
      </c>
      <c r="N48" s="61">
        <v>15006</v>
      </c>
    </row>
    <row r="49" spans="1:14" ht="13.5">
      <c r="A49" s="27"/>
      <c r="B49" s="24" t="s">
        <v>38</v>
      </c>
      <c r="C49" s="61">
        <v>20212</v>
      </c>
      <c r="D49" s="61">
        <v>9383</v>
      </c>
      <c r="E49" s="61">
        <v>29981</v>
      </c>
      <c r="F49" s="61">
        <v>15615</v>
      </c>
      <c r="G49" s="61">
        <v>30398</v>
      </c>
      <c r="H49" s="61">
        <v>16240</v>
      </c>
      <c r="I49" s="61">
        <v>19918</v>
      </c>
      <c r="J49" s="61">
        <v>9064</v>
      </c>
      <c r="K49" s="61">
        <v>29663</v>
      </c>
      <c r="L49" s="61">
        <v>15255</v>
      </c>
      <c r="M49" s="61">
        <v>29808</v>
      </c>
      <c r="N49" s="61">
        <v>15665</v>
      </c>
    </row>
    <row r="50" spans="1:14" ht="13.5">
      <c r="A50" s="27"/>
      <c r="B50" s="24" t="s">
        <v>39</v>
      </c>
      <c r="C50" s="61">
        <v>20558</v>
      </c>
      <c r="D50" s="61">
        <v>9685</v>
      </c>
      <c r="E50" s="61">
        <v>30541</v>
      </c>
      <c r="F50" s="61">
        <v>16118</v>
      </c>
      <c r="G50" s="61">
        <v>30978</v>
      </c>
      <c r="H50" s="61">
        <v>16763</v>
      </c>
      <c r="I50" s="61">
        <v>20254</v>
      </c>
      <c r="J50" s="61">
        <v>9356</v>
      </c>
      <c r="K50" s="61">
        <v>30212</v>
      </c>
      <c r="L50" s="61">
        <v>15746</v>
      </c>
      <c r="M50" s="61">
        <v>30370</v>
      </c>
      <c r="N50" s="61">
        <v>16170</v>
      </c>
    </row>
    <row r="51" spans="1:14" ht="16.5" customHeight="1">
      <c r="A51" s="27"/>
      <c r="B51" s="24" t="s">
        <v>40</v>
      </c>
      <c r="C51" s="61">
        <v>19662</v>
      </c>
      <c r="D51" s="61">
        <v>8909</v>
      </c>
      <c r="E51" s="61">
        <v>29092</v>
      </c>
      <c r="F51" s="61">
        <v>14827</v>
      </c>
      <c r="G51" s="61">
        <v>29479</v>
      </c>
      <c r="H51" s="61">
        <v>15420</v>
      </c>
      <c r="I51" s="61">
        <v>19384</v>
      </c>
      <c r="J51" s="61">
        <v>8606</v>
      </c>
      <c r="K51" s="61">
        <v>28792</v>
      </c>
      <c r="L51" s="61">
        <v>14485</v>
      </c>
      <c r="M51" s="61">
        <v>28917</v>
      </c>
      <c r="N51" s="61">
        <v>14874</v>
      </c>
    </row>
    <row r="52" spans="1:14" ht="13.5">
      <c r="A52" s="27"/>
      <c r="B52" s="24" t="s">
        <v>41</v>
      </c>
      <c r="C52" s="61">
        <v>19054</v>
      </c>
      <c r="D52" s="61">
        <v>8317</v>
      </c>
      <c r="E52" s="61">
        <v>28085</v>
      </c>
      <c r="F52" s="61">
        <v>13842</v>
      </c>
      <c r="G52" s="61">
        <v>28433</v>
      </c>
      <c r="H52" s="61">
        <v>14395</v>
      </c>
      <c r="I52" s="61">
        <v>18796</v>
      </c>
      <c r="J52" s="61">
        <v>8034</v>
      </c>
      <c r="K52" s="61">
        <v>27807</v>
      </c>
      <c r="L52" s="61">
        <v>13522</v>
      </c>
      <c r="M52" s="61">
        <v>27909</v>
      </c>
      <c r="N52" s="61">
        <v>13886</v>
      </c>
    </row>
    <row r="53" spans="1:14" ht="13.5">
      <c r="A53" s="27"/>
      <c r="B53" s="24" t="s">
        <v>57</v>
      </c>
      <c r="C53" s="61">
        <v>19561</v>
      </c>
      <c r="D53" s="61">
        <v>9093</v>
      </c>
      <c r="E53" s="61">
        <v>29020</v>
      </c>
      <c r="F53" s="61">
        <v>15133</v>
      </c>
      <c r="G53" s="61">
        <v>29425</v>
      </c>
      <c r="H53" s="61">
        <v>15739</v>
      </c>
      <c r="I53" s="61">
        <v>19277</v>
      </c>
      <c r="J53" s="61">
        <v>8784</v>
      </c>
      <c r="K53" s="61">
        <v>28711</v>
      </c>
      <c r="L53" s="61">
        <v>14784</v>
      </c>
      <c r="M53" s="61">
        <v>28853</v>
      </c>
      <c r="N53" s="61">
        <v>15182</v>
      </c>
    </row>
    <row r="54" spans="1:14" ht="13.5">
      <c r="A54" s="23" t="s">
        <v>37</v>
      </c>
      <c r="B54" s="24" t="s">
        <v>58</v>
      </c>
      <c r="C54" s="61">
        <v>19883</v>
      </c>
      <c r="D54" s="61">
        <v>9077</v>
      </c>
      <c r="E54" s="61">
        <v>29441</v>
      </c>
      <c r="F54" s="61">
        <v>15106</v>
      </c>
      <c r="G54" s="61">
        <v>29839</v>
      </c>
      <c r="H54" s="61">
        <v>15711</v>
      </c>
      <c r="I54" s="61">
        <v>19599</v>
      </c>
      <c r="J54" s="61">
        <v>8768</v>
      </c>
      <c r="K54" s="61">
        <v>29135</v>
      </c>
      <c r="L54" s="61">
        <v>14758</v>
      </c>
      <c r="M54" s="61">
        <v>29267</v>
      </c>
      <c r="N54" s="61">
        <v>15155</v>
      </c>
    </row>
    <row r="55" spans="1:14" ht="13.5">
      <c r="A55" s="23" t="s">
        <v>37</v>
      </c>
      <c r="B55" s="24" t="s">
        <v>37</v>
      </c>
      <c r="C55" s="61">
        <v>20391</v>
      </c>
      <c r="D55" s="61">
        <v>9274</v>
      </c>
      <c r="E55" s="61">
        <v>30182</v>
      </c>
      <c r="F55" s="61">
        <v>15434</v>
      </c>
      <c r="G55" s="61">
        <v>30586</v>
      </c>
      <c r="H55" s="61">
        <v>16051</v>
      </c>
      <c r="I55" s="61">
        <v>20101</v>
      </c>
      <c r="J55" s="61">
        <v>8958</v>
      </c>
      <c r="K55" s="61">
        <v>29869</v>
      </c>
      <c r="L55" s="61">
        <v>15078</v>
      </c>
      <c r="M55" s="61">
        <v>30002</v>
      </c>
      <c r="N55" s="61">
        <v>15483</v>
      </c>
    </row>
    <row r="56" spans="1:14" ht="13.5">
      <c r="A56" s="23" t="s">
        <v>37</v>
      </c>
      <c r="B56" s="24" t="s">
        <v>54</v>
      </c>
      <c r="C56" s="61">
        <v>19280</v>
      </c>
      <c r="D56" s="61">
        <v>7985</v>
      </c>
      <c r="E56" s="61">
        <v>28273</v>
      </c>
      <c r="F56" s="61">
        <v>13289</v>
      </c>
      <c r="G56" s="61">
        <v>28589</v>
      </c>
      <c r="H56" s="61">
        <v>13821</v>
      </c>
      <c r="I56" s="61">
        <v>19036</v>
      </c>
      <c r="J56" s="61">
        <v>7714</v>
      </c>
      <c r="K56" s="61">
        <v>28011</v>
      </c>
      <c r="L56" s="61">
        <v>12983</v>
      </c>
      <c r="M56" s="61">
        <v>28084</v>
      </c>
      <c r="N56" s="61">
        <v>13332</v>
      </c>
    </row>
    <row r="57" spans="1:14" ht="4.5" customHeight="1">
      <c r="A57" s="16"/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ht="13.5">
      <c r="A58" s="2" t="s">
        <v>137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</sheetData>
  <mergeCells count="91">
    <mergeCell ref="J17:K17"/>
    <mergeCell ref="J16:K16"/>
    <mergeCell ref="J21:K21"/>
    <mergeCell ref="J20:K20"/>
    <mergeCell ref="J19:K19"/>
    <mergeCell ref="J18:K18"/>
    <mergeCell ref="J25:K25"/>
    <mergeCell ref="J24:K24"/>
    <mergeCell ref="J23:K23"/>
    <mergeCell ref="J22:K22"/>
    <mergeCell ref="C14:D14"/>
    <mergeCell ref="C13:D13"/>
    <mergeCell ref="C10:D10"/>
    <mergeCell ref="C9:D9"/>
    <mergeCell ref="C12:D12"/>
    <mergeCell ref="C11:D11"/>
    <mergeCell ref="G9:H9"/>
    <mergeCell ref="G10:H10"/>
    <mergeCell ref="G11:H11"/>
    <mergeCell ref="G12:H12"/>
    <mergeCell ref="C19:D19"/>
    <mergeCell ref="C18:D18"/>
    <mergeCell ref="C17:D17"/>
    <mergeCell ref="C15:D15"/>
    <mergeCell ref="C16:D16"/>
    <mergeCell ref="C23:D23"/>
    <mergeCell ref="C22:D22"/>
    <mergeCell ref="C21:D21"/>
    <mergeCell ref="C20:D20"/>
    <mergeCell ref="G24:H24"/>
    <mergeCell ref="G25:H25"/>
    <mergeCell ref="C25:D25"/>
    <mergeCell ref="C24:D24"/>
    <mergeCell ref="G20:H20"/>
    <mergeCell ref="G21:H21"/>
    <mergeCell ref="G22:H22"/>
    <mergeCell ref="G23:H23"/>
    <mergeCell ref="G16:H16"/>
    <mergeCell ref="G17:H17"/>
    <mergeCell ref="G18:H18"/>
    <mergeCell ref="G19:H19"/>
    <mergeCell ref="J12:K12"/>
    <mergeCell ref="G13:H13"/>
    <mergeCell ref="G14:H14"/>
    <mergeCell ref="G15:H15"/>
    <mergeCell ref="J15:K15"/>
    <mergeCell ref="J14:K14"/>
    <mergeCell ref="J13:K13"/>
    <mergeCell ref="J11:K11"/>
    <mergeCell ref="J10:K10"/>
    <mergeCell ref="J9:K9"/>
    <mergeCell ref="M9:N9"/>
    <mergeCell ref="M10:N10"/>
    <mergeCell ref="M11:N11"/>
    <mergeCell ref="M17:N17"/>
    <mergeCell ref="M16:N16"/>
    <mergeCell ref="M12:N12"/>
    <mergeCell ref="M15:N15"/>
    <mergeCell ref="M14:N14"/>
    <mergeCell ref="M13:N13"/>
    <mergeCell ref="M21:N21"/>
    <mergeCell ref="M20:N20"/>
    <mergeCell ref="M19:N19"/>
    <mergeCell ref="M18:N18"/>
    <mergeCell ref="M25:N25"/>
    <mergeCell ref="M24:N24"/>
    <mergeCell ref="M23:N23"/>
    <mergeCell ref="M22:N22"/>
    <mergeCell ref="G6:H7"/>
    <mergeCell ref="I6:N6"/>
    <mergeCell ref="J7:K7"/>
    <mergeCell ref="M7:N7"/>
    <mergeCell ref="A6:B7"/>
    <mergeCell ref="C6:D7"/>
    <mergeCell ref="E6:E7"/>
    <mergeCell ref="F6:F7"/>
    <mergeCell ref="A35:B38"/>
    <mergeCell ref="C37:C38"/>
    <mergeCell ref="E37:E38"/>
    <mergeCell ref="G37:G38"/>
    <mergeCell ref="G36:H36"/>
    <mergeCell ref="E36:F36"/>
    <mergeCell ref="C36:D36"/>
    <mergeCell ref="I35:N35"/>
    <mergeCell ref="C35:H35"/>
    <mergeCell ref="I37:I38"/>
    <mergeCell ref="K37:K38"/>
    <mergeCell ref="M37:M38"/>
    <mergeCell ref="M36:N36"/>
    <mergeCell ref="K36:L36"/>
    <mergeCell ref="I36:J36"/>
  </mergeCells>
  <printOptions/>
  <pageMargins left="0.3937007874015748" right="0.5905511811023623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1">
      <selection activeCell="A1" sqref="A1"/>
    </sheetView>
  </sheetViews>
  <sheetFormatPr defaultColWidth="9.00390625" defaultRowHeight="13.5"/>
  <cols>
    <col min="1" max="1" width="5.625" style="40" customWidth="1"/>
    <col min="2" max="2" width="8.00390625" style="40" customWidth="1"/>
    <col min="3" max="14" width="6.75390625" style="40" customWidth="1"/>
    <col min="15" max="16384" width="9.00390625" style="40" customWidth="1"/>
  </cols>
  <sheetData>
    <row r="1" spans="1:14" ht="13.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 t="s">
        <v>78</v>
      </c>
    </row>
    <row r="2" spans="1:14" ht="13.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3.5">
      <c r="A3" s="38" t="s">
        <v>81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3.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13.5">
      <c r="A5" s="91" t="s">
        <v>53</v>
      </c>
      <c r="B5" s="80"/>
      <c r="C5" s="80" t="s">
        <v>82</v>
      </c>
      <c r="D5" s="80"/>
      <c r="E5" s="80" t="s">
        <v>83</v>
      </c>
      <c r="F5" s="80"/>
      <c r="G5" s="80" t="s">
        <v>84</v>
      </c>
      <c r="H5" s="80"/>
      <c r="I5" s="80" t="s">
        <v>85</v>
      </c>
      <c r="J5" s="80"/>
      <c r="K5" s="80" t="s">
        <v>86</v>
      </c>
      <c r="L5" s="80"/>
      <c r="M5" s="80" t="s">
        <v>87</v>
      </c>
      <c r="N5" s="81"/>
    </row>
    <row r="6" spans="1:14" ht="4.5" customHeight="1">
      <c r="A6" s="91"/>
      <c r="B6" s="80"/>
      <c r="C6" s="81" t="s">
        <v>30</v>
      </c>
      <c r="D6" s="43"/>
      <c r="E6" s="81" t="s">
        <v>30</v>
      </c>
      <c r="F6" s="43"/>
      <c r="G6" s="81" t="s">
        <v>30</v>
      </c>
      <c r="H6" s="43"/>
      <c r="I6" s="81" t="s">
        <v>30</v>
      </c>
      <c r="J6" s="43"/>
      <c r="K6" s="81" t="s">
        <v>30</v>
      </c>
      <c r="L6" s="43"/>
      <c r="M6" s="81" t="s">
        <v>30</v>
      </c>
      <c r="N6" s="44"/>
    </row>
    <row r="7" spans="1:14" ht="13.5">
      <c r="A7" s="91"/>
      <c r="B7" s="80"/>
      <c r="C7" s="80"/>
      <c r="D7" s="41" t="s">
        <v>31</v>
      </c>
      <c r="E7" s="80"/>
      <c r="F7" s="41" t="s">
        <v>31</v>
      </c>
      <c r="G7" s="80"/>
      <c r="H7" s="41" t="s">
        <v>31</v>
      </c>
      <c r="I7" s="80"/>
      <c r="J7" s="41" t="s">
        <v>31</v>
      </c>
      <c r="K7" s="80"/>
      <c r="L7" s="41" t="s">
        <v>31</v>
      </c>
      <c r="M7" s="80"/>
      <c r="N7" s="42" t="s">
        <v>31</v>
      </c>
    </row>
    <row r="8" spans="1:14" ht="13.5">
      <c r="A8" s="45"/>
      <c r="B8" s="46"/>
      <c r="C8" s="50"/>
      <c r="D8" s="45"/>
      <c r="E8" s="45"/>
      <c r="F8" s="45"/>
      <c r="G8" s="45"/>
      <c r="H8" s="51" t="s">
        <v>79</v>
      </c>
      <c r="I8" s="51"/>
      <c r="J8" s="45"/>
      <c r="K8" s="45"/>
      <c r="L8" s="45"/>
      <c r="M8" s="45"/>
      <c r="N8" s="45"/>
    </row>
    <row r="9" spans="1:14" ht="13.5">
      <c r="A9" s="72" t="s">
        <v>179</v>
      </c>
      <c r="B9" s="93"/>
      <c r="C9" s="36">
        <v>5124</v>
      </c>
      <c r="D9" s="36">
        <v>2458</v>
      </c>
      <c r="E9" s="36">
        <v>4377</v>
      </c>
      <c r="F9" s="36">
        <v>1671</v>
      </c>
      <c r="G9" s="36">
        <v>23018</v>
      </c>
      <c r="H9" s="36">
        <v>10330</v>
      </c>
      <c r="I9" s="36">
        <v>4853</v>
      </c>
      <c r="J9" s="36">
        <v>2381</v>
      </c>
      <c r="K9" s="36">
        <v>3515</v>
      </c>
      <c r="L9" s="36">
        <v>1744</v>
      </c>
      <c r="M9" s="36">
        <v>13339</v>
      </c>
      <c r="N9" s="36">
        <v>6652</v>
      </c>
    </row>
    <row r="10" spans="1:14" ht="13.5">
      <c r="A10" s="94" t="s">
        <v>138</v>
      </c>
      <c r="B10" s="71"/>
      <c r="C10" s="36">
        <v>4952</v>
      </c>
      <c r="D10" s="36">
        <v>2492</v>
      </c>
      <c r="E10" s="36">
        <v>3997</v>
      </c>
      <c r="F10" s="36">
        <v>1672</v>
      </c>
      <c r="G10" s="36">
        <v>22556</v>
      </c>
      <c r="H10" s="36">
        <v>10785</v>
      </c>
      <c r="I10" s="36">
        <v>4916</v>
      </c>
      <c r="J10" s="36">
        <v>2499</v>
      </c>
      <c r="K10" s="36">
        <v>3868</v>
      </c>
      <c r="L10" s="36">
        <v>1741</v>
      </c>
      <c r="M10" s="36">
        <v>13184</v>
      </c>
      <c r="N10" s="36">
        <v>6772</v>
      </c>
    </row>
    <row r="11" spans="1:14" ht="18" customHeight="1">
      <c r="A11" s="72" t="s">
        <v>172</v>
      </c>
      <c r="B11" s="93"/>
      <c r="C11" s="36">
        <v>5099</v>
      </c>
      <c r="D11" s="36">
        <v>2446</v>
      </c>
      <c r="E11" s="36">
        <v>4225</v>
      </c>
      <c r="F11" s="36">
        <v>1658</v>
      </c>
      <c r="G11" s="36">
        <v>23292</v>
      </c>
      <c r="H11" s="36">
        <v>10546</v>
      </c>
      <c r="I11" s="36">
        <v>5036</v>
      </c>
      <c r="J11" s="36">
        <v>2441</v>
      </c>
      <c r="K11" s="36">
        <v>3903</v>
      </c>
      <c r="L11" s="36">
        <v>1716</v>
      </c>
      <c r="M11" s="36">
        <v>13537</v>
      </c>
      <c r="N11" s="36">
        <v>6642</v>
      </c>
    </row>
    <row r="12" spans="1:14" ht="13.5">
      <c r="A12" s="94" t="s">
        <v>173</v>
      </c>
      <c r="B12" s="71"/>
      <c r="C12" s="36">
        <v>4877</v>
      </c>
      <c r="D12" s="36">
        <v>2388</v>
      </c>
      <c r="E12" s="36">
        <v>4105</v>
      </c>
      <c r="F12" s="36">
        <v>1618</v>
      </c>
      <c r="G12" s="36">
        <v>22726</v>
      </c>
      <c r="H12" s="36">
        <v>10808</v>
      </c>
      <c r="I12" s="36">
        <v>5278</v>
      </c>
      <c r="J12" s="36">
        <v>2682</v>
      </c>
      <c r="K12" s="36">
        <v>3656</v>
      </c>
      <c r="L12" s="36">
        <v>1787</v>
      </c>
      <c r="M12" s="36">
        <v>13115</v>
      </c>
      <c r="N12" s="49">
        <v>6755</v>
      </c>
    </row>
    <row r="13" spans="1:14" ht="18" customHeight="1">
      <c r="A13" s="72" t="s">
        <v>174</v>
      </c>
      <c r="B13" s="93"/>
      <c r="C13" s="36">
        <v>5140</v>
      </c>
      <c r="D13" s="36">
        <v>2417</v>
      </c>
      <c r="E13" s="36">
        <v>4260</v>
      </c>
      <c r="F13" s="36">
        <v>1634</v>
      </c>
      <c r="G13" s="36">
        <v>23738</v>
      </c>
      <c r="H13" s="36">
        <v>10824</v>
      </c>
      <c r="I13" s="36">
        <v>5454</v>
      </c>
      <c r="J13" s="36">
        <v>2645</v>
      </c>
      <c r="K13" s="36">
        <v>3861</v>
      </c>
      <c r="L13" s="36">
        <v>1779</v>
      </c>
      <c r="M13" s="36">
        <v>13775</v>
      </c>
      <c r="N13" s="36">
        <v>6773</v>
      </c>
    </row>
    <row r="14" spans="1:14" ht="13.5">
      <c r="A14" s="94" t="s">
        <v>175</v>
      </c>
      <c r="B14" s="71"/>
      <c r="C14" s="36">
        <v>4677</v>
      </c>
      <c r="D14" s="36">
        <v>2323</v>
      </c>
      <c r="E14" s="36">
        <v>4111</v>
      </c>
      <c r="F14" s="36">
        <v>1759</v>
      </c>
      <c r="G14" s="36">
        <v>23060</v>
      </c>
      <c r="H14" s="36">
        <v>11170</v>
      </c>
      <c r="I14" s="36">
        <v>5254</v>
      </c>
      <c r="J14" s="36">
        <v>2678</v>
      </c>
      <c r="K14" s="36">
        <v>3581</v>
      </c>
      <c r="L14" s="36">
        <v>1825</v>
      </c>
      <c r="M14" s="36">
        <v>13078</v>
      </c>
      <c r="N14" s="36">
        <v>6650</v>
      </c>
    </row>
    <row r="15" spans="1:14" ht="18" customHeight="1">
      <c r="A15" s="92" t="s">
        <v>176</v>
      </c>
      <c r="B15" s="93"/>
      <c r="C15" s="61">
        <v>4963</v>
      </c>
      <c r="D15" s="61">
        <v>2331</v>
      </c>
      <c r="E15" s="61">
        <v>4348</v>
      </c>
      <c r="F15" s="61">
        <v>1719</v>
      </c>
      <c r="G15" s="61">
        <v>24158</v>
      </c>
      <c r="H15" s="61">
        <v>11045</v>
      </c>
      <c r="I15" s="61">
        <v>5515</v>
      </c>
      <c r="J15" s="61">
        <v>2670</v>
      </c>
      <c r="K15" s="61">
        <v>3775</v>
      </c>
      <c r="L15" s="61">
        <v>1809</v>
      </c>
      <c r="M15" s="61">
        <v>13719</v>
      </c>
      <c r="N15" s="61">
        <v>6653</v>
      </c>
    </row>
    <row r="16" spans="1:14" ht="13.5">
      <c r="A16" s="70" t="s">
        <v>177</v>
      </c>
      <c r="B16" s="71"/>
      <c r="C16" s="61">
        <v>4760</v>
      </c>
      <c r="D16" s="61">
        <v>2405</v>
      </c>
      <c r="E16" s="61">
        <v>4506</v>
      </c>
      <c r="F16" s="61">
        <v>1873</v>
      </c>
      <c r="G16" s="61">
        <v>24033</v>
      </c>
      <c r="H16" s="61">
        <v>11437</v>
      </c>
      <c r="I16" s="61">
        <v>5434</v>
      </c>
      <c r="J16" s="61">
        <v>2671</v>
      </c>
      <c r="K16" s="61">
        <v>3757</v>
      </c>
      <c r="L16" s="61">
        <v>1918</v>
      </c>
      <c r="M16" s="61">
        <v>13600</v>
      </c>
      <c r="N16" s="61">
        <v>6746</v>
      </c>
    </row>
    <row r="17" spans="1:14" ht="19.5" customHeight="1">
      <c r="A17" s="92" t="s">
        <v>178</v>
      </c>
      <c r="B17" s="93"/>
      <c r="C17" s="61">
        <v>4909</v>
      </c>
      <c r="D17" s="61">
        <v>2342</v>
      </c>
      <c r="E17" s="61">
        <v>4337</v>
      </c>
      <c r="F17" s="61">
        <v>1773</v>
      </c>
      <c r="G17" s="61">
        <v>24220</v>
      </c>
      <c r="H17" s="61">
        <v>11261</v>
      </c>
      <c r="I17" s="61">
        <v>5508</v>
      </c>
      <c r="J17" s="61">
        <v>2700</v>
      </c>
      <c r="K17" s="61">
        <v>3754</v>
      </c>
      <c r="L17" s="61">
        <v>1839</v>
      </c>
      <c r="M17" s="61">
        <v>13711</v>
      </c>
      <c r="N17" s="61">
        <v>6704</v>
      </c>
    </row>
    <row r="18" spans="1:14" ht="13.5">
      <c r="A18" s="70" t="s">
        <v>193</v>
      </c>
      <c r="B18" s="71"/>
      <c r="C18" s="61">
        <v>4760</v>
      </c>
      <c r="D18" s="61">
        <v>2405</v>
      </c>
      <c r="E18" s="61">
        <v>4506</v>
      </c>
      <c r="F18" s="61">
        <v>1873</v>
      </c>
      <c r="G18" s="61">
        <v>24033</v>
      </c>
      <c r="H18" s="61">
        <v>11437</v>
      </c>
      <c r="I18" s="61">
        <v>5434</v>
      </c>
      <c r="J18" s="61">
        <v>2671</v>
      </c>
      <c r="K18" s="61">
        <v>3757</v>
      </c>
      <c r="L18" s="61">
        <v>1918</v>
      </c>
      <c r="M18" s="61">
        <v>13600</v>
      </c>
      <c r="N18" s="61">
        <v>6746</v>
      </c>
    </row>
    <row r="19" spans="1:14" ht="19.5" customHeight="1">
      <c r="A19" s="57"/>
      <c r="B19" s="46" t="s">
        <v>68</v>
      </c>
      <c r="C19" s="61">
        <v>4748</v>
      </c>
      <c r="D19" s="61">
        <v>2288</v>
      </c>
      <c r="E19" s="61">
        <v>4189</v>
      </c>
      <c r="F19" s="61">
        <v>1731</v>
      </c>
      <c r="G19" s="61">
        <v>23423</v>
      </c>
      <c r="H19" s="61">
        <v>11000</v>
      </c>
      <c r="I19" s="61">
        <v>5329</v>
      </c>
      <c r="J19" s="61">
        <v>2637</v>
      </c>
      <c r="K19" s="61">
        <v>3632</v>
      </c>
      <c r="L19" s="61">
        <v>1797</v>
      </c>
      <c r="M19" s="61">
        <v>13265</v>
      </c>
      <c r="N19" s="61">
        <v>6549</v>
      </c>
    </row>
    <row r="20" spans="1:14" ht="13.5">
      <c r="A20" s="57"/>
      <c r="B20" s="46" t="s">
        <v>42</v>
      </c>
      <c r="C20" s="61">
        <v>4609</v>
      </c>
      <c r="D20" s="61">
        <v>2203</v>
      </c>
      <c r="E20" s="61">
        <v>4071</v>
      </c>
      <c r="F20" s="61">
        <v>1667</v>
      </c>
      <c r="G20" s="61">
        <v>22741</v>
      </c>
      <c r="H20" s="61">
        <v>10589</v>
      </c>
      <c r="I20" s="61">
        <v>5172</v>
      </c>
      <c r="J20" s="61">
        <v>2539</v>
      </c>
      <c r="K20" s="61">
        <v>3525</v>
      </c>
      <c r="L20" s="61">
        <v>1730</v>
      </c>
      <c r="M20" s="61">
        <v>12874</v>
      </c>
      <c r="N20" s="61">
        <v>6304</v>
      </c>
    </row>
    <row r="21" spans="1:14" ht="13.5">
      <c r="A21" s="57"/>
      <c r="B21" s="46" t="s">
        <v>43</v>
      </c>
      <c r="C21" s="61">
        <v>4685</v>
      </c>
      <c r="D21" s="61">
        <v>2143</v>
      </c>
      <c r="E21" s="61">
        <v>4161</v>
      </c>
      <c r="F21" s="61">
        <v>1622</v>
      </c>
      <c r="G21" s="61">
        <v>23139</v>
      </c>
      <c r="H21" s="61">
        <v>10303</v>
      </c>
      <c r="I21" s="61">
        <v>5251</v>
      </c>
      <c r="J21" s="61">
        <v>2470</v>
      </c>
      <c r="K21" s="61">
        <v>3579</v>
      </c>
      <c r="L21" s="61">
        <v>1683</v>
      </c>
      <c r="M21" s="61">
        <v>13073</v>
      </c>
      <c r="N21" s="61">
        <v>6134</v>
      </c>
    </row>
    <row r="22" spans="1:14" ht="13.5">
      <c r="A22" s="57"/>
      <c r="B22" s="46" t="s">
        <v>44</v>
      </c>
      <c r="C22" s="61">
        <v>5040</v>
      </c>
      <c r="D22" s="61">
        <v>2319</v>
      </c>
      <c r="E22" s="61">
        <v>4473</v>
      </c>
      <c r="F22" s="61">
        <v>1755</v>
      </c>
      <c r="G22" s="61">
        <v>24890</v>
      </c>
      <c r="H22" s="61">
        <v>11147</v>
      </c>
      <c r="I22" s="61">
        <v>5651</v>
      </c>
      <c r="J22" s="61">
        <v>2673</v>
      </c>
      <c r="K22" s="61">
        <v>3851</v>
      </c>
      <c r="L22" s="61">
        <v>1821</v>
      </c>
      <c r="M22" s="61">
        <v>14067</v>
      </c>
      <c r="N22" s="61">
        <v>6637</v>
      </c>
    </row>
    <row r="23" spans="1:14" ht="13.5">
      <c r="A23" s="57"/>
      <c r="B23" s="46" t="s">
        <v>45</v>
      </c>
      <c r="C23" s="61">
        <v>5058</v>
      </c>
      <c r="D23" s="61">
        <v>2495</v>
      </c>
      <c r="E23" s="61">
        <v>4450</v>
      </c>
      <c r="F23" s="61">
        <v>1889</v>
      </c>
      <c r="G23" s="61">
        <v>24940</v>
      </c>
      <c r="H23" s="61">
        <v>11995</v>
      </c>
      <c r="I23" s="61">
        <v>5681</v>
      </c>
      <c r="J23" s="61">
        <v>2876</v>
      </c>
      <c r="K23" s="61">
        <v>3871</v>
      </c>
      <c r="L23" s="61">
        <v>1959</v>
      </c>
      <c r="M23" s="61">
        <v>14139</v>
      </c>
      <c r="N23" s="61">
        <v>7141</v>
      </c>
    </row>
    <row r="24" spans="1:14" ht="13.5">
      <c r="A24" s="57"/>
      <c r="B24" s="46" t="s">
        <v>46</v>
      </c>
      <c r="C24" s="61">
        <v>5105</v>
      </c>
      <c r="D24" s="61">
        <v>2502</v>
      </c>
      <c r="E24" s="61">
        <v>4494</v>
      </c>
      <c r="F24" s="61">
        <v>1894</v>
      </c>
      <c r="G24" s="61">
        <v>25173</v>
      </c>
      <c r="H24" s="61">
        <v>12030</v>
      </c>
      <c r="I24" s="61">
        <v>5732</v>
      </c>
      <c r="J24" s="61">
        <v>2884</v>
      </c>
      <c r="K24" s="61">
        <v>3906</v>
      </c>
      <c r="L24" s="61">
        <v>1965</v>
      </c>
      <c r="M24" s="61">
        <v>14269</v>
      </c>
      <c r="N24" s="61">
        <v>7163</v>
      </c>
    </row>
    <row r="25" spans="1:14" ht="18" customHeight="1">
      <c r="A25" s="57"/>
      <c r="B25" s="46" t="s">
        <v>47</v>
      </c>
      <c r="C25" s="61">
        <v>4990</v>
      </c>
      <c r="D25" s="61">
        <v>2418</v>
      </c>
      <c r="E25" s="61">
        <v>4399</v>
      </c>
      <c r="F25" s="61">
        <v>1830</v>
      </c>
      <c r="G25" s="61">
        <v>24613</v>
      </c>
      <c r="H25" s="61">
        <v>11623</v>
      </c>
      <c r="I25" s="61">
        <v>5602</v>
      </c>
      <c r="J25" s="61">
        <v>2787</v>
      </c>
      <c r="K25" s="61">
        <v>3818</v>
      </c>
      <c r="L25" s="61">
        <v>1899</v>
      </c>
      <c r="M25" s="61">
        <v>13943</v>
      </c>
      <c r="N25" s="61">
        <v>6920</v>
      </c>
    </row>
    <row r="26" spans="1:14" ht="13.5">
      <c r="A26" s="57"/>
      <c r="B26" s="46" t="s">
        <v>48</v>
      </c>
      <c r="C26" s="61">
        <v>5167</v>
      </c>
      <c r="D26" s="61">
        <v>2314</v>
      </c>
      <c r="E26" s="61">
        <v>4601</v>
      </c>
      <c r="F26" s="61">
        <v>1751</v>
      </c>
      <c r="G26" s="61">
        <v>25532</v>
      </c>
      <c r="H26" s="61">
        <v>11122</v>
      </c>
      <c r="I26" s="61">
        <v>5789</v>
      </c>
      <c r="J26" s="61">
        <v>2667</v>
      </c>
      <c r="K26" s="61">
        <v>3945</v>
      </c>
      <c r="L26" s="61">
        <v>1817</v>
      </c>
      <c r="M26" s="61">
        <v>14412</v>
      </c>
      <c r="N26" s="61">
        <v>6622</v>
      </c>
    </row>
    <row r="27" spans="1:14" ht="13.5">
      <c r="A27" s="57"/>
      <c r="B27" s="46" t="s">
        <v>49</v>
      </c>
      <c r="C27" s="61">
        <v>4918</v>
      </c>
      <c r="D27" s="61">
        <v>2363</v>
      </c>
      <c r="E27" s="61">
        <v>4341</v>
      </c>
      <c r="F27" s="61">
        <v>1789</v>
      </c>
      <c r="G27" s="61">
        <v>24260</v>
      </c>
      <c r="H27" s="61">
        <v>11359</v>
      </c>
      <c r="I27" s="61">
        <v>5519</v>
      </c>
      <c r="J27" s="61">
        <v>2724</v>
      </c>
      <c r="K27" s="61">
        <v>3760</v>
      </c>
      <c r="L27" s="61">
        <v>1855</v>
      </c>
      <c r="M27" s="61">
        <v>13737</v>
      </c>
      <c r="N27" s="61">
        <v>6763</v>
      </c>
    </row>
    <row r="28" spans="1:14" ht="13.5">
      <c r="A28" s="57"/>
      <c r="B28" s="46" t="s">
        <v>50</v>
      </c>
      <c r="C28" s="61">
        <v>4940</v>
      </c>
      <c r="D28" s="61">
        <v>2436</v>
      </c>
      <c r="E28" s="61">
        <v>4345</v>
      </c>
      <c r="F28" s="61">
        <v>1844</v>
      </c>
      <c r="G28" s="61">
        <v>24356</v>
      </c>
      <c r="H28" s="61">
        <v>11711</v>
      </c>
      <c r="I28" s="61">
        <v>5548</v>
      </c>
      <c r="J28" s="61">
        <v>2808</v>
      </c>
      <c r="K28" s="61">
        <v>3781</v>
      </c>
      <c r="L28" s="61">
        <v>1913</v>
      </c>
      <c r="M28" s="61">
        <v>13809</v>
      </c>
      <c r="N28" s="61">
        <v>6973</v>
      </c>
    </row>
    <row r="29" spans="1:14" ht="13.5">
      <c r="A29" s="57"/>
      <c r="B29" s="46" t="s">
        <v>51</v>
      </c>
      <c r="C29" s="61">
        <v>4844</v>
      </c>
      <c r="D29" s="61">
        <v>2420</v>
      </c>
      <c r="E29" s="61">
        <v>4254</v>
      </c>
      <c r="F29" s="61">
        <v>1831</v>
      </c>
      <c r="G29" s="61">
        <v>23878</v>
      </c>
      <c r="H29" s="61">
        <v>11635</v>
      </c>
      <c r="I29" s="61">
        <v>5442</v>
      </c>
      <c r="J29" s="61">
        <v>2789</v>
      </c>
      <c r="K29" s="61">
        <v>3708</v>
      </c>
      <c r="L29" s="61">
        <v>1900</v>
      </c>
      <c r="M29" s="61">
        <v>13546</v>
      </c>
      <c r="N29" s="61">
        <v>6927</v>
      </c>
    </row>
    <row r="30" spans="1:14" ht="13.5">
      <c r="A30" s="57"/>
      <c r="B30" s="46" t="s">
        <v>52</v>
      </c>
      <c r="C30" s="61">
        <v>4800</v>
      </c>
      <c r="D30" s="61">
        <v>2208</v>
      </c>
      <c r="E30" s="61">
        <v>4260</v>
      </c>
      <c r="F30" s="61">
        <v>1671</v>
      </c>
      <c r="G30" s="61">
        <v>23700</v>
      </c>
      <c r="H30" s="61">
        <v>10613</v>
      </c>
      <c r="I30" s="61">
        <v>5381</v>
      </c>
      <c r="J30" s="61">
        <v>2545</v>
      </c>
      <c r="K30" s="61">
        <v>3667</v>
      </c>
      <c r="L30" s="61">
        <v>1734</v>
      </c>
      <c r="M30" s="61">
        <v>13394</v>
      </c>
      <c r="N30" s="61">
        <v>6319</v>
      </c>
    </row>
    <row r="31" spans="1:14" ht="13.5">
      <c r="A31" s="45"/>
      <c r="B31" s="46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14" ht="13.5">
      <c r="A32" s="45"/>
      <c r="B32" s="46"/>
      <c r="C32" s="50"/>
      <c r="D32" s="45"/>
      <c r="E32" s="45"/>
      <c r="F32" s="45"/>
      <c r="G32" s="45"/>
      <c r="H32" s="51" t="s">
        <v>88</v>
      </c>
      <c r="I32" s="51"/>
      <c r="J32" s="45"/>
      <c r="K32" s="45"/>
      <c r="L32" s="45"/>
      <c r="M32" s="45"/>
      <c r="N32" s="45"/>
    </row>
    <row r="33" spans="1:14" ht="13.5">
      <c r="A33" s="72" t="s">
        <v>179</v>
      </c>
      <c r="B33" s="93"/>
      <c r="C33" s="36">
        <v>5215</v>
      </c>
      <c r="D33" s="36">
        <v>2456</v>
      </c>
      <c r="E33" s="36">
        <v>4354</v>
      </c>
      <c r="F33" s="36">
        <v>1670</v>
      </c>
      <c r="G33" s="36">
        <v>23378</v>
      </c>
      <c r="H33" s="36">
        <v>10373</v>
      </c>
      <c r="I33" s="36">
        <v>4949</v>
      </c>
      <c r="J33" s="36">
        <v>2454</v>
      </c>
      <c r="K33" s="36">
        <v>3477</v>
      </c>
      <c r="L33" s="36">
        <v>1737</v>
      </c>
      <c r="M33" s="36">
        <v>13145</v>
      </c>
      <c r="N33" s="36">
        <v>6637</v>
      </c>
    </row>
    <row r="34" spans="1:14" ht="13.5">
      <c r="A34" s="94" t="s">
        <v>138</v>
      </c>
      <c r="B34" s="71"/>
      <c r="C34" s="36">
        <v>5095</v>
      </c>
      <c r="D34" s="36">
        <v>2526</v>
      </c>
      <c r="E34" s="36">
        <v>3972</v>
      </c>
      <c r="F34" s="36">
        <v>1693</v>
      </c>
      <c r="G34" s="36">
        <v>22520</v>
      </c>
      <c r="H34" s="36">
        <v>10717</v>
      </c>
      <c r="I34" s="36">
        <v>5099</v>
      </c>
      <c r="J34" s="36">
        <v>2577</v>
      </c>
      <c r="K34" s="36">
        <v>3822</v>
      </c>
      <c r="L34" s="36">
        <v>1780</v>
      </c>
      <c r="M34" s="36">
        <v>13139</v>
      </c>
      <c r="N34" s="36">
        <v>6734</v>
      </c>
    </row>
    <row r="35" spans="1:14" ht="18" customHeight="1">
      <c r="A35" s="72" t="s">
        <v>172</v>
      </c>
      <c r="B35" s="93"/>
      <c r="C35" s="36">
        <v>5241</v>
      </c>
      <c r="D35" s="36">
        <v>2474</v>
      </c>
      <c r="E35" s="36">
        <v>4202</v>
      </c>
      <c r="F35" s="36">
        <v>1673</v>
      </c>
      <c r="G35" s="36">
        <v>23344</v>
      </c>
      <c r="H35" s="36">
        <v>10508</v>
      </c>
      <c r="I35" s="36">
        <v>5199</v>
      </c>
      <c r="J35" s="36">
        <v>2518</v>
      </c>
      <c r="K35" s="36">
        <v>3859</v>
      </c>
      <c r="L35" s="36">
        <v>1746</v>
      </c>
      <c r="M35" s="36">
        <v>13457</v>
      </c>
      <c r="N35" s="36">
        <v>6609</v>
      </c>
    </row>
    <row r="36" spans="1:14" ht="13.5">
      <c r="A36" s="94" t="s">
        <v>173</v>
      </c>
      <c r="B36" s="71"/>
      <c r="C36" s="36">
        <v>4920</v>
      </c>
      <c r="D36" s="36">
        <v>2390</v>
      </c>
      <c r="E36" s="36">
        <v>4078</v>
      </c>
      <c r="F36" s="36">
        <v>1653</v>
      </c>
      <c r="G36" s="36">
        <v>22935</v>
      </c>
      <c r="H36" s="36">
        <v>10782</v>
      </c>
      <c r="I36" s="36">
        <v>5497</v>
      </c>
      <c r="J36" s="36">
        <v>2820</v>
      </c>
      <c r="K36" s="36">
        <v>3558</v>
      </c>
      <c r="L36" s="36">
        <v>1761</v>
      </c>
      <c r="M36" s="36">
        <v>13028</v>
      </c>
      <c r="N36" s="36">
        <v>6670</v>
      </c>
    </row>
    <row r="37" spans="1:14" ht="18" customHeight="1">
      <c r="A37" s="72" t="s">
        <v>174</v>
      </c>
      <c r="B37" s="93"/>
      <c r="C37" s="36">
        <v>5222</v>
      </c>
      <c r="D37" s="36">
        <v>2427</v>
      </c>
      <c r="E37" s="36">
        <v>4297</v>
      </c>
      <c r="F37" s="36">
        <v>1666</v>
      </c>
      <c r="G37" s="36">
        <v>24075</v>
      </c>
      <c r="H37" s="36">
        <v>10788</v>
      </c>
      <c r="I37" s="36">
        <v>5675</v>
      </c>
      <c r="J37" s="36">
        <v>2769</v>
      </c>
      <c r="K37" s="36">
        <v>3812</v>
      </c>
      <c r="L37" s="36">
        <v>1769</v>
      </c>
      <c r="M37" s="36">
        <v>13710</v>
      </c>
      <c r="N37" s="36">
        <v>6698</v>
      </c>
    </row>
    <row r="38" spans="1:14" ht="13.5">
      <c r="A38" s="94" t="s">
        <v>175</v>
      </c>
      <c r="B38" s="71"/>
      <c r="C38" s="36">
        <v>4756</v>
      </c>
      <c r="D38" s="36">
        <v>2328</v>
      </c>
      <c r="E38" s="36">
        <v>4066</v>
      </c>
      <c r="F38" s="36">
        <v>1786</v>
      </c>
      <c r="G38" s="36">
        <v>23261</v>
      </c>
      <c r="H38" s="36">
        <v>11169</v>
      </c>
      <c r="I38" s="36">
        <v>5377</v>
      </c>
      <c r="J38" s="36">
        <v>2722</v>
      </c>
      <c r="K38" s="36">
        <v>3496</v>
      </c>
      <c r="L38" s="36">
        <v>1763</v>
      </c>
      <c r="M38" s="36">
        <v>12817</v>
      </c>
      <c r="N38" s="36">
        <v>6477</v>
      </c>
    </row>
    <row r="39" spans="1:14" ht="18" customHeight="1">
      <c r="A39" s="92" t="s">
        <v>176</v>
      </c>
      <c r="B39" s="93"/>
      <c r="C39" s="61">
        <v>5040</v>
      </c>
      <c r="D39" s="61">
        <v>2335</v>
      </c>
      <c r="E39" s="61">
        <v>4300</v>
      </c>
      <c r="F39" s="61">
        <v>1747</v>
      </c>
      <c r="G39" s="61">
        <v>24382</v>
      </c>
      <c r="H39" s="61">
        <v>11038</v>
      </c>
      <c r="I39" s="61">
        <v>5669</v>
      </c>
      <c r="J39" s="61">
        <v>2737</v>
      </c>
      <c r="K39" s="61">
        <v>3684</v>
      </c>
      <c r="L39" s="61">
        <v>1757</v>
      </c>
      <c r="M39" s="61">
        <v>13494</v>
      </c>
      <c r="N39" s="61">
        <v>6501</v>
      </c>
    </row>
    <row r="40" spans="1:14" ht="13.5">
      <c r="A40" s="70" t="s">
        <v>177</v>
      </c>
      <c r="B40" s="71"/>
      <c r="C40" s="61">
        <v>4836</v>
      </c>
      <c r="D40" s="61">
        <v>2388</v>
      </c>
      <c r="E40" s="61">
        <v>4444</v>
      </c>
      <c r="F40" s="61">
        <v>1896</v>
      </c>
      <c r="G40" s="61">
        <v>24358</v>
      </c>
      <c r="H40" s="61">
        <v>11366</v>
      </c>
      <c r="I40" s="61">
        <v>5607</v>
      </c>
      <c r="J40" s="61">
        <v>2749</v>
      </c>
      <c r="K40" s="61">
        <v>3688</v>
      </c>
      <c r="L40" s="61">
        <v>1858</v>
      </c>
      <c r="M40" s="61">
        <v>13280</v>
      </c>
      <c r="N40" s="61">
        <v>6571</v>
      </c>
    </row>
    <row r="41" spans="1:14" ht="19.5" customHeight="1">
      <c r="A41" s="92" t="s">
        <v>178</v>
      </c>
      <c r="B41" s="93"/>
      <c r="C41" s="61">
        <v>4994</v>
      </c>
      <c r="D41" s="61">
        <v>2347</v>
      </c>
      <c r="E41" s="61">
        <v>4286</v>
      </c>
      <c r="F41" s="61">
        <v>1800</v>
      </c>
      <c r="G41" s="61">
        <v>24440</v>
      </c>
      <c r="H41" s="61">
        <v>11261</v>
      </c>
      <c r="I41" s="61">
        <v>5638</v>
      </c>
      <c r="J41" s="61">
        <v>2744</v>
      </c>
      <c r="K41" s="61">
        <v>3667</v>
      </c>
      <c r="L41" s="61">
        <v>1778</v>
      </c>
      <c r="M41" s="61">
        <v>13440</v>
      </c>
      <c r="N41" s="61">
        <v>6529</v>
      </c>
    </row>
    <row r="42" spans="1:14" ht="13.5">
      <c r="A42" s="70" t="s">
        <v>193</v>
      </c>
      <c r="B42" s="71"/>
      <c r="C42" s="61">
        <v>4836</v>
      </c>
      <c r="D42" s="61">
        <v>2388</v>
      </c>
      <c r="E42" s="61">
        <v>4444</v>
      </c>
      <c r="F42" s="61">
        <v>1896</v>
      </c>
      <c r="G42" s="61">
        <v>24358</v>
      </c>
      <c r="H42" s="61">
        <v>11366</v>
      </c>
      <c r="I42" s="61">
        <v>5607</v>
      </c>
      <c r="J42" s="61">
        <v>2749</v>
      </c>
      <c r="K42" s="61">
        <v>3688</v>
      </c>
      <c r="L42" s="61">
        <v>1858</v>
      </c>
      <c r="M42" s="61">
        <v>13280</v>
      </c>
      <c r="N42" s="61">
        <v>6571</v>
      </c>
    </row>
    <row r="43" spans="1:14" ht="19.5" customHeight="1">
      <c r="A43" s="57"/>
      <c r="B43" s="46" t="s">
        <v>68</v>
      </c>
      <c r="C43" s="61">
        <v>4830</v>
      </c>
      <c r="D43" s="61">
        <v>2293</v>
      </c>
      <c r="E43" s="61">
        <v>4141</v>
      </c>
      <c r="F43" s="61">
        <v>1758</v>
      </c>
      <c r="G43" s="61">
        <v>23634</v>
      </c>
      <c r="H43" s="61">
        <v>11000</v>
      </c>
      <c r="I43" s="61">
        <v>5455</v>
      </c>
      <c r="J43" s="61">
        <v>2681</v>
      </c>
      <c r="K43" s="61">
        <v>3548</v>
      </c>
      <c r="L43" s="61">
        <v>1737</v>
      </c>
      <c r="M43" s="61">
        <v>13002</v>
      </c>
      <c r="N43" s="61">
        <v>6377</v>
      </c>
    </row>
    <row r="44" spans="1:14" ht="13.5">
      <c r="A44" s="57"/>
      <c r="B44" s="46" t="s">
        <v>42</v>
      </c>
      <c r="C44" s="61">
        <v>4689</v>
      </c>
      <c r="D44" s="61">
        <v>2207</v>
      </c>
      <c r="E44" s="61">
        <v>4024</v>
      </c>
      <c r="F44" s="61">
        <v>1693</v>
      </c>
      <c r="G44" s="61">
        <v>22946</v>
      </c>
      <c r="H44" s="61">
        <v>10589</v>
      </c>
      <c r="I44" s="61">
        <v>5294</v>
      </c>
      <c r="J44" s="61">
        <v>2581</v>
      </c>
      <c r="K44" s="61">
        <v>3443</v>
      </c>
      <c r="L44" s="61">
        <v>1672</v>
      </c>
      <c r="M44" s="61">
        <v>12619</v>
      </c>
      <c r="N44" s="61">
        <v>6140</v>
      </c>
    </row>
    <row r="45" spans="1:14" ht="13.5">
      <c r="A45" s="57"/>
      <c r="B45" s="46" t="s">
        <v>43</v>
      </c>
      <c r="C45" s="61">
        <v>4769</v>
      </c>
      <c r="D45" s="61">
        <v>2148</v>
      </c>
      <c r="E45" s="61">
        <v>4108</v>
      </c>
      <c r="F45" s="61">
        <v>1646</v>
      </c>
      <c r="G45" s="61">
        <v>23355</v>
      </c>
      <c r="H45" s="61">
        <v>10302</v>
      </c>
      <c r="I45" s="61">
        <v>5377</v>
      </c>
      <c r="J45" s="61">
        <v>2511</v>
      </c>
      <c r="K45" s="61">
        <v>3498</v>
      </c>
      <c r="L45" s="61">
        <v>1627</v>
      </c>
      <c r="M45" s="61">
        <v>12818</v>
      </c>
      <c r="N45" s="61">
        <v>5973</v>
      </c>
    </row>
    <row r="46" spans="1:14" ht="13.5">
      <c r="A46" s="57"/>
      <c r="B46" s="46" t="s">
        <v>44</v>
      </c>
      <c r="C46" s="61">
        <v>5131</v>
      </c>
      <c r="D46" s="61">
        <v>2324</v>
      </c>
      <c r="E46" s="61">
        <v>4418</v>
      </c>
      <c r="F46" s="61">
        <v>1782</v>
      </c>
      <c r="G46" s="61">
        <v>25123</v>
      </c>
      <c r="H46" s="61">
        <v>11147</v>
      </c>
      <c r="I46" s="61">
        <v>5786</v>
      </c>
      <c r="J46" s="61">
        <v>2717</v>
      </c>
      <c r="K46" s="61">
        <v>3763</v>
      </c>
      <c r="L46" s="61">
        <v>1760</v>
      </c>
      <c r="M46" s="61">
        <v>13793</v>
      </c>
      <c r="N46" s="61">
        <v>6464</v>
      </c>
    </row>
    <row r="47" spans="1:14" ht="13.5">
      <c r="A47" s="57"/>
      <c r="B47" s="46" t="s">
        <v>45</v>
      </c>
      <c r="C47" s="61">
        <v>5144</v>
      </c>
      <c r="D47" s="61">
        <v>2500</v>
      </c>
      <c r="E47" s="61">
        <v>4400</v>
      </c>
      <c r="F47" s="61">
        <v>1917</v>
      </c>
      <c r="G47" s="61">
        <v>25160</v>
      </c>
      <c r="H47" s="61">
        <v>11996</v>
      </c>
      <c r="I47" s="61">
        <v>5813</v>
      </c>
      <c r="J47" s="61">
        <v>2923</v>
      </c>
      <c r="K47" s="61">
        <v>3781</v>
      </c>
      <c r="L47" s="61">
        <v>1894</v>
      </c>
      <c r="M47" s="61">
        <v>13858</v>
      </c>
      <c r="N47" s="61">
        <v>6955</v>
      </c>
    </row>
    <row r="48" spans="1:14" ht="13.5">
      <c r="A48" s="57"/>
      <c r="B48" s="46" t="s">
        <v>46</v>
      </c>
      <c r="C48" s="61">
        <v>5192</v>
      </c>
      <c r="D48" s="61">
        <v>2508</v>
      </c>
      <c r="E48" s="61">
        <v>4444</v>
      </c>
      <c r="F48" s="61">
        <v>1923</v>
      </c>
      <c r="G48" s="61">
        <v>25395</v>
      </c>
      <c r="H48" s="61">
        <v>12029</v>
      </c>
      <c r="I48" s="61">
        <v>5867</v>
      </c>
      <c r="J48" s="61">
        <v>2932</v>
      </c>
      <c r="K48" s="61">
        <v>3815</v>
      </c>
      <c r="L48" s="61">
        <v>1899</v>
      </c>
      <c r="M48" s="61">
        <v>13983</v>
      </c>
      <c r="N48" s="61">
        <v>6975</v>
      </c>
    </row>
    <row r="49" spans="1:14" ht="18" customHeight="1">
      <c r="A49" s="57"/>
      <c r="B49" s="46" t="s">
        <v>47</v>
      </c>
      <c r="C49" s="61">
        <v>5076</v>
      </c>
      <c r="D49" s="61">
        <v>2423</v>
      </c>
      <c r="E49" s="61">
        <v>4350</v>
      </c>
      <c r="F49" s="61">
        <v>1858</v>
      </c>
      <c r="G49" s="61">
        <v>24833</v>
      </c>
      <c r="H49" s="61">
        <v>11623</v>
      </c>
      <c r="I49" s="61">
        <v>5734</v>
      </c>
      <c r="J49" s="61">
        <v>2833</v>
      </c>
      <c r="K49" s="61">
        <v>3728</v>
      </c>
      <c r="L49" s="61">
        <v>1835</v>
      </c>
      <c r="M49" s="61">
        <v>13666</v>
      </c>
      <c r="N49" s="61">
        <v>6739</v>
      </c>
    </row>
    <row r="50" spans="1:14" ht="13.5">
      <c r="A50" s="57"/>
      <c r="B50" s="46" t="s">
        <v>48</v>
      </c>
      <c r="C50" s="61">
        <v>5262</v>
      </c>
      <c r="D50" s="61">
        <v>2319</v>
      </c>
      <c r="E50" s="61">
        <v>4542</v>
      </c>
      <c r="F50" s="61">
        <v>1778</v>
      </c>
      <c r="G50" s="61">
        <v>25777</v>
      </c>
      <c r="H50" s="61">
        <v>11123</v>
      </c>
      <c r="I50" s="61">
        <v>5928</v>
      </c>
      <c r="J50" s="61">
        <v>2711</v>
      </c>
      <c r="K50" s="61">
        <v>3856</v>
      </c>
      <c r="L50" s="61">
        <v>1756</v>
      </c>
      <c r="M50" s="61">
        <v>14133</v>
      </c>
      <c r="N50" s="61">
        <v>6449</v>
      </c>
    </row>
    <row r="51" spans="1:14" ht="13.5">
      <c r="A51" s="57"/>
      <c r="B51" s="46" t="s">
        <v>49</v>
      </c>
      <c r="C51" s="61">
        <v>5003</v>
      </c>
      <c r="D51" s="61">
        <v>2368</v>
      </c>
      <c r="E51" s="61">
        <v>4290</v>
      </c>
      <c r="F51" s="61">
        <v>1815</v>
      </c>
      <c r="G51" s="61">
        <v>24480</v>
      </c>
      <c r="H51" s="61">
        <v>11360</v>
      </c>
      <c r="I51" s="61">
        <v>5649</v>
      </c>
      <c r="J51" s="61">
        <v>2768</v>
      </c>
      <c r="K51" s="61">
        <v>3673</v>
      </c>
      <c r="L51" s="61">
        <v>1793</v>
      </c>
      <c r="M51" s="61">
        <v>13465</v>
      </c>
      <c r="N51" s="61">
        <v>6586</v>
      </c>
    </row>
    <row r="52" spans="1:14" ht="13.5">
      <c r="A52" s="57"/>
      <c r="B52" s="46" t="s">
        <v>50</v>
      </c>
      <c r="C52" s="61">
        <v>5024</v>
      </c>
      <c r="D52" s="61">
        <v>2441</v>
      </c>
      <c r="E52" s="61">
        <v>4297</v>
      </c>
      <c r="F52" s="61">
        <v>1872</v>
      </c>
      <c r="G52" s="61">
        <v>24570</v>
      </c>
      <c r="H52" s="61">
        <v>11712</v>
      </c>
      <c r="I52" s="61">
        <v>5677</v>
      </c>
      <c r="J52" s="61">
        <v>2854</v>
      </c>
      <c r="K52" s="61">
        <v>3692</v>
      </c>
      <c r="L52" s="61">
        <v>1849</v>
      </c>
      <c r="M52" s="61">
        <v>13533</v>
      </c>
      <c r="N52" s="61">
        <v>6791</v>
      </c>
    </row>
    <row r="53" spans="1:14" ht="13.5">
      <c r="A53" s="57"/>
      <c r="B53" s="46" t="s">
        <v>51</v>
      </c>
      <c r="C53" s="61">
        <v>4926</v>
      </c>
      <c r="D53" s="61">
        <v>2425</v>
      </c>
      <c r="E53" s="61">
        <v>4208</v>
      </c>
      <c r="F53" s="61">
        <v>1860</v>
      </c>
      <c r="G53" s="61">
        <v>24085</v>
      </c>
      <c r="H53" s="61">
        <v>11635</v>
      </c>
      <c r="I53" s="61">
        <v>5569</v>
      </c>
      <c r="J53" s="61">
        <v>2835</v>
      </c>
      <c r="K53" s="61">
        <v>3621</v>
      </c>
      <c r="L53" s="61">
        <v>1837</v>
      </c>
      <c r="M53" s="61">
        <v>13275</v>
      </c>
      <c r="N53" s="61">
        <v>6746</v>
      </c>
    </row>
    <row r="54" spans="1:14" ht="13.5">
      <c r="A54" s="57"/>
      <c r="B54" s="46" t="s">
        <v>52</v>
      </c>
      <c r="C54" s="61">
        <v>4885</v>
      </c>
      <c r="D54" s="61">
        <v>2212</v>
      </c>
      <c r="E54" s="61">
        <v>4207</v>
      </c>
      <c r="F54" s="61">
        <v>1697</v>
      </c>
      <c r="G54" s="61">
        <v>23923</v>
      </c>
      <c r="H54" s="61">
        <v>10614</v>
      </c>
      <c r="I54" s="61">
        <v>5509</v>
      </c>
      <c r="J54" s="61">
        <v>2587</v>
      </c>
      <c r="K54" s="61">
        <v>3583</v>
      </c>
      <c r="L54" s="61">
        <v>1676</v>
      </c>
      <c r="M54" s="61">
        <v>13133</v>
      </c>
      <c r="N54" s="61">
        <v>6154</v>
      </c>
    </row>
    <row r="55" spans="1:14" ht="4.5" customHeight="1">
      <c r="A55" s="47"/>
      <c r="B55" s="48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</row>
    <row r="56" spans="1:14" ht="13.5">
      <c r="A56" s="38" t="s">
        <v>80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</row>
    <row r="57" spans="1:14" ht="13.5">
      <c r="A57" s="38" t="s">
        <v>150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</sheetData>
  <mergeCells count="33">
    <mergeCell ref="A10:B10"/>
    <mergeCell ref="A9:B9"/>
    <mergeCell ref="A12:B12"/>
    <mergeCell ref="A11:B11"/>
    <mergeCell ref="A33:B33"/>
    <mergeCell ref="A34:B34"/>
    <mergeCell ref="A14:B14"/>
    <mergeCell ref="A13:B13"/>
    <mergeCell ref="A18:B18"/>
    <mergeCell ref="A17:B17"/>
    <mergeCell ref="A16:B16"/>
    <mergeCell ref="A15:B15"/>
    <mergeCell ref="A35:B35"/>
    <mergeCell ref="A36:B36"/>
    <mergeCell ref="A37:B37"/>
    <mergeCell ref="A38:B38"/>
    <mergeCell ref="A39:B39"/>
    <mergeCell ref="A40:B40"/>
    <mergeCell ref="A41:B41"/>
    <mergeCell ref="A42:B42"/>
    <mergeCell ref="A5:B7"/>
    <mergeCell ref="C6:C7"/>
    <mergeCell ref="E6:E7"/>
    <mergeCell ref="G6:G7"/>
    <mergeCell ref="G5:H5"/>
    <mergeCell ref="E5:F5"/>
    <mergeCell ref="C5:D5"/>
    <mergeCell ref="I6:I7"/>
    <mergeCell ref="K6:K7"/>
    <mergeCell ref="M6:M7"/>
    <mergeCell ref="M5:N5"/>
    <mergeCell ref="K5:L5"/>
    <mergeCell ref="I5:J5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">
      <selection activeCell="A1" sqref="A1"/>
    </sheetView>
  </sheetViews>
  <sheetFormatPr defaultColWidth="9.00390625" defaultRowHeight="13.5"/>
  <cols>
    <col min="1" max="1" width="21.875" style="0" customWidth="1"/>
    <col min="2" max="6" width="14.50390625" style="0" customWidth="1"/>
  </cols>
  <sheetData>
    <row r="1" spans="1:6" ht="13.5">
      <c r="A1" s="2" t="s">
        <v>89</v>
      </c>
      <c r="B1" s="2"/>
      <c r="C1" s="2"/>
      <c r="D1" s="2"/>
      <c r="E1" s="2"/>
      <c r="F1" s="2"/>
    </row>
    <row r="2" spans="1:6" ht="13.5">
      <c r="A2" s="2"/>
      <c r="B2" s="2"/>
      <c r="C2" s="2"/>
      <c r="D2" s="2"/>
      <c r="E2" s="2"/>
      <c r="F2" s="2"/>
    </row>
    <row r="3" spans="1:6" s="29" customFormat="1" ht="14.25">
      <c r="A3" s="19" t="s">
        <v>147</v>
      </c>
      <c r="B3" s="19"/>
      <c r="C3" s="19"/>
      <c r="D3" s="19"/>
      <c r="E3" s="19"/>
      <c r="F3" s="19"/>
    </row>
    <row r="4" spans="1:6" ht="13.5">
      <c r="A4" s="2"/>
      <c r="B4" s="2"/>
      <c r="C4" s="2"/>
      <c r="D4" s="2"/>
      <c r="E4" s="2"/>
      <c r="F4" s="21" t="s">
        <v>92</v>
      </c>
    </row>
    <row r="5" spans="1:6" ht="13.5">
      <c r="A5" s="11" t="s">
        <v>93</v>
      </c>
      <c r="B5" s="10" t="s">
        <v>180</v>
      </c>
      <c r="C5" s="10" t="s">
        <v>141</v>
      </c>
      <c r="D5" s="12" t="s">
        <v>152</v>
      </c>
      <c r="E5" s="12" t="s">
        <v>155</v>
      </c>
      <c r="F5" s="42" t="s">
        <v>181</v>
      </c>
    </row>
    <row r="6" spans="1:6" ht="13.5" customHeight="1">
      <c r="A6" s="24"/>
      <c r="B6" s="31"/>
      <c r="C6" s="27"/>
      <c r="D6" s="26" t="s">
        <v>94</v>
      </c>
      <c r="E6" s="27"/>
      <c r="F6" s="27"/>
    </row>
    <row r="7" spans="1:6" ht="18" customHeight="1">
      <c r="A7" s="52" t="s">
        <v>95</v>
      </c>
      <c r="B7" s="54">
        <v>205217</v>
      </c>
      <c r="C7" s="54">
        <v>203153</v>
      </c>
      <c r="D7" s="54">
        <v>200960</v>
      </c>
      <c r="E7" s="58">
        <f>E8+E22</f>
        <v>199196</v>
      </c>
      <c r="F7" s="58">
        <f>F8+F22</f>
        <v>198329</v>
      </c>
    </row>
    <row r="8" spans="1:6" ht="18" customHeight="1">
      <c r="A8" s="52" t="s">
        <v>96</v>
      </c>
      <c r="B8" s="54">
        <v>124178</v>
      </c>
      <c r="C8" s="54">
        <v>121818</v>
      </c>
      <c r="D8" s="54">
        <v>120141</v>
      </c>
      <c r="E8" s="59">
        <v>118979</v>
      </c>
      <c r="F8" s="59">
        <f>F9+F13+F16+F19</f>
        <v>118546</v>
      </c>
    </row>
    <row r="9" spans="1:6" ht="18" customHeight="1">
      <c r="A9" s="24" t="s">
        <v>97</v>
      </c>
      <c r="B9" s="54">
        <v>17201</v>
      </c>
      <c r="C9" s="54">
        <v>16566</v>
      </c>
      <c r="D9" s="54">
        <v>16267</v>
      </c>
      <c r="E9" s="59">
        <v>16037</v>
      </c>
      <c r="F9" s="59">
        <v>15956</v>
      </c>
    </row>
    <row r="10" spans="1:6" ht="12" customHeight="1">
      <c r="A10" s="24" t="s">
        <v>98</v>
      </c>
      <c r="B10" s="54">
        <v>5271</v>
      </c>
      <c r="C10" s="54">
        <v>5304</v>
      </c>
      <c r="D10" s="54">
        <v>5336</v>
      </c>
      <c r="E10" s="59">
        <v>5374</v>
      </c>
      <c r="F10" s="59">
        <v>5407</v>
      </c>
    </row>
    <row r="11" spans="1:6" ht="12" customHeight="1">
      <c r="A11" s="24" t="s">
        <v>99</v>
      </c>
      <c r="B11" s="54">
        <v>11714</v>
      </c>
      <c r="C11" s="54">
        <v>11031</v>
      </c>
      <c r="D11" s="54">
        <v>10715</v>
      </c>
      <c r="E11" s="59">
        <v>10448</v>
      </c>
      <c r="F11" s="59">
        <v>10328</v>
      </c>
    </row>
    <row r="12" spans="1:6" ht="12" customHeight="1">
      <c r="A12" s="24" t="s">
        <v>100</v>
      </c>
      <c r="B12" s="54">
        <v>216</v>
      </c>
      <c r="C12" s="54">
        <v>231</v>
      </c>
      <c r="D12" s="54">
        <v>216</v>
      </c>
      <c r="E12" s="59">
        <v>215</v>
      </c>
      <c r="F12" s="59">
        <v>221</v>
      </c>
    </row>
    <row r="13" spans="1:6" ht="12" customHeight="1">
      <c r="A13" s="24" t="s">
        <v>101</v>
      </c>
      <c r="B13" s="54">
        <v>473</v>
      </c>
      <c r="C13" s="54">
        <v>479</v>
      </c>
      <c r="D13" s="54">
        <v>466</v>
      </c>
      <c r="E13" s="59">
        <v>459</v>
      </c>
      <c r="F13" s="59">
        <v>457</v>
      </c>
    </row>
    <row r="14" spans="1:6" ht="12" customHeight="1">
      <c r="A14" s="24" t="s">
        <v>98</v>
      </c>
      <c r="B14" s="54">
        <v>309</v>
      </c>
      <c r="C14" s="54">
        <v>309</v>
      </c>
      <c r="D14" s="54">
        <v>299</v>
      </c>
      <c r="E14" s="59">
        <v>291</v>
      </c>
      <c r="F14" s="59">
        <v>291</v>
      </c>
    </row>
    <row r="15" spans="1:6" ht="12" customHeight="1">
      <c r="A15" s="24" t="s">
        <v>99</v>
      </c>
      <c r="B15" s="54">
        <v>164</v>
      </c>
      <c r="C15" s="54">
        <v>170</v>
      </c>
      <c r="D15" s="54">
        <v>167</v>
      </c>
      <c r="E15" s="59">
        <v>168</v>
      </c>
      <c r="F15" s="59">
        <v>166</v>
      </c>
    </row>
    <row r="16" spans="1:6" ht="12" customHeight="1">
      <c r="A16" s="24" t="s">
        <v>102</v>
      </c>
      <c r="B16" s="54">
        <v>102595</v>
      </c>
      <c r="C16" s="54">
        <v>100902</v>
      </c>
      <c r="D16" s="54">
        <v>99542</v>
      </c>
      <c r="E16" s="59">
        <v>98654</v>
      </c>
      <c r="F16" s="59">
        <v>98218</v>
      </c>
    </row>
    <row r="17" spans="1:6" ht="12" customHeight="1">
      <c r="A17" s="24" t="s">
        <v>98</v>
      </c>
      <c r="B17" s="54">
        <v>45439</v>
      </c>
      <c r="C17" s="54">
        <v>45200</v>
      </c>
      <c r="D17" s="54">
        <v>44822</v>
      </c>
      <c r="E17" s="59">
        <v>44761</v>
      </c>
      <c r="F17" s="59">
        <v>45132</v>
      </c>
    </row>
    <row r="18" spans="1:6" ht="12" customHeight="1">
      <c r="A18" s="24" t="s">
        <v>99</v>
      </c>
      <c r="B18" s="54">
        <v>57156</v>
      </c>
      <c r="C18" s="54">
        <v>55702</v>
      </c>
      <c r="D18" s="54">
        <v>54720</v>
      </c>
      <c r="E18" s="59">
        <v>53893</v>
      </c>
      <c r="F18" s="59">
        <v>53086</v>
      </c>
    </row>
    <row r="19" spans="1:6" ht="12" customHeight="1">
      <c r="A19" s="24" t="s">
        <v>103</v>
      </c>
      <c r="B19" s="54">
        <v>3909</v>
      </c>
      <c r="C19" s="54">
        <v>3871</v>
      </c>
      <c r="D19" s="54">
        <v>3866</v>
      </c>
      <c r="E19" s="59">
        <v>3829</v>
      </c>
      <c r="F19" s="59">
        <v>3915</v>
      </c>
    </row>
    <row r="20" spans="1:6" ht="12" customHeight="1">
      <c r="A20" s="24" t="s">
        <v>104</v>
      </c>
      <c r="B20" s="54">
        <v>946</v>
      </c>
      <c r="C20" s="54">
        <v>957</v>
      </c>
      <c r="D20" s="54">
        <v>952</v>
      </c>
      <c r="E20" s="59">
        <v>955</v>
      </c>
      <c r="F20" s="59">
        <v>957</v>
      </c>
    </row>
    <row r="21" spans="1:6" ht="12" customHeight="1">
      <c r="A21" s="24" t="s">
        <v>105</v>
      </c>
      <c r="B21" s="54">
        <v>2963</v>
      </c>
      <c r="C21" s="54">
        <v>2914</v>
      </c>
      <c r="D21" s="54">
        <v>2914</v>
      </c>
      <c r="E21" s="59">
        <v>2874</v>
      </c>
      <c r="F21" s="59">
        <v>2958</v>
      </c>
    </row>
    <row r="22" spans="1:6" ht="18" customHeight="1">
      <c r="A22" s="52" t="s">
        <v>106</v>
      </c>
      <c r="B22" s="54">
        <v>81039</v>
      </c>
      <c r="C22" s="54">
        <v>81335</v>
      </c>
      <c r="D22" s="54">
        <v>80819</v>
      </c>
      <c r="E22" s="59">
        <f>E23+E29+E32+E33</f>
        <v>80217</v>
      </c>
      <c r="F22" s="59">
        <f>F23+F29+F32+F33</f>
        <v>79783</v>
      </c>
    </row>
    <row r="23" spans="1:6" ht="18" customHeight="1">
      <c r="A23" s="24" t="s">
        <v>107</v>
      </c>
      <c r="B23" s="54">
        <v>38943</v>
      </c>
      <c r="C23" s="54">
        <v>39688</v>
      </c>
      <c r="D23" s="54">
        <v>39924</v>
      </c>
      <c r="E23" s="59">
        <f>SUM(E24:E26)</f>
        <v>40173</v>
      </c>
      <c r="F23" s="59">
        <f>SUM(F24:F26)</f>
        <v>40440</v>
      </c>
    </row>
    <row r="24" spans="1:6" ht="12" customHeight="1">
      <c r="A24" s="24" t="s">
        <v>108</v>
      </c>
      <c r="B24" s="54">
        <v>5947</v>
      </c>
      <c r="C24" s="54">
        <v>5976</v>
      </c>
      <c r="D24" s="54">
        <v>5860</v>
      </c>
      <c r="E24" s="59">
        <v>5714</v>
      </c>
      <c r="F24" s="59">
        <v>5576</v>
      </c>
    </row>
    <row r="25" spans="1:6" ht="12" customHeight="1">
      <c r="A25" s="24" t="s">
        <v>109</v>
      </c>
      <c r="B25" s="54">
        <v>3</v>
      </c>
      <c r="C25" s="54">
        <v>2</v>
      </c>
      <c r="D25" s="54">
        <v>1</v>
      </c>
      <c r="E25" s="59" t="s">
        <v>159</v>
      </c>
      <c r="F25" s="59" t="s">
        <v>159</v>
      </c>
    </row>
    <row r="26" spans="1:6" ht="12" customHeight="1">
      <c r="A26" s="24" t="s">
        <v>90</v>
      </c>
      <c r="B26" s="54">
        <v>32993</v>
      </c>
      <c r="C26" s="54">
        <v>33710</v>
      </c>
      <c r="D26" s="54">
        <v>34063</v>
      </c>
      <c r="E26" s="59">
        <f>SUM(E27:E28)</f>
        <v>34459</v>
      </c>
      <c r="F26" s="59">
        <v>34864</v>
      </c>
    </row>
    <row r="27" spans="1:6" ht="12" customHeight="1">
      <c r="A27" s="24" t="s">
        <v>110</v>
      </c>
      <c r="B27" s="54">
        <v>20237</v>
      </c>
      <c r="C27" s="54">
        <v>21280</v>
      </c>
      <c r="D27" s="54">
        <v>22027</v>
      </c>
      <c r="E27" s="59">
        <f>10+22624</f>
        <v>22634</v>
      </c>
      <c r="F27" s="59">
        <v>23296</v>
      </c>
    </row>
    <row r="28" spans="1:6" ht="12" customHeight="1">
      <c r="A28" s="24" t="s">
        <v>111</v>
      </c>
      <c r="B28" s="54">
        <v>12756</v>
      </c>
      <c r="C28" s="54">
        <v>12430</v>
      </c>
      <c r="D28" s="54">
        <v>12036</v>
      </c>
      <c r="E28" s="59">
        <f>981+10844</f>
        <v>11825</v>
      </c>
      <c r="F28" s="59">
        <v>11568</v>
      </c>
    </row>
    <row r="29" spans="1:6" ht="12" customHeight="1">
      <c r="A29" s="24" t="s">
        <v>112</v>
      </c>
      <c r="B29" s="54">
        <v>518</v>
      </c>
      <c r="C29" s="54">
        <v>516</v>
      </c>
      <c r="D29" s="54">
        <v>508</v>
      </c>
      <c r="E29" s="59">
        <f>E30+E31</f>
        <v>502</v>
      </c>
      <c r="F29" s="59">
        <f>F30+F31</f>
        <v>516</v>
      </c>
    </row>
    <row r="30" spans="1:6" ht="12" customHeight="1">
      <c r="A30" s="24" t="s">
        <v>113</v>
      </c>
      <c r="B30" s="54">
        <v>55</v>
      </c>
      <c r="C30" s="54">
        <v>59</v>
      </c>
      <c r="D30" s="54">
        <v>58</v>
      </c>
      <c r="E30" s="59">
        <v>59</v>
      </c>
      <c r="F30" s="59">
        <v>60</v>
      </c>
    </row>
    <row r="31" spans="1:6" ht="12" customHeight="1">
      <c r="A31" s="24" t="s">
        <v>114</v>
      </c>
      <c r="B31" s="54">
        <v>463</v>
      </c>
      <c r="C31" s="54">
        <v>457</v>
      </c>
      <c r="D31" s="54">
        <v>450</v>
      </c>
      <c r="E31" s="59">
        <v>443</v>
      </c>
      <c r="F31" s="59">
        <v>456</v>
      </c>
    </row>
    <row r="32" spans="1:6" ht="12" customHeight="1">
      <c r="A32" s="24" t="s">
        <v>115</v>
      </c>
      <c r="B32" s="54">
        <v>4251</v>
      </c>
      <c r="C32" s="54">
        <v>4383</v>
      </c>
      <c r="D32" s="54">
        <v>4391</v>
      </c>
      <c r="E32" s="59">
        <v>4487</v>
      </c>
      <c r="F32" s="59">
        <v>4472</v>
      </c>
    </row>
    <row r="33" spans="1:6" ht="12" customHeight="1">
      <c r="A33" s="24" t="s">
        <v>116</v>
      </c>
      <c r="B33" s="54">
        <v>37327</v>
      </c>
      <c r="C33" s="54">
        <v>36748</v>
      </c>
      <c r="D33" s="54">
        <v>35996</v>
      </c>
      <c r="E33" s="59">
        <v>35055</v>
      </c>
      <c r="F33" s="59">
        <v>34355</v>
      </c>
    </row>
    <row r="34" spans="1:6" ht="12" customHeight="1">
      <c r="A34" s="24" t="s">
        <v>117</v>
      </c>
      <c r="B34" s="54">
        <v>30172</v>
      </c>
      <c r="C34" s="54">
        <v>29319</v>
      </c>
      <c r="D34" s="54">
        <v>28375</v>
      </c>
      <c r="E34" s="59">
        <v>27238</v>
      </c>
      <c r="F34" s="59">
        <v>26310</v>
      </c>
    </row>
    <row r="35" spans="1:6" ht="18" customHeight="1">
      <c r="A35" s="24"/>
      <c r="B35" s="31"/>
      <c r="C35" s="25"/>
      <c r="D35" s="33" t="s">
        <v>118</v>
      </c>
      <c r="E35" s="25"/>
      <c r="F35" s="25"/>
    </row>
    <row r="36" spans="1:6" ht="18" customHeight="1">
      <c r="A36" s="52" t="s">
        <v>96</v>
      </c>
      <c r="B36" s="54">
        <v>118573</v>
      </c>
      <c r="C36" s="54">
        <v>116013</v>
      </c>
      <c r="D36" s="54">
        <v>114333</v>
      </c>
      <c r="E36" s="59">
        <v>113350</v>
      </c>
      <c r="F36" s="59">
        <f>F37+F41+F44+F47</f>
        <v>112866</v>
      </c>
    </row>
    <row r="37" spans="1:6" ht="18" customHeight="1">
      <c r="A37" s="24" t="s">
        <v>97</v>
      </c>
      <c r="B37" s="54">
        <v>13935</v>
      </c>
      <c r="C37" s="54">
        <v>13130</v>
      </c>
      <c r="D37" s="54">
        <v>12839</v>
      </c>
      <c r="E37" s="59">
        <v>12661</v>
      </c>
      <c r="F37" s="59">
        <v>12542</v>
      </c>
    </row>
    <row r="38" spans="1:6" ht="12" customHeight="1">
      <c r="A38" s="24" t="s">
        <v>98</v>
      </c>
      <c r="B38" s="54">
        <v>2506</v>
      </c>
      <c r="C38" s="54">
        <v>2407</v>
      </c>
      <c r="D38" s="54">
        <v>2415</v>
      </c>
      <c r="E38" s="59">
        <v>2482</v>
      </c>
      <c r="F38" s="59">
        <v>2456</v>
      </c>
    </row>
    <row r="39" spans="1:6" ht="12" customHeight="1">
      <c r="A39" s="24" t="s">
        <v>99</v>
      </c>
      <c r="B39" s="54">
        <v>11412</v>
      </c>
      <c r="C39" s="54">
        <v>10706</v>
      </c>
      <c r="D39" s="54">
        <v>10407</v>
      </c>
      <c r="E39" s="59">
        <v>10163</v>
      </c>
      <c r="F39" s="59">
        <v>10069</v>
      </c>
    </row>
    <row r="40" spans="1:6" ht="12" customHeight="1">
      <c r="A40" s="24" t="s">
        <v>100</v>
      </c>
      <c r="B40" s="54">
        <v>17</v>
      </c>
      <c r="C40" s="54">
        <v>17</v>
      </c>
      <c r="D40" s="54">
        <v>17</v>
      </c>
      <c r="E40" s="59">
        <v>16</v>
      </c>
      <c r="F40" s="59">
        <v>17</v>
      </c>
    </row>
    <row r="41" spans="1:6" ht="12" customHeight="1">
      <c r="A41" s="24" t="s">
        <v>101</v>
      </c>
      <c r="B41" s="54">
        <v>153</v>
      </c>
      <c r="C41" s="54">
        <v>158</v>
      </c>
      <c r="D41" s="54">
        <v>160</v>
      </c>
      <c r="E41" s="59">
        <v>160</v>
      </c>
      <c r="F41" s="59">
        <v>160</v>
      </c>
    </row>
    <row r="42" spans="1:6" ht="12" customHeight="1">
      <c r="A42" s="24" t="s">
        <v>98</v>
      </c>
      <c r="B42" s="54">
        <v>34</v>
      </c>
      <c r="C42" s="54">
        <v>34</v>
      </c>
      <c r="D42" s="54">
        <v>34</v>
      </c>
      <c r="E42" s="59">
        <v>35</v>
      </c>
      <c r="F42" s="59">
        <v>39</v>
      </c>
    </row>
    <row r="43" spans="1:6" ht="12" customHeight="1">
      <c r="A43" s="24" t="s">
        <v>99</v>
      </c>
      <c r="B43" s="54">
        <v>119</v>
      </c>
      <c r="C43" s="54">
        <v>124</v>
      </c>
      <c r="D43" s="54">
        <v>126</v>
      </c>
      <c r="E43" s="59">
        <v>125</v>
      </c>
      <c r="F43" s="59">
        <v>121</v>
      </c>
    </row>
    <row r="44" spans="1:6" ht="12" customHeight="1">
      <c r="A44" s="24" t="s">
        <v>102</v>
      </c>
      <c r="B44" s="54">
        <v>101655</v>
      </c>
      <c r="C44" s="54">
        <v>99959</v>
      </c>
      <c r="D44" s="54">
        <v>98575</v>
      </c>
      <c r="E44" s="59">
        <v>97756</v>
      </c>
      <c r="F44" s="59">
        <v>97375</v>
      </c>
    </row>
    <row r="45" spans="1:6" ht="12" customHeight="1">
      <c r="A45" s="24" t="s">
        <v>98</v>
      </c>
      <c r="B45" s="54">
        <v>45352</v>
      </c>
      <c r="C45" s="54">
        <v>45113</v>
      </c>
      <c r="D45" s="54">
        <v>44735</v>
      </c>
      <c r="E45" s="59">
        <v>44664</v>
      </c>
      <c r="F45" s="59">
        <v>45030</v>
      </c>
    </row>
    <row r="46" spans="1:6" ht="12" customHeight="1">
      <c r="A46" s="24" t="s">
        <v>99</v>
      </c>
      <c r="B46" s="54">
        <v>56303</v>
      </c>
      <c r="C46" s="54">
        <v>54846</v>
      </c>
      <c r="D46" s="54">
        <v>53840</v>
      </c>
      <c r="E46" s="59">
        <v>53092</v>
      </c>
      <c r="F46" s="59">
        <v>52345</v>
      </c>
    </row>
    <row r="47" spans="1:6" ht="12" customHeight="1">
      <c r="A47" s="24" t="s">
        <v>103</v>
      </c>
      <c r="B47" s="54">
        <v>2830</v>
      </c>
      <c r="C47" s="54">
        <v>2766</v>
      </c>
      <c r="D47" s="54">
        <v>2759</v>
      </c>
      <c r="E47" s="59">
        <v>2773</v>
      </c>
      <c r="F47" s="59">
        <v>2789</v>
      </c>
    </row>
    <row r="48" spans="1:6" ht="12" customHeight="1">
      <c r="A48" s="24" t="s">
        <v>104</v>
      </c>
      <c r="B48" s="54">
        <v>931</v>
      </c>
      <c r="C48" s="54">
        <v>942</v>
      </c>
      <c r="D48" s="54">
        <v>937</v>
      </c>
      <c r="E48" s="59">
        <v>940</v>
      </c>
      <c r="F48" s="59">
        <v>942</v>
      </c>
    </row>
    <row r="49" spans="1:6" ht="12" customHeight="1">
      <c r="A49" s="24" t="s">
        <v>105</v>
      </c>
      <c r="B49" s="54">
        <v>1899</v>
      </c>
      <c r="C49" s="54">
        <v>1824</v>
      </c>
      <c r="D49" s="54">
        <v>1822</v>
      </c>
      <c r="E49" s="59">
        <v>1833</v>
      </c>
      <c r="F49" s="59">
        <v>1847</v>
      </c>
    </row>
    <row r="50" spans="1:6" ht="18" customHeight="1">
      <c r="A50" s="52" t="s">
        <v>106</v>
      </c>
      <c r="B50" s="55" t="s">
        <v>91</v>
      </c>
      <c r="C50" s="55" t="s">
        <v>91</v>
      </c>
      <c r="D50" s="55" t="s">
        <v>91</v>
      </c>
      <c r="E50" s="62" t="s">
        <v>91</v>
      </c>
      <c r="F50" s="62" t="s">
        <v>153</v>
      </c>
    </row>
    <row r="51" spans="1:6" ht="18" customHeight="1">
      <c r="A51" s="24" t="s">
        <v>107</v>
      </c>
      <c r="B51" s="55" t="s">
        <v>91</v>
      </c>
      <c r="C51" s="55" t="s">
        <v>91</v>
      </c>
      <c r="D51" s="55" t="s">
        <v>91</v>
      </c>
      <c r="E51" s="62" t="s">
        <v>91</v>
      </c>
      <c r="F51" s="62" t="s">
        <v>153</v>
      </c>
    </row>
    <row r="52" spans="1:6" ht="12" customHeight="1">
      <c r="A52" s="24" t="s">
        <v>108</v>
      </c>
      <c r="B52" s="55" t="s">
        <v>91</v>
      </c>
      <c r="C52" s="55" t="s">
        <v>91</v>
      </c>
      <c r="D52" s="55" t="s">
        <v>91</v>
      </c>
      <c r="E52" s="62" t="s">
        <v>91</v>
      </c>
      <c r="F52" s="62" t="s">
        <v>153</v>
      </c>
    </row>
    <row r="53" spans="1:6" ht="12" customHeight="1">
      <c r="A53" s="24" t="s">
        <v>109</v>
      </c>
      <c r="B53" s="55" t="s">
        <v>91</v>
      </c>
      <c r="C53" s="55" t="s">
        <v>91</v>
      </c>
      <c r="D53" s="55" t="s">
        <v>91</v>
      </c>
      <c r="E53" s="62" t="s">
        <v>91</v>
      </c>
      <c r="F53" s="62" t="s">
        <v>153</v>
      </c>
    </row>
    <row r="54" spans="1:6" ht="12" customHeight="1">
      <c r="A54" s="24" t="s">
        <v>90</v>
      </c>
      <c r="B54" s="54">
        <v>32027</v>
      </c>
      <c r="C54" s="54">
        <v>32728</v>
      </c>
      <c r="D54" s="54">
        <v>33088</v>
      </c>
      <c r="E54" s="58">
        <v>33468</v>
      </c>
      <c r="F54" s="58">
        <v>33882</v>
      </c>
    </row>
    <row r="55" spans="1:6" ht="12" customHeight="1">
      <c r="A55" s="24" t="s">
        <v>110</v>
      </c>
      <c r="B55" s="54">
        <v>20228</v>
      </c>
      <c r="C55" s="54">
        <v>21271</v>
      </c>
      <c r="D55" s="54">
        <v>22018</v>
      </c>
      <c r="E55" s="58">
        <v>22624</v>
      </c>
      <c r="F55" s="58">
        <v>23286</v>
      </c>
    </row>
    <row r="56" spans="1:6" ht="12" customHeight="1">
      <c r="A56" s="24" t="s">
        <v>111</v>
      </c>
      <c r="B56" s="54">
        <v>11799</v>
      </c>
      <c r="C56" s="54">
        <v>11457</v>
      </c>
      <c r="D56" s="54">
        <v>11070</v>
      </c>
      <c r="E56" s="58">
        <v>10844</v>
      </c>
      <c r="F56" s="58">
        <v>10596</v>
      </c>
    </row>
    <row r="57" spans="1:6" ht="12" customHeight="1">
      <c r="A57" s="24" t="s">
        <v>112</v>
      </c>
      <c r="B57" s="55" t="s">
        <v>91</v>
      </c>
      <c r="C57" s="55" t="s">
        <v>91</v>
      </c>
      <c r="D57" s="55" t="s">
        <v>91</v>
      </c>
      <c r="E57" s="62" t="s">
        <v>91</v>
      </c>
      <c r="F57" s="62" t="s">
        <v>153</v>
      </c>
    </row>
    <row r="58" spans="1:6" ht="12" customHeight="1">
      <c r="A58" s="24" t="s">
        <v>113</v>
      </c>
      <c r="B58" s="55" t="s">
        <v>91</v>
      </c>
      <c r="C58" s="55" t="s">
        <v>91</v>
      </c>
      <c r="D58" s="55" t="s">
        <v>91</v>
      </c>
      <c r="E58" s="62" t="s">
        <v>91</v>
      </c>
      <c r="F58" s="62" t="s">
        <v>153</v>
      </c>
    </row>
    <row r="59" spans="1:6" ht="12" customHeight="1">
      <c r="A59" s="24" t="s">
        <v>114</v>
      </c>
      <c r="B59" s="55" t="s">
        <v>91</v>
      </c>
      <c r="C59" s="55" t="s">
        <v>91</v>
      </c>
      <c r="D59" s="55" t="s">
        <v>91</v>
      </c>
      <c r="E59" s="62" t="s">
        <v>91</v>
      </c>
      <c r="F59" s="62" t="s">
        <v>153</v>
      </c>
    </row>
    <row r="60" spans="1:6" ht="12" customHeight="1">
      <c r="A60" s="24" t="s">
        <v>115</v>
      </c>
      <c r="B60" s="55" t="s">
        <v>91</v>
      </c>
      <c r="C60" s="55" t="s">
        <v>91</v>
      </c>
      <c r="D60" s="55" t="s">
        <v>91</v>
      </c>
      <c r="E60" s="62" t="s">
        <v>91</v>
      </c>
      <c r="F60" s="62" t="s">
        <v>153</v>
      </c>
    </row>
    <row r="61" spans="1:6" ht="12" customHeight="1">
      <c r="A61" s="24" t="s">
        <v>116</v>
      </c>
      <c r="B61" s="55" t="s">
        <v>91</v>
      </c>
      <c r="C61" s="55" t="s">
        <v>91</v>
      </c>
      <c r="D61" s="55" t="s">
        <v>91</v>
      </c>
      <c r="E61" s="62" t="s">
        <v>91</v>
      </c>
      <c r="F61" s="62" t="s">
        <v>153</v>
      </c>
    </row>
    <row r="62" spans="1:6" ht="12" customHeight="1">
      <c r="A62" s="24" t="s">
        <v>117</v>
      </c>
      <c r="B62" s="55" t="s">
        <v>91</v>
      </c>
      <c r="C62" s="55" t="s">
        <v>91</v>
      </c>
      <c r="D62" s="55" t="s">
        <v>91</v>
      </c>
      <c r="E62" s="62" t="s">
        <v>91</v>
      </c>
      <c r="F62" s="62" t="s">
        <v>153</v>
      </c>
    </row>
    <row r="63" spans="1:6" ht="4.5" customHeight="1">
      <c r="A63" s="15"/>
      <c r="B63" s="16"/>
      <c r="C63" s="16"/>
      <c r="D63" s="16"/>
      <c r="E63" s="16"/>
      <c r="F63" s="16"/>
    </row>
    <row r="64" spans="1:6" ht="12" customHeight="1">
      <c r="A64" s="20" t="s">
        <v>119</v>
      </c>
      <c r="B64" s="2"/>
      <c r="C64" s="2"/>
      <c r="D64" s="2"/>
      <c r="E64" s="2"/>
      <c r="F64" s="2"/>
    </row>
    <row r="65" spans="1:6" ht="13.5">
      <c r="A65" s="2" t="s">
        <v>195</v>
      </c>
      <c r="B65" s="2"/>
      <c r="C65" s="2"/>
      <c r="D65" s="2"/>
      <c r="E65" s="2"/>
      <c r="F65" s="2"/>
    </row>
  </sheetData>
  <printOptions/>
  <pageMargins left="0.3937007874015748" right="0.5905511811023623" top="0.3937007874015748" bottom="0.1968503937007874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A1" sqref="A1"/>
    </sheetView>
  </sheetViews>
  <sheetFormatPr defaultColWidth="9.00390625" defaultRowHeight="13.5"/>
  <cols>
    <col min="1" max="1" width="11.25390625" style="0" customWidth="1"/>
    <col min="2" max="2" width="10.625" style="0" customWidth="1"/>
    <col min="3" max="12" width="6.625" style="0" customWidth="1"/>
    <col min="13" max="13" width="6.125" style="0" customWidth="1"/>
  </cols>
  <sheetData>
    <row r="1" spans="1:13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1" t="s">
        <v>120</v>
      </c>
    </row>
    <row r="2" spans="1:13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4.25">
      <c r="A3" s="19" t="s">
        <v>148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3.5">
      <c r="A4" s="2"/>
      <c r="B4" s="2"/>
      <c r="C4" s="2"/>
      <c r="D4" s="2"/>
      <c r="E4" s="2"/>
      <c r="F4" s="2"/>
      <c r="G4" s="2"/>
      <c r="H4" s="2"/>
      <c r="I4" s="2"/>
      <c r="J4" s="2"/>
      <c r="L4" s="21" t="s">
        <v>121</v>
      </c>
      <c r="M4" s="2"/>
    </row>
    <row r="5" spans="1:13" ht="13.5">
      <c r="A5" s="75" t="s">
        <v>93</v>
      </c>
      <c r="B5" s="74"/>
      <c r="C5" s="74" t="s">
        <v>182</v>
      </c>
      <c r="D5" s="74"/>
      <c r="E5" s="74" t="s">
        <v>141</v>
      </c>
      <c r="F5" s="74"/>
      <c r="G5" s="74" t="s">
        <v>183</v>
      </c>
      <c r="H5" s="74"/>
      <c r="I5" s="74" t="s">
        <v>184</v>
      </c>
      <c r="J5" s="74"/>
      <c r="K5" s="80" t="s">
        <v>185</v>
      </c>
      <c r="L5" s="81"/>
      <c r="M5" s="2"/>
    </row>
    <row r="6" spans="1:13" ht="13.5">
      <c r="A6" s="27"/>
      <c r="B6" s="24"/>
      <c r="C6" s="31"/>
      <c r="D6" s="27"/>
      <c r="E6" s="27"/>
      <c r="F6" s="27"/>
      <c r="G6" s="34" t="s">
        <v>126</v>
      </c>
      <c r="H6" s="34"/>
      <c r="I6" s="27"/>
      <c r="J6" s="27"/>
      <c r="K6" s="27"/>
      <c r="L6" s="27"/>
      <c r="M6" s="2"/>
    </row>
    <row r="7" spans="1:13" ht="18" customHeight="1">
      <c r="A7" s="96" t="s">
        <v>96</v>
      </c>
      <c r="B7" s="97"/>
      <c r="C7" s="54"/>
      <c r="D7" s="54">
        <v>5605</v>
      </c>
      <c r="E7" s="54"/>
      <c r="F7" s="54">
        <v>5805</v>
      </c>
      <c r="G7" s="54"/>
      <c r="H7" s="54">
        <v>5808</v>
      </c>
      <c r="I7" s="59"/>
      <c r="J7" s="59">
        <v>5629</v>
      </c>
      <c r="K7" s="59"/>
      <c r="L7" s="59">
        <f>L8+L12+L15+L18</f>
        <v>5680</v>
      </c>
      <c r="M7" s="2"/>
    </row>
    <row r="8" spans="1:13" ht="18" customHeight="1">
      <c r="A8" s="27" t="s">
        <v>97</v>
      </c>
      <c r="B8" s="24"/>
      <c r="C8" s="54"/>
      <c r="D8" s="54">
        <v>3266</v>
      </c>
      <c r="E8" s="54"/>
      <c r="F8" s="54">
        <v>3436</v>
      </c>
      <c r="G8" s="54"/>
      <c r="H8" s="54">
        <v>3428</v>
      </c>
      <c r="I8" s="59"/>
      <c r="J8" s="59">
        <v>3376</v>
      </c>
      <c r="K8" s="59"/>
      <c r="L8" s="59">
        <v>3414</v>
      </c>
      <c r="M8" s="2"/>
    </row>
    <row r="9" spans="1:13" ht="12" customHeight="1">
      <c r="A9" s="27" t="s">
        <v>98</v>
      </c>
      <c r="B9" s="24"/>
      <c r="C9" s="54"/>
      <c r="D9" s="54">
        <v>2765</v>
      </c>
      <c r="E9" s="54"/>
      <c r="F9" s="54">
        <v>2897</v>
      </c>
      <c r="G9" s="54"/>
      <c r="H9" s="54">
        <v>2921</v>
      </c>
      <c r="I9" s="59"/>
      <c r="J9" s="59">
        <v>2892</v>
      </c>
      <c r="K9" s="59"/>
      <c r="L9" s="59">
        <v>2951</v>
      </c>
      <c r="M9" s="2"/>
    </row>
    <row r="10" spans="1:13" ht="12" customHeight="1">
      <c r="A10" s="27" t="s">
        <v>99</v>
      </c>
      <c r="B10" s="24"/>
      <c r="C10" s="54"/>
      <c r="D10" s="54">
        <v>302</v>
      </c>
      <c r="E10" s="54"/>
      <c r="F10" s="54">
        <v>325</v>
      </c>
      <c r="G10" s="54"/>
      <c r="H10" s="54">
        <v>308</v>
      </c>
      <c r="I10" s="59"/>
      <c r="J10" s="59">
        <v>285</v>
      </c>
      <c r="K10" s="59"/>
      <c r="L10" s="59">
        <v>259</v>
      </c>
      <c r="M10" s="2"/>
    </row>
    <row r="11" spans="1:13" ht="12" customHeight="1">
      <c r="A11" s="27" t="s">
        <v>100</v>
      </c>
      <c r="B11" s="24"/>
      <c r="C11" s="54"/>
      <c r="D11" s="54">
        <v>199</v>
      </c>
      <c r="E11" s="54"/>
      <c r="F11" s="54">
        <v>214</v>
      </c>
      <c r="G11" s="54"/>
      <c r="H11" s="54">
        <v>199</v>
      </c>
      <c r="I11" s="59"/>
      <c r="J11" s="59">
        <v>199</v>
      </c>
      <c r="K11" s="59"/>
      <c r="L11" s="59">
        <v>204</v>
      </c>
      <c r="M11" s="2"/>
    </row>
    <row r="12" spans="1:13" ht="12" customHeight="1">
      <c r="A12" s="27" t="s">
        <v>101</v>
      </c>
      <c r="B12" s="24"/>
      <c r="C12" s="54"/>
      <c r="D12" s="54">
        <v>320</v>
      </c>
      <c r="E12" s="54"/>
      <c r="F12" s="54">
        <v>321</v>
      </c>
      <c r="G12" s="54"/>
      <c r="H12" s="54">
        <v>306</v>
      </c>
      <c r="I12" s="59"/>
      <c r="J12" s="59">
        <v>299</v>
      </c>
      <c r="K12" s="59"/>
      <c r="L12" s="59">
        <v>297</v>
      </c>
      <c r="M12" s="2"/>
    </row>
    <row r="13" spans="1:13" ht="12" customHeight="1">
      <c r="A13" s="27" t="s">
        <v>98</v>
      </c>
      <c r="B13" s="24"/>
      <c r="C13" s="54"/>
      <c r="D13" s="54">
        <v>275</v>
      </c>
      <c r="E13" s="54"/>
      <c r="F13" s="54">
        <v>275</v>
      </c>
      <c r="G13" s="54"/>
      <c r="H13" s="54">
        <v>265</v>
      </c>
      <c r="I13" s="59"/>
      <c r="J13" s="59">
        <v>256</v>
      </c>
      <c r="K13" s="59"/>
      <c r="L13" s="59">
        <v>252</v>
      </c>
      <c r="M13" s="2"/>
    </row>
    <row r="14" spans="1:13" ht="12" customHeight="1">
      <c r="A14" s="27" t="s">
        <v>99</v>
      </c>
      <c r="B14" s="24"/>
      <c r="C14" s="54"/>
      <c r="D14" s="54">
        <v>45</v>
      </c>
      <c r="E14" s="54"/>
      <c r="F14" s="54">
        <v>46</v>
      </c>
      <c r="G14" s="54"/>
      <c r="H14" s="54">
        <v>41</v>
      </c>
      <c r="I14" s="59"/>
      <c r="J14" s="59">
        <v>43</v>
      </c>
      <c r="K14" s="59"/>
      <c r="L14" s="59">
        <v>45</v>
      </c>
      <c r="M14" s="2"/>
    </row>
    <row r="15" spans="1:13" ht="12" customHeight="1">
      <c r="A15" s="27" t="s">
        <v>102</v>
      </c>
      <c r="B15" s="24"/>
      <c r="C15" s="54"/>
      <c r="D15" s="54">
        <v>940</v>
      </c>
      <c r="E15" s="54"/>
      <c r="F15" s="54">
        <v>943</v>
      </c>
      <c r="G15" s="54"/>
      <c r="H15" s="54">
        <v>967</v>
      </c>
      <c r="I15" s="59"/>
      <c r="J15" s="59">
        <v>898</v>
      </c>
      <c r="K15" s="59"/>
      <c r="L15" s="59">
        <v>843</v>
      </c>
      <c r="M15" s="2"/>
    </row>
    <row r="16" spans="1:13" ht="12" customHeight="1">
      <c r="A16" s="27" t="s">
        <v>98</v>
      </c>
      <c r="B16" s="24"/>
      <c r="C16" s="54"/>
      <c r="D16" s="54">
        <v>87</v>
      </c>
      <c r="E16" s="54"/>
      <c r="F16" s="54">
        <v>87</v>
      </c>
      <c r="G16" s="54"/>
      <c r="H16" s="54">
        <v>87</v>
      </c>
      <c r="I16" s="59"/>
      <c r="J16" s="59">
        <v>97</v>
      </c>
      <c r="K16" s="59"/>
      <c r="L16" s="59">
        <v>102</v>
      </c>
      <c r="M16" s="2"/>
    </row>
    <row r="17" spans="1:13" ht="12" customHeight="1">
      <c r="A17" s="27" t="s">
        <v>99</v>
      </c>
      <c r="B17" s="24"/>
      <c r="C17" s="54"/>
      <c r="D17" s="54">
        <v>853</v>
      </c>
      <c r="E17" s="54"/>
      <c r="F17" s="54">
        <v>856</v>
      </c>
      <c r="G17" s="54"/>
      <c r="H17" s="54">
        <v>880</v>
      </c>
      <c r="I17" s="59"/>
      <c r="J17" s="59">
        <v>801</v>
      </c>
      <c r="K17" s="59"/>
      <c r="L17" s="59">
        <v>741</v>
      </c>
      <c r="M17" s="2"/>
    </row>
    <row r="18" spans="1:13" ht="12" customHeight="1">
      <c r="A18" s="27" t="s">
        <v>103</v>
      </c>
      <c r="B18" s="24"/>
      <c r="C18" s="54"/>
      <c r="D18" s="54">
        <v>1079</v>
      </c>
      <c r="E18" s="54"/>
      <c r="F18" s="54">
        <v>1105</v>
      </c>
      <c r="G18" s="54"/>
      <c r="H18" s="54">
        <v>1107</v>
      </c>
      <c r="I18" s="59"/>
      <c r="J18" s="59">
        <v>1056</v>
      </c>
      <c r="K18" s="59"/>
      <c r="L18" s="59">
        <v>1126</v>
      </c>
      <c r="M18" s="2"/>
    </row>
    <row r="19" spans="1:13" ht="12" customHeight="1">
      <c r="A19" s="27" t="s">
        <v>104</v>
      </c>
      <c r="B19" s="24"/>
      <c r="C19" s="54"/>
      <c r="D19" s="54">
        <v>15</v>
      </c>
      <c r="E19" s="54"/>
      <c r="F19" s="54">
        <v>15</v>
      </c>
      <c r="G19" s="54"/>
      <c r="H19" s="54">
        <v>15</v>
      </c>
      <c r="I19" s="59"/>
      <c r="J19" s="59">
        <v>15</v>
      </c>
      <c r="K19" s="59"/>
      <c r="L19" s="59">
        <v>15</v>
      </c>
      <c r="M19" s="2"/>
    </row>
    <row r="20" spans="1:13" ht="12" customHeight="1">
      <c r="A20" s="27" t="s">
        <v>105</v>
      </c>
      <c r="B20" s="24"/>
      <c r="C20" s="54"/>
      <c r="D20" s="54">
        <v>1064</v>
      </c>
      <c r="E20" s="54"/>
      <c r="F20" s="54">
        <v>1090</v>
      </c>
      <c r="G20" s="54"/>
      <c r="H20" s="54">
        <v>1092</v>
      </c>
      <c r="I20" s="59"/>
      <c r="J20" s="59">
        <v>1041</v>
      </c>
      <c r="K20" s="59"/>
      <c r="L20" s="59">
        <v>1111</v>
      </c>
      <c r="M20" s="2"/>
    </row>
    <row r="21" spans="1:13" ht="18" customHeight="1">
      <c r="A21" s="96" t="s">
        <v>106</v>
      </c>
      <c r="B21" s="97"/>
      <c r="C21" s="54"/>
      <c r="D21" s="54" t="s">
        <v>91</v>
      </c>
      <c r="E21" s="54"/>
      <c r="F21" s="54" t="s">
        <v>91</v>
      </c>
      <c r="G21" s="54"/>
      <c r="H21" s="54" t="s">
        <v>91</v>
      </c>
      <c r="I21" s="54"/>
      <c r="J21" s="58" t="s">
        <v>91</v>
      </c>
      <c r="K21" s="54"/>
      <c r="L21" s="58" t="s">
        <v>153</v>
      </c>
      <c r="M21" s="2"/>
    </row>
    <row r="22" spans="1:13" ht="18" customHeight="1">
      <c r="A22" s="27" t="s">
        <v>107</v>
      </c>
      <c r="B22" s="24"/>
      <c r="C22" s="54"/>
      <c r="D22" s="54" t="s">
        <v>91</v>
      </c>
      <c r="E22" s="54"/>
      <c r="F22" s="54" t="s">
        <v>91</v>
      </c>
      <c r="G22" s="54"/>
      <c r="H22" s="54" t="s">
        <v>91</v>
      </c>
      <c r="I22" s="54"/>
      <c r="J22" s="58" t="s">
        <v>91</v>
      </c>
      <c r="K22" s="54"/>
      <c r="L22" s="58" t="s">
        <v>153</v>
      </c>
      <c r="M22" s="2"/>
    </row>
    <row r="23" spans="1:13" ht="12" customHeight="1">
      <c r="A23" s="27" t="s">
        <v>108</v>
      </c>
      <c r="B23" s="24"/>
      <c r="C23" s="54"/>
      <c r="D23" s="54" t="s">
        <v>91</v>
      </c>
      <c r="E23" s="54"/>
      <c r="F23" s="54" t="s">
        <v>91</v>
      </c>
      <c r="G23" s="54"/>
      <c r="H23" s="54" t="s">
        <v>91</v>
      </c>
      <c r="I23" s="54"/>
      <c r="J23" s="58" t="s">
        <v>91</v>
      </c>
      <c r="K23" s="54"/>
      <c r="L23" s="58" t="s">
        <v>153</v>
      </c>
      <c r="M23" s="2"/>
    </row>
    <row r="24" spans="1:13" ht="12" customHeight="1">
      <c r="A24" s="27" t="s">
        <v>109</v>
      </c>
      <c r="B24" s="24"/>
      <c r="C24" s="54"/>
      <c r="D24" s="54" t="s">
        <v>91</v>
      </c>
      <c r="E24" s="54"/>
      <c r="F24" s="54" t="s">
        <v>91</v>
      </c>
      <c r="G24" s="54"/>
      <c r="H24" s="54" t="s">
        <v>91</v>
      </c>
      <c r="I24" s="54"/>
      <c r="J24" s="58" t="s">
        <v>91</v>
      </c>
      <c r="K24" s="54"/>
      <c r="L24" s="58" t="s">
        <v>153</v>
      </c>
      <c r="M24" s="2"/>
    </row>
    <row r="25" spans="1:13" ht="12" customHeight="1">
      <c r="A25" s="27" t="s">
        <v>90</v>
      </c>
      <c r="B25" s="24"/>
      <c r="C25" s="54"/>
      <c r="D25" s="54">
        <v>966</v>
      </c>
      <c r="E25" s="54"/>
      <c r="F25" s="54">
        <v>982</v>
      </c>
      <c r="G25" s="54"/>
      <c r="H25" s="54">
        <v>975</v>
      </c>
      <c r="I25" s="54"/>
      <c r="J25" s="58">
        <v>991</v>
      </c>
      <c r="K25" s="54"/>
      <c r="L25" s="58">
        <v>982</v>
      </c>
      <c r="M25" s="2"/>
    </row>
    <row r="26" spans="1:13" ht="12" customHeight="1">
      <c r="A26" s="27" t="s">
        <v>110</v>
      </c>
      <c r="B26" s="24"/>
      <c r="C26" s="54"/>
      <c r="D26" s="54">
        <v>9</v>
      </c>
      <c r="E26" s="54"/>
      <c r="F26" s="54">
        <v>9</v>
      </c>
      <c r="G26" s="54"/>
      <c r="H26" s="54">
        <v>9</v>
      </c>
      <c r="I26" s="54"/>
      <c r="J26" s="58">
        <v>10</v>
      </c>
      <c r="K26" s="54"/>
      <c r="L26" s="58">
        <v>10</v>
      </c>
      <c r="M26" s="2"/>
    </row>
    <row r="27" spans="1:13" ht="12" customHeight="1">
      <c r="A27" s="27" t="s">
        <v>111</v>
      </c>
      <c r="B27" s="24"/>
      <c r="C27" s="54"/>
      <c r="D27" s="54">
        <v>957</v>
      </c>
      <c r="E27" s="54"/>
      <c r="F27" s="54">
        <v>973</v>
      </c>
      <c r="G27" s="54"/>
      <c r="H27" s="54">
        <v>966</v>
      </c>
      <c r="I27" s="54"/>
      <c r="J27" s="58">
        <v>981</v>
      </c>
      <c r="K27" s="54"/>
      <c r="L27" s="58">
        <v>972</v>
      </c>
      <c r="M27" s="2"/>
    </row>
    <row r="28" spans="1:13" ht="12" customHeight="1">
      <c r="A28" s="27" t="s">
        <v>112</v>
      </c>
      <c r="B28" s="24"/>
      <c r="C28" s="54"/>
      <c r="D28" s="54" t="s">
        <v>91</v>
      </c>
      <c r="E28" s="54"/>
      <c r="F28" s="54" t="s">
        <v>91</v>
      </c>
      <c r="G28" s="54"/>
      <c r="H28" s="54" t="s">
        <v>91</v>
      </c>
      <c r="I28" s="54"/>
      <c r="J28" s="58" t="s">
        <v>91</v>
      </c>
      <c r="K28" s="54"/>
      <c r="L28" s="58" t="s">
        <v>153</v>
      </c>
      <c r="M28" s="2"/>
    </row>
    <row r="29" spans="1:13" ht="12" customHeight="1">
      <c r="A29" s="27" t="s">
        <v>113</v>
      </c>
      <c r="B29" s="24"/>
      <c r="C29" s="54"/>
      <c r="D29" s="54" t="s">
        <v>91</v>
      </c>
      <c r="E29" s="54"/>
      <c r="F29" s="54" t="s">
        <v>91</v>
      </c>
      <c r="G29" s="54"/>
      <c r="H29" s="54" t="s">
        <v>91</v>
      </c>
      <c r="I29" s="54"/>
      <c r="J29" s="58" t="s">
        <v>91</v>
      </c>
      <c r="K29" s="54"/>
      <c r="L29" s="58" t="s">
        <v>153</v>
      </c>
      <c r="M29" s="2"/>
    </row>
    <row r="30" spans="1:13" ht="12" customHeight="1">
      <c r="A30" s="27" t="s">
        <v>114</v>
      </c>
      <c r="B30" s="24"/>
      <c r="C30" s="54"/>
      <c r="D30" s="54" t="s">
        <v>91</v>
      </c>
      <c r="E30" s="54"/>
      <c r="F30" s="54" t="s">
        <v>91</v>
      </c>
      <c r="G30" s="54"/>
      <c r="H30" s="54" t="s">
        <v>91</v>
      </c>
      <c r="I30" s="54"/>
      <c r="J30" s="58" t="s">
        <v>91</v>
      </c>
      <c r="K30" s="54"/>
      <c r="L30" s="58" t="s">
        <v>153</v>
      </c>
      <c r="M30" s="2"/>
    </row>
    <row r="31" spans="1:13" ht="12" customHeight="1">
      <c r="A31" s="27" t="s">
        <v>115</v>
      </c>
      <c r="B31" s="24"/>
      <c r="C31" s="54"/>
      <c r="D31" s="54" t="s">
        <v>91</v>
      </c>
      <c r="E31" s="54"/>
      <c r="F31" s="54" t="s">
        <v>91</v>
      </c>
      <c r="G31" s="54"/>
      <c r="H31" s="54" t="s">
        <v>91</v>
      </c>
      <c r="I31" s="54"/>
      <c r="J31" s="58" t="s">
        <v>91</v>
      </c>
      <c r="K31" s="54"/>
      <c r="L31" s="58" t="s">
        <v>153</v>
      </c>
      <c r="M31" s="2"/>
    </row>
    <row r="32" spans="1:13" ht="12" customHeight="1">
      <c r="A32" s="27" t="s">
        <v>116</v>
      </c>
      <c r="B32" s="24"/>
      <c r="C32" s="54"/>
      <c r="D32" s="54" t="s">
        <v>91</v>
      </c>
      <c r="E32" s="54"/>
      <c r="F32" s="54" t="s">
        <v>91</v>
      </c>
      <c r="G32" s="54"/>
      <c r="H32" s="54" t="s">
        <v>91</v>
      </c>
      <c r="I32" s="54"/>
      <c r="J32" s="58" t="s">
        <v>91</v>
      </c>
      <c r="K32" s="54"/>
      <c r="L32" s="58" t="s">
        <v>153</v>
      </c>
      <c r="M32" s="2"/>
    </row>
    <row r="33" spans="1:13" ht="12" customHeight="1">
      <c r="A33" s="27" t="s">
        <v>117</v>
      </c>
      <c r="B33" s="24"/>
      <c r="C33" s="54"/>
      <c r="D33" s="54" t="s">
        <v>91</v>
      </c>
      <c r="E33" s="54"/>
      <c r="F33" s="54" t="s">
        <v>91</v>
      </c>
      <c r="G33" s="54"/>
      <c r="H33" s="54" t="s">
        <v>91</v>
      </c>
      <c r="I33" s="54"/>
      <c r="J33" s="58" t="s">
        <v>91</v>
      </c>
      <c r="K33" s="54"/>
      <c r="L33" s="58" t="s">
        <v>153</v>
      </c>
      <c r="M33" s="2"/>
    </row>
    <row r="34" spans="1:13" ht="4.5" customHeight="1">
      <c r="A34" s="16"/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2"/>
    </row>
    <row r="35" spans="1:13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4.25">
      <c r="A37" s="19" t="s">
        <v>149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3.5">
      <c r="A38" s="2"/>
      <c r="B38" s="2"/>
      <c r="C38" s="2"/>
      <c r="D38" s="2"/>
      <c r="E38" s="2"/>
      <c r="F38" s="2"/>
      <c r="G38" s="2"/>
      <c r="H38" s="2"/>
      <c r="I38" s="2"/>
      <c r="J38" s="2"/>
      <c r="L38" s="21" t="s">
        <v>121</v>
      </c>
      <c r="M38" s="2"/>
    </row>
    <row r="39" spans="1:13" ht="13.5">
      <c r="A39" s="75" t="s">
        <v>127</v>
      </c>
      <c r="B39" s="74" t="s">
        <v>128</v>
      </c>
      <c r="C39" s="74"/>
      <c r="D39" s="74"/>
      <c r="E39" s="74"/>
      <c r="F39" s="74"/>
      <c r="G39" s="74" t="s">
        <v>122</v>
      </c>
      <c r="H39" s="74"/>
      <c r="I39" s="74" t="s">
        <v>129</v>
      </c>
      <c r="J39" s="74"/>
      <c r="K39" s="74"/>
      <c r="L39" s="73"/>
      <c r="M39" s="2"/>
    </row>
    <row r="40" spans="1:13" ht="13.5">
      <c r="A40" s="75"/>
      <c r="B40" s="74" t="s">
        <v>130</v>
      </c>
      <c r="C40" s="74" t="s">
        <v>131</v>
      </c>
      <c r="D40" s="74"/>
      <c r="E40" s="74" t="s">
        <v>132</v>
      </c>
      <c r="F40" s="74"/>
      <c r="G40" s="74"/>
      <c r="H40" s="74"/>
      <c r="I40" s="84" t="s">
        <v>139</v>
      </c>
      <c r="J40" s="74" t="s">
        <v>123</v>
      </c>
      <c r="K40" s="74"/>
      <c r="L40" s="95" t="s">
        <v>135</v>
      </c>
      <c r="M40" s="2"/>
    </row>
    <row r="41" spans="1:13" ht="13.5">
      <c r="A41" s="75"/>
      <c r="B41" s="74"/>
      <c r="C41" s="74"/>
      <c r="D41" s="74"/>
      <c r="E41" s="74"/>
      <c r="F41" s="74"/>
      <c r="G41" s="74"/>
      <c r="H41" s="74"/>
      <c r="I41" s="74"/>
      <c r="J41" s="10" t="s">
        <v>133</v>
      </c>
      <c r="K41" s="10" t="s">
        <v>134</v>
      </c>
      <c r="L41" s="73"/>
      <c r="M41" s="2"/>
    </row>
    <row r="42" spans="1:13" ht="4.5" customHeight="1">
      <c r="A42" s="1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3.5">
      <c r="A43" s="7" t="s">
        <v>186</v>
      </c>
      <c r="B43" s="53">
        <v>144731</v>
      </c>
      <c r="C43" s="83">
        <v>28206</v>
      </c>
      <c r="D43" s="83"/>
      <c r="E43" s="83">
        <v>116525</v>
      </c>
      <c r="F43" s="83"/>
      <c r="G43" s="83">
        <v>1182</v>
      </c>
      <c r="H43" s="83"/>
      <c r="I43" s="6">
        <v>21068</v>
      </c>
      <c r="J43" s="6">
        <v>14083</v>
      </c>
      <c r="K43" s="6">
        <v>3035</v>
      </c>
      <c r="L43" s="6">
        <v>395</v>
      </c>
      <c r="M43" s="2"/>
    </row>
    <row r="44" spans="1:13" ht="13.5">
      <c r="A44" s="35" t="s">
        <v>187</v>
      </c>
      <c r="B44" s="53">
        <v>131298</v>
      </c>
      <c r="C44" s="83">
        <v>25679</v>
      </c>
      <c r="D44" s="83"/>
      <c r="E44" s="83">
        <v>105619</v>
      </c>
      <c r="F44" s="83"/>
      <c r="G44" s="83">
        <v>1080</v>
      </c>
      <c r="H44" s="83"/>
      <c r="I44" s="6">
        <v>18212</v>
      </c>
      <c r="J44" s="6">
        <v>12212</v>
      </c>
      <c r="K44" s="6">
        <v>2500</v>
      </c>
      <c r="L44" s="6">
        <v>350</v>
      </c>
      <c r="M44" s="2"/>
    </row>
    <row r="45" spans="1:13" ht="13.5">
      <c r="A45" s="35" t="s">
        <v>188</v>
      </c>
      <c r="B45" s="53">
        <v>104914</v>
      </c>
      <c r="C45" s="82">
        <v>22194</v>
      </c>
      <c r="D45" s="82"/>
      <c r="E45" s="82">
        <v>82720</v>
      </c>
      <c r="F45" s="82"/>
      <c r="G45" s="82">
        <v>849</v>
      </c>
      <c r="H45" s="82"/>
      <c r="I45" s="6">
        <v>12736</v>
      </c>
      <c r="J45" s="6">
        <v>10133</v>
      </c>
      <c r="K45" s="6">
        <v>1673</v>
      </c>
      <c r="L45" s="6">
        <v>93</v>
      </c>
      <c r="M45" s="2"/>
    </row>
    <row r="46" spans="1:13" ht="13.5">
      <c r="A46" s="35" t="s">
        <v>189</v>
      </c>
      <c r="B46" s="53">
        <v>96280</v>
      </c>
      <c r="C46" s="79">
        <v>20945</v>
      </c>
      <c r="D46" s="79"/>
      <c r="E46" s="79">
        <v>75335</v>
      </c>
      <c r="F46" s="79"/>
      <c r="G46" s="79">
        <v>814</v>
      </c>
      <c r="H46" s="79"/>
      <c r="I46" s="6">
        <v>11873</v>
      </c>
      <c r="J46" s="6">
        <v>9568</v>
      </c>
      <c r="K46" s="6">
        <v>1505</v>
      </c>
      <c r="L46" s="6">
        <v>80</v>
      </c>
      <c r="M46" s="2"/>
    </row>
    <row r="47" spans="1:13" ht="13.5">
      <c r="A47" s="67" t="s">
        <v>190</v>
      </c>
      <c r="B47" s="68">
        <v>87623</v>
      </c>
      <c r="C47" s="79">
        <v>19635</v>
      </c>
      <c r="D47" s="79"/>
      <c r="E47" s="79">
        <v>67988</v>
      </c>
      <c r="F47" s="79"/>
      <c r="G47" s="79">
        <v>733</v>
      </c>
      <c r="H47" s="79"/>
      <c r="I47" s="69">
        <v>10844</v>
      </c>
      <c r="J47" s="69">
        <v>8860</v>
      </c>
      <c r="K47" s="69">
        <v>1254</v>
      </c>
      <c r="L47" s="69">
        <v>73</v>
      </c>
      <c r="M47" s="4"/>
    </row>
    <row r="48" spans="1:13" ht="4.5" customHeight="1">
      <c r="A48" s="1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2"/>
    </row>
    <row r="49" spans="1:13" ht="13.5">
      <c r="A49" s="20" t="s">
        <v>124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3.5">
      <c r="A50" s="2" t="s">
        <v>125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</sheetData>
  <mergeCells count="33">
    <mergeCell ref="K5:L5"/>
    <mergeCell ref="I5:J5"/>
    <mergeCell ref="G5:H5"/>
    <mergeCell ref="E5:F5"/>
    <mergeCell ref="C5:D5"/>
    <mergeCell ref="A5:B5"/>
    <mergeCell ref="A39:A41"/>
    <mergeCell ref="B40:B41"/>
    <mergeCell ref="A21:B21"/>
    <mergeCell ref="A7:B7"/>
    <mergeCell ref="G39:H41"/>
    <mergeCell ref="E40:F41"/>
    <mergeCell ref="C40:D41"/>
    <mergeCell ref="B39:F39"/>
    <mergeCell ref="L40:L41"/>
    <mergeCell ref="J40:K40"/>
    <mergeCell ref="I39:L39"/>
    <mergeCell ref="I40:I41"/>
    <mergeCell ref="C43:D43"/>
    <mergeCell ref="C44:D44"/>
    <mergeCell ref="C45:D45"/>
    <mergeCell ref="C46:D46"/>
    <mergeCell ref="E44:F44"/>
    <mergeCell ref="E43:F43"/>
    <mergeCell ref="G43:H43"/>
    <mergeCell ref="G44:H44"/>
    <mergeCell ref="G45:H45"/>
    <mergeCell ref="G46:H46"/>
    <mergeCell ref="G47:H47"/>
    <mergeCell ref="C47:D47"/>
    <mergeCell ref="E47:F47"/>
    <mergeCell ref="E46:F46"/>
    <mergeCell ref="E45:F45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cp:lastPrinted>2012-06-19T05:59:32Z</cp:lastPrinted>
  <dcterms:created xsi:type="dcterms:W3CDTF">2008-05-15T00:45:22Z</dcterms:created>
  <dcterms:modified xsi:type="dcterms:W3CDTF">2013-02-15T04:05:43Z</dcterms:modified>
  <cp:category/>
  <cp:version/>
  <cp:contentType/>
  <cp:contentStatus/>
</cp:coreProperties>
</file>