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2" activeTab="0"/>
  </bookViews>
  <sheets>
    <sheet name="134ページ" sheetId="1" r:id="rId1"/>
    <sheet name="135ページ" sheetId="2" r:id="rId2"/>
    <sheet name="136ページ" sheetId="3" r:id="rId3"/>
    <sheet name="137ページ" sheetId="4" r:id="rId4"/>
    <sheet name="138ページ" sheetId="5" r:id="rId5"/>
    <sheet name="139ページ" sheetId="6" r:id="rId6"/>
    <sheet name="140ページ" sheetId="7" r:id="rId7"/>
    <sheet name="141ページ" sheetId="8" r:id="rId8"/>
    <sheet name="142ページ" sheetId="9" r:id="rId9"/>
    <sheet name="143ページ" sheetId="10" r:id="rId10"/>
    <sheet name="144ページ" sheetId="11" r:id="rId11"/>
    <sheet name="145ページ" sheetId="12" r:id="rId12"/>
    <sheet name="146ページ" sheetId="13" r:id="rId13"/>
    <sheet name="147ページ" sheetId="14" r:id="rId14"/>
    <sheet name="148ページ" sheetId="15" r:id="rId15"/>
    <sheet name="149ページ" sheetId="16" r:id="rId16"/>
  </sheets>
  <definedNames/>
  <calcPr fullCalcOnLoad="1"/>
</workbook>
</file>

<file path=xl/sharedStrings.xml><?xml version="1.0" encoding="utf-8"?>
<sst xmlns="http://schemas.openxmlformats.org/spreadsheetml/2006/main" count="1478" uniqueCount="755">
  <si>
    <t>１７９．　  児　　童　　館　　等　　利　　用　　状　　況</t>
  </si>
  <si>
    <t>１８０．　  青   少   年   セ   ン   タ   ー   利   用   状   況</t>
  </si>
  <si>
    <t>１８１．　　青　少　年　い　こ　い　の　家　利　用　状　況</t>
  </si>
  <si>
    <t>１８２．　　美  方  高  原  自  然  の  家  利  用  状  況</t>
  </si>
  <si>
    <t>１８４．　　教  育  相  談  受  付  件  数</t>
  </si>
  <si>
    <t>１８３．　　勤労者レクリエーションセンター（尼崎高原ロッジ）利用状況</t>
  </si>
  <si>
    <t>１８５．　　有　料　公　園　施　設　等　の　利　用　状　況</t>
  </si>
  <si>
    <t>１８６．　　総  合  体  育  館  利  用  状  況</t>
  </si>
  <si>
    <t>１８７．　　地  区  体  育  館  利  用  者  数</t>
  </si>
  <si>
    <t>１４８　　教育・文化</t>
  </si>
  <si>
    <t xml:space="preserve">１８８．　　学　校　開　放　施　設　利　用　状　況 </t>
  </si>
  <si>
    <t>１８９．　　指　定　文　化　財　及　び　登　録　文　化　財　数</t>
  </si>
  <si>
    <t>教育・文化　　１４９</t>
  </si>
  <si>
    <t>１９０．　  街    頭    補    導    活    動    状    況</t>
  </si>
  <si>
    <t>１９１．　　日 本 放 送 協 会 （ Ｎ Ｈ Ｋ ） 受 信 契 約 数</t>
  </si>
  <si>
    <t>１９２．　　宗     教     法     人     数</t>
  </si>
  <si>
    <t>１９３．　　風　　俗　　営　　業　　の　　状　　況</t>
  </si>
  <si>
    <t>　　　　回胴式遊技場</t>
  </si>
  <si>
    <t>深夜飲食店（酒類提供）</t>
  </si>
  <si>
    <t>資料　　兵庫県警察本部生活安全部生活環境課</t>
  </si>
  <si>
    <t>工芸品</t>
  </si>
  <si>
    <t>民俗
文化財</t>
  </si>
  <si>
    <t>　　　　　２２</t>
  </si>
  <si>
    <t>　　　　　２０</t>
  </si>
  <si>
    <t>教　　　育　　・　　文　　　化</t>
  </si>
  <si>
    <t>児　童・
生　徒・
学生数</t>
  </si>
  <si>
    <r>
      <t xml:space="preserve">教員数
</t>
    </r>
    <r>
      <rPr>
        <sz val="8"/>
        <rFont val="ＭＳ Ｐ明朝"/>
        <family val="1"/>
      </rPr>
      <t>（本務者）</t>
    </r>
  </si>
  <si>
    <t>…</t>
  </si>
  <si>
    <t xml:space="preserve"> </t>
  </si>
  <si>
    <t>（各年５月１日）</t>
  </si>
  <si>
    <t>学   校   種</t>
  </si>
  <si>
    <t>学校数</t>
  </si>
  <si>
    <t>学級数</t>
  </si>
  <si>
    <t>幼稚園</t>
  </si>
  <si>
    <t>公立</t>
  </si>
  <si>
    <t>私立</t>
  </si>
  <si>
    <t>小学校</t>
  </si>
  <si>
    <t>中学校</t>
  </si>
  <si>
    <t>高等学校</t>
  </si>
  <si>
    <t>短期大学（私立）</t>
  </si>
  <si>
    <t>大学（私立）</t>
  </si>
  <si>
    <t>専修学校（公私立）</t>
  </si>
  <si>
    <t>各種学校（私立）</t>
  </si>
  <si>
    <t>学　　校　　種</t>
  </si>
  <si>
    <t>総　　　　数</t>
  </si>
  <si>
    <t>公　　　　　　　立</t>
  </si>
  <si>
    <t>私　　　　　　　　　　　　　　　　　　　立</t>
  </si>
  <si>
    <t>総　数</t>
  </si>
  <si>
    <t>県　立</t>
  </si>
  <si>
    <t>市　立</t>
  </si>
  <si>
    <t>個　人</t>
  </si>
  <si>
    <t>全日制</t>
  </si>
  <si>
    <t>定時制</t>
  </si>
  <si>
    <t>短期大学</t>
  </si>
  <si>
    <t>大学</t>
  </si>
  <si>
    <t>専修学校</t>
  </si>
  <si>
    <t>各種学校</t>
  </si>
  <si>
    <t>１４０　　教育・文化</t>
  </si>
  <si>
    <t>　本表の学校には分校及び休校中の学校を含む。</t>
  </si>
  <si>
    <t>準学校
法　人</t>
  </si>
  <si>
    <t>学　校
法　人</t>
  </si>
  <si>
    <t>宗　教
法　人</t>
  </si>
  <si>
    <t>財　団
法　人</t>
  </si>
  <si>
    <t>その他
の法人</t>
  </si>
  <si>
    <t>年 齢 ・ 男 女</t>
  </si>
  <si>
    <t>公  立</t>
  </si>
  <si>
    <t>私  立</t>
  </si>
  <si>
    <t>総         数</t>
  </si>
  <si>
    <t>男</t>
  </si>
  <si>
    <t>女</t>
  </si>
  <si>
    <t>３歳児</t>
  </si>
  <si>
    <t>総数</t>
  </si>
  <si>
    <t>４歳児</t>
  </si>
  <si>
    <t>５歳児</t>
  </si>
  <si>
    <t>学 年 ・ 男 女</t>
  </si>
  <si>
    <t>1学年</t>
  </si>
  <si>
    <t>２学年</t>
  </si>
  <si>
    <t>３学年</t>
  </si>
  <si>
    <t>４学年</t>
  </si>
  <si>
    <t>５学年</t>
  </si>
  <si>
    <t>６学年</t>
  </si>
  <si>
    <t xml:space="preserve">学 年 ・ 男 女 </t>
  </si>
  <si>
    <t>１４２　　教育・文化</t>
  </si>
  <si>
    <t>総        数</t>
  </si>
  <si>
    <t>高等学校等進学者　①</t>
  </si>
  <si>
    <t>専修学校、各種学校、公共職業能力開発施設等入学者　②</t>
  </si>
  <si>
    <t>上記以外の者</t>
  </si>
  <si>
    <t>死亡・不詳</t>
  </si>
  <si>
    <t>学   年  ・  男   女</t>
  </si>
  <si>
    <t>総　　数</t>
  </si>
  <si>
    <t>区　　　　　　　分</t>
  </si>
  <si>
    <t>小学部</t>
  </si>
  <si>
    <t>中学部</t>
  </si>
  <si>
    <t>高等部</t>
  </si>
  <si>
    <t>進　　　                　　　　　　路</t>
  </si>
  <si>
    <t>総                            数</t>
  </si>
  <si>
    <t>就職者</t>
  </si>
  <si>
    <t>就職進学者（１）</t>
  </si>
  <si>
    <t>高　等　学　校　等　進　学　者　①</t>
  </si>
  <si>
    <t>専修学校等入学者②</t>
  </si>
  <si>
    <t>公共職業能力開発
施設等入学者③</t>
  </si>
  <si>
    <t>就　職　者</t>
  </si>
  <si>
    <t>左記以外の者</t>
  </si>
  <si>
    <t>就職進学者</t>
  </si>
  <si>
    <t>特別支援学校高等部</t>
  </si>
  <si>
    <t>大学等進学者　①</t>
  </si>
  <si>
    <t>専修学校、各種学校、公共職業能力開発施設等入学者　②</t>
  </si>
  <si>
    <t>一時的な仕事についた者</t>
  </si>
  <si>
    <t>設  置  者　
男　　 　女</t>
  </si>
  <si>
    <t>卒  業  者
総       数</t>
  </si>
  <si>
    <t>総      数</t>
  </si>
  <si>
    <t>高等学校の本科</t>
  </si>
  <si>
    <t>高等専門学校</t>
  </si>
  <si>
    <t>全  日  制</t>
  </si>
  <si>
    <t>総     数</t>
  </si>
  <si>
    <t>公    立</t>
  </si>
  <si>
    <t>私    立</t>
  </si>
  <si>
    <t>産　　　　　業</t>
  </si>
  <si>
    <t>総 数</t>
  </si>
  <si>
    <t>総           数</t>
  </si>
  <si>
    <t>第１次産業</t>
  </si>
  <si>
    <t>第２次産業</t>
  </si>
  <si>
    <t>第３次産業</t>
  </si>
  <si>
    <t>上記以外のもの　（１）</t>
  </si>
  <si>
    <t>進         　　　　　　　　　 路</t>
  </si>
  <si>
    <t>総        　　　　　　　　  数</t>
  </si>
  <si>
    <t>１４４　　教育・文化</t>
  </si>
  <si>
    <t xml:space="preserve">     大　　学　　等　　進　　学　　者　　①</t>
  </si>
  <si>
    <t>一時的な仕事に　　ついた者</t>
  </si>
  <si>
    <t>就職進学者</t>
  </si>
  <si>
    <t>大　学
（学部）</t>
  </si>
  <si>
    <t>短期大学
（本科）</t>
  </si>
  <si>
    <t>大学・短大
の別科</t>
  </si>
  <si>
    <t>大学・短大
の通信制</t>
  </si>
  <si>
    <t>特別支援学校
高等部専攻科</t>
  </si>
  <si>
    <t>高等学校の
専攻科</t>
  </si>
  <si>
    <t>（１）</t>
  </si>
  <si>
    <t>（１）　①～③の再掲である。</t>
  </si>
  <si>
    <t>漁業</t>
  </si>
  <si>
    <t>電気・ガス・熱供給・水道業</t>
  </si>
  <si>
    <t>情報通信業</t>
  </si>
  <si>
    <t>卸売、小売業</t>
  </si>
  <si>
    <t>医療、福祉</t>
  </si>
  <si>
    <t>教育、学習支援業</t>
  </si>
  <si>
    <t>複合サービス事業</t>
  </si>
  <si>
    <t>設　 置　 者
男　　 　  女</t>
  </si>
  <si>
    <t>総  数</t>
  </si>
  <si>
    <t>公        立</t>
  </si>
  <si>
    <t>私        立</t>
  </si>
  <si>
    <t>産　　 業 　（ 大 分 類 ）</t>
  </si>
  <si>
    <t>建設業</t>
  </si>
  <si>
    <t>製造業</t>
  </si>
  <si>
    <t>金融・保険業</t>
  </si>
  <si>
    <t>７　歳</t>
  </si>
  <si>
    <t>８　歳</t>
  </si>
  <si>
    <t>９　歳</t>
  </si>
  <si>
    <t>１２　歳</t>
  </si>
  <si>
    <t>１３　歳</t>
  </si>
  <si>
    <t>１４　歳</t>
  </si>
  <si>
    <t>１５　歳</t>
  </si>
  <si>
    <t>１６　歳</t>
  </si>
  <si>
    <t>１７　歳</t>
  </si>
  <si>
    <t>　</t>
  </si>
  <si>
    <t>測　定　項　目
年　　　　　　度</t>
  </si>
  <si>
    <t>小　　　　　　　　学　　　　　　　　校</t>
  </si>
  <si>
    <t>中　　　学　　　校</t>
  </si>
  <si>
    <t>高　　等　　学　　校</t>
  </si>
  <si>
    <t>６　歳</t>
  </si>
  <si>
    <t>１０　歳</t>
  </si>
  <si>
    <t>１１　歳</t>
  </si>
  <si>
    <t>身　　長　（ｃｍ）</t>
  </si>
  <si>
    <t>体　　重　（ｋｇ）</t>
  </si>
  <si>
    <t>　本表の児童・生徒は、市立学校の児童・生徒であり高等学校は全日制のみを表した。年齢は、４月１日現在の満年齢である。</t>
  </si>
  <si>
    <t>１４６　　教育・文化</t>
  </si>
  <si>
    <t>種　　　　　　　　　　類</t>
  </si>
  <si>
    <t>小　　　　　　　　　　　　　学　　　　　　　　　　　　　校</t>
  </si>
  <si>
    <t>眼疾患</t>
  </si>
  <si>
    <t>　伝染性眼疾患</t>
  </si>
  <si>
    <t>　その他の疾患異常</t>
  </si>
  <si>
    <t>耳鼻咽頭疾患</t>
  </si>
  <si>
    <t>　耳疾患</t>
  </si>
  <si>
    <t>　鼻・副鼻腔疾患</t>
  </si>
  <si>
    <t>　口腔咽喉頭疾患及び異常</t>
  </si>
  <si>
    <t>歯牙検診</t>
  </si>
  <si>
    <t>　歯周疾患</t>
  </si>
  <si>
    <t>　咬合歯列</t>
  </si>
  <si>
    <t>　その他の歯疾</t>
  </si>
  <si>
    <t>栄養不良</t>
  </si>
  <si>
    <t>肥満傾向</t>
  </si>
  <si>
    <t>脊柱・胸郭異常</t>
  </si>
  <si>
    <t>　脊柱側わん</t>
  </si>
  <si>
    <t>　その他の脊柱・胸郭異常</t>
  </si>
  <si>
    <t>皮膚疾患</t>
  </si>
  <si>
    <t>　伝染性皮膚疾患</t>
  </si>
  <si>
    <t>　その他の皮膚疾患</t>
  </si>
  <si>
    <t>喘息</t>
  </si>
  <si>
    <t>心臓の疾患</t>
  </si>
  <si>
    <t>腎臓の疾患</t>
  </si>
  <si>
    <t>言語障害</t>
  </si>
  <si>
    <t>その他の疾病・異常</t>
  </si>
  <si>
    <t>（１）　片側の場合は「その他の耳疾」に含む。　　（２）　全部のむし歯の処置を完了している者をいう。　　（３）　１本でも未処置歯のある者をいう。</t>
  </si>
  <si>
    <t>座　　高　（ｃｍ）</t>
  </si>
  <si>
    <t>難聴　（１）</t>
  </si>
  <si>
    <t>　処置完了　（２）</t>
  </si>
  <si>
    <t>　未処置　（３）</t>
  </si>
  <si>
    <t>　本表の児童・生徒は、市立学校の児童・生徒であり、高等学校は全日制のみを表した。有病率は、受検人員に対する該当者の比率を示す。</t>
  </si>
  <si>
    <t>中　　　　　　　　　　　　　学　　　　　　　　　　　　　校</t>
  </si>
  <si>
    <t>高          　　　等　　　          学　　　          校</t>
  </si>
  <si>
    <t>（１）   　利          用          概          況</t>
  </si>
  <si>
    <t>年度・奉仕の種類</t>
  </si>
  <si>
    <t>利          用          者          数</t>
  </si>
  <si>
    <t>利用図書数</t>
  </si>
  <si>
    <t>総　　　数</t>
  </si>
  <si>
    <t>一      般</t>
  </si>
  <si>
    <t>児      童</t>
  </si>
  <si>
    <t>中　　　　　　　央　　　　　　　図　　　　　　　書　　　　　　　館</t>
  </si>
  <si>
    <t>本   館</t>
  </si>
  <si>
    <t>・</t>
  </si>
  <si>
    <t>　　一般室貸出</t>
  </si>
  <si>
    <t>　　児童室貸出</t>
  </si>
  <si>
    <t>出張所貸出</t>
  </si>
  <si>
    <t>団体貸出</t>
  </si>
  <si>
    <t>配本所貸出</t>
  </si>
  <si>
    <t>郵送貸出</t>
  </si>
  <si>
    <t>北　　　　　　　　　　図　　　　　　　　　　書　　　　　　　　　　館</t>
  </si>
  <si>
    <t>一般貸出</t>
  </si>
  <si>
    <t>児童貸出</t>
  </si>
  <si>
    <t>（１）　全市分である。</t>
  </si>
  <si>
    <t>（２）   　個　　　人　　　貸　　　出　　　図　　　書　　　数</t>
  </si>
  <si>
    <t>分　　　　　　類</t>
  </si>
  <si>
    <t>一般書</t>
  </si>
  <si>
    <t>児童書</t>
  </si>
  <si>
    <t>本館総数</t>
  </si>
  <si>
    <t>　　総記</t>
  </si>
  <si>
    <t>　　哲学・宗教</t>
  </si>
  <si>
    <t>　　地理・歴史</t>
  </si>
  <si>
    <t>　　社会科学</t>
  </si>
  <si>
    <t>　　自然科学</t>
  </si>
  <si>
    <t>　　工業・工学</t>
  </si>
  <si>
    <t>　　産業</t>
  </si>
  <si>
    <t>　　芸術・スポーツ</t>
  </si>
  <si>
    <t>　　語学</t>
  </si>
  <si>
    <t>　　文学</t>
  </si>
  <si>
    <t>登録者数 （１）</t>
  </si>
  <si>
    <t>総　　　　　数　（１）　</t>
  </si>
  <si>
    <t>出張所（２）</t>
  </si>
  <si>
    <t>配本所（２）</t>
  </si>
  <si>
    <t>（３）   　調     査     相     談     件     数</t>
  </si>
  <si>
    <t>中　　　　　　　　央　　　　　　　　図　　　　　　　　書　　　　　　　　館</t>
  </si>
  <si>
    <t>平 成 １</t>
  </si>
  <si>
    <t>北　　　　　　　　　　　図　　　　　　　　　　　書　　　　　　　　　　　館</t>
  </si>
  <si>
    <t>（４）   　蔵          書          冊          数</t>
  </si>
  <si>
    <t>（各年度末）</t>
  </si>
  <si>
    <t>総  記</t>
  </si>
  <si>
    <t>哲  学
宗  教</t>
  </si>
  <si>
    <t xml:space="preserve">歴  史
地  理   </t>
  </si>
  <si>
    <t>社  会
科  学</t>
  </si>
  <si>
    <t>自  然
科  学</t>
  </si>
  <si>
    <t xml:space="preserve">工  学
工  業  </t>
  </si>
  <si>
    <t>産  業</t>
  </si>
  <si>
    <t>語  学</t>
  </si>
  <si>
    <t>文  学</t>
  </si>
  <si>
    <t>児　童
図　書</t>
  </si>
  <si>
    <t>本館用</t>
  </si>
  <si>
    <t>出張所用</t>
  </si>
  <si>
    <t>配本所用</t>
  </si>
  <si>
    <t>年　　　　次</t>
  </si>
  <si>
    <t>中　　　央</t>
  </si>
  <si>
    <t>小　　　田</t>
  </si>
  <si>
    <t>大　　　庄</t>
  </si>
  <si>
    <t>立　　　花</t>
  </si>
  <si>
    <t>武　　　庫</t>
  </si>
  <si>
    <t>園　　　田</t>
  </si>
  <si>
    <t>件　数</t>
  </si>
  <si>
    <t>人　数</t>
  </si>
  <si>
    <t>芸　  術
スポーツ</t>
  </si>
  <si>
    <t>　本表には、雑誌・点字図書・録音図書・ＡＶ資料を含まない。</t>
  </si>
  <si>
    <t>年 度 ・ 用 途</t>
  </si>
  <si>
    <t>総     合     文     化     セ     ン     タ     ー</t>
  </si>
  <si>
    <t>労     働     セ     ン     タ     ー</t>
  </si>
  <si>
    <t>年      　次</t>
  </si>
  <si>
    <t>宴会室</t>
  </si>
  <si>
    <t>美術ホール</t>
  </si>
  <si>
    <t>会議室</t>
  </si>
  <si>
    <t>文  化
教  室</t>
  </si>
  <si>
    <t>大ホール</t>
  </si>
  <si>
    <t>集会室</t>
  </si>
  <si>
    <t>大会議室</t>
  </si>
  <si>
    <t>小会議室</t>
  </si>
  <si>
    <t>和  室</t>
  </si>
  <si>
    <t>４  階</t>
  </si>
  <si>
    <t>５  階</t>
  </si>
  <si>
    <t>件</t>
  </si>
  <si>
    <t>日</t>
  </si>
  <si>
    <t>　年</t>
  </si>
  <si>
    <t>年        次</t>
  </si>
  <si>
    <t>総        数</t>
  </si>
  <si>
    <t>ホ     ー     ル</t>
  </si>
  <si>
    <t>会     議     室</t>
  </si>
  <si>
    <t>教  室</t>
  </si>
  <si>
    <t>その他</t>
  </si>
  <si>
    <t>大</t>
  </si>
  <si>
    <t>中</t>
  </si>
  <si>
    <t>小</t>
  </si>
  <si>
    <t>１  階</t>
  </si>
  <si>
    <t>２  階</t>
  </si>
  <si>
    <t>３、４ 階</t>
  </si>
  <si>
    <t>資料　　（財）尼崎市勤労者福祉協会</t>
  </si>
  <si>
    <t>年　　　度</t>
  </si>
  <si>
    <t>入 館 者 総 数</t>
  </si>
  <si>
    <t>個　人
利　用</t>
  </si>
  <si>
    <t>団　　　　　　　体　　　　　　　利　　　　　　　用</t>
  </si>
  <si>
    <t>団体
総数</t>
  </si>
  <si>
    <t>市　　　内</t>
  </si>
  <si>
    <t>市　　　外</t>
  </si>
  <si>
    <t>団体数</t>
  </si>
  <si>
    <t>人　員</t>
  </si>
  <si>
    <t>人</t>
  </si>
  <si>
    <t xml:space="preserve"> 年　度</t>
  </si>
  <si>
    <t>総 人 数</t>
  </si>
  <si>
    <t>年　　　次</t>
  </si>
  <si>
    <t>施 設 数</t>
  </si>
  <si>
    <t>主　催　事　業</t>
  </si>
  <si>
    <t>公民館グループ</t>
  </si>
  <si>
    <t>社  会  教  育
関  係  団  体</t>
  </si>
  <si>
    <t>各種団体等</t>
  </si>
  <si>
    <t>平　成　１</t>
  </si>
  <si>
    <t>※　利用者数は年間の延べ数である。</t>
  </si>
  <si>
    <t>（各年末）</t>
  </si>
  <si>
    <t>延べ利用人員</t>
  </si>
  <si>
    <t>児　　　　　　　　童　　　　　　　　ホ　　　　　　　　ー　　　　　　　　ム</t>
  </si>
  <si>
    <t>ホーム数　</t>
  </si>
  <si>
    <t>こ　　　　　　ど　　　　　　も　　　　　　ク　　　　　　ラ　　　　　　ブ</t>
  </si>
  <si>
    <t>クラブ数　</t>
  </si>
  <si>
    <t>（１）  　利 用 者 、 利 用 目 的 別 利 用 者 数</t>
  </si>
  <si>
    <t>年      次</t>
  </si>
  <si>
    <t>総　数</t>
  </si>
  <si>
    <t>団                                                              体</t>
  </si>
  <si>
    <t>個  人</t>
  </si>
  <si>
    <t>利  用  団  体  別</t>
  </si>
  <si>
    <t>利     用     目     的     別</t>
  </si>
  <si>
    <t>青少年</t>
  </si>
  <si>
    <t>勤   労
青少年</t>
  </si>
  <si>
    <t>研  修</t>
  </si>
  <si>
    <t>グルー
プ活動</t>
  </si>
  <si>
    <t>会   議</t>
  </si>
  <si>
    <t>（２）　　室  別  延  べ  利  用  者  数</t>
  </si>
  <si>
    <t>新　　　　　　　　　　　　　　　館</t>
  </si>
  <si>
    <t>旧　　　　　　　　　　　　館</t>
  </si>
  <si>
    <t>研修室</t>
  </si>
  <si>
    <t>和　室</t>
  </si>
  <si>
    <t>音楽室</t>
  </si>
  <si>
    <t>体育館</t>
  </si>
  <si>
    <t>団体室</t>
  </si>
  <si>
    <t>こども科
学ホール</t>
  </si>
  <si>
    <t>総　　数</t>
  </si>
  <si>
    <t>年　　　　次</t>
  </si>
  <si>
    <t>利　　　　　　　　用　　　　　　　　人　　　　　　　　員</t>
  </si>
  <si>
    <t>団　体　別　利　用　状　況</t>
  </si>
  <si>
    <t>宿　泊　者</t>
  </si>
  <si>
    <t>団体数</t>
  </si>
  <si>
    <t>利　用　人　員</t>
  </si>
  <si>
    <t>館　内</t>
  </si>
  <si>
    <t>テント</t>
  </si>
  <si>
    <t>学　校</t>
  </si>
  <si>
    <t>平 成 １</t>
  </si>
  <si>
    <t>館     内     宿     泊     利     用     者</t>
  </si>
  <si>
    <t>テ    ン    ト    サ    イ    ト    利    用    者</t>
  </si>
  <si>
    <t>団体数</t>
  </si>
  <si>
    <t>利       用       人       員</t>
  </si>
  <si>
    <t>自　然　学　校</t>
  </si>
  <si>
    <t>青少年団体等</t>
  </si>
  <si>
    <t>自  然
学  校</t>
  </si>
  <si>
    <t>青少年
団体等</t>
  </si>
  <si>
    <t>年次・利用区分</t>
  </si>
  <si>
    <t>１  月</t>
  </si>
  <si>
    <t>２  月</t>
  </si>
  <si>
    <t>３  月</t>
  </si>
  <si>
    <t>４  月</t>
  </si>
  <si>
    <t>５  月</t>
  </si>
  <si>
    <t>６  月</t>
  </si>
  <si>
    <t>７  月</t>
  </si>
  <si>
    <t>８  月</t>
  </si>
  <si>
    <t>９  月</t>
  </si>
  <si>
    <t>１０  月</t>
  </si>
  <si>
    <t>１１  月</t>
  </si>
  <si>
    <t>１２  月</t>
  </si>
  <si>
    <t>年        次</t>
  </si>
  <si>
    <t>受   付
総件数</t>
  </si>
  <si>
    <t>校   種   別   受   付   件   数</t>
  </si>
  <si>
    <t>相　談　内　容　別　受　付　件　数</t>
  </si>
  <si>
    <t>延べ
回数</t>
  </si>
  <si>
    <t>就学前</t>
  </si>
  <si>
    <t>高   等
学   校</t>
  </si>
  <si>
    <t>養   護
学   校</t>
  </si>
  <si>
    <t>一   般</t>
  </si>
  <si>
    <t>身  体・
言   語</t>
  </si>
  <si>
    <t>精 神 ・
情   緒</t>
  </si>
  <si>
    <t>性 格 ・
行   動</t>
  </si>
  <si>
    <t>学 業・
進   路</t>
  </si>
  <si>
    <t>面接</t>
  </si>
  <si>
    <t>電話</t>
  </si>
  <si>
    <t>青少年
団体</t>
  </si>
  <si>
    <t>日 帰 り</t>
  </si>
  <si>
    <t>総　　数
（延べ）</t>
  </si>
  <si>
    <t>公　園　名　・　施　設　名</t>
  </si>
  <si>
    <t>利用人員</t>
  </si>
  <si>
    <t>収入額</t>
  </si>
  <si>
    <t>記念公園</t>
  </si>
  <si>
    <t>総合体育館</t>
  </si>
  <si>
    <t>陸上競技場</t>
  </si>
  <si>
    <t>補助陸上競技場</t>
  </si>
  <si>
    <t>野球場</t>
  </si>
  <si>
    <t>庭球場</t>
  </si>
  <si>
    <t>橘公園軟式野球場</t>
  </si>
  <si>
    <t>小田南公園軟式野球場</t>
  </si>
  <si>
    <t>魚つり公園軟式野球場</t>
  </si>
  <si>
    <t>芦原公園市民プール</t>
  </si>
  <si>
    <t>額田公園市民プール</t>
  </si>
  <si>
    <t>北雁替公園市民プール</t>
  </si>
  <si>
    <t>二本松公園市民プール</t>
  </si>
  <si>
    <t>園田公園市民プール</t>
  </si>
  <si>
    <t>南の口公園市民プール</t>
  </si>
  <si>
    <t>稲川公園市民プール</t>
  </si>
  <si>
    <t>魚つり公園</t>
  </si>
  <si>
    <t>施   設   名</t>
  </si>
  <si>
    <t>件  数</t>
  </si>
  <si>
    <t>人  員</t>
  </si>
  <si>
    <t>メインアリーナ</t>
  </si>
  <si>
    <t>サブアリーナ</t>
  </si>
  <si>
    <t>格技室</t>
  </si>
  <si>
    <t>ＥＸスタジオ</t>
  </si>
  <si>
    <t>弓道場</t>
  </si>
  <si>
    <t>トレーニング室</t>
  </si>
  <si>
    <t>サウナ</t>
  </si>
  <si>
    <t>第１会議室</t>
  </si>
  <si>
    <t>第２会議室</t>
  </si>
  <si>
    <t>中　 央
体育館</t>
  </si>
  <si>
    <t>小   田
体育館</t>
  </si>
  <si>
    <t>大   庄
体育館</t>
  </si>
  <si>
    <t>立   花
体育館</t>
  </si>
  <si>
    <t>武   庫
体育館</t>
  </si>
  <si>
    <t>園   田
体育館</t>
  </si>
  <si>
    <t>健康づくり教室</t>
  </si>
  <si>
    <t>スポーツプラザ</t>
  </si>
  <si>
    <t>各室利用</t>
  </si>
  <si>
    <t>　サルース教室（財団事業）を除く。</t>
  </si>
  <si>
    <t>バレーボール</t>
  </si>
  <si>
    <t>バドミントン</t>
  </si>
  <si>
    <t>総      数</t>
  </si>
  <si>
    <t>種                                                      目</t>
  </si>
  <si>
    <t>個人使用</t>
  </si>
  <si>
    <t>軟式野球</t>
  </si>
  <si>
    <t>陸 上
競 技</t>
  </si>
  <si>
    <t>その他</t>
  </si>
  <si>
    <t>年     度</t>
  </si>
  <si>
    <t>国　　　指　　　定</t>
  </si>
  <si>
    <t>国登録</t>
  </si>
  <si>
    <t>兵  庫  県  指  定</t>
  </si>
  <si>
    <t>尼      崎      市      指      定</t>
  </si>
  <si>
    <t>史 跡</t>
  </si>
  <si>
    <t>建築物</t>
  </si>
  <si>
    <t>建造物</t>
  </si>
  <si>
    <t>書 跡</t>
  </si>
  <si>
    <t>彫 刻</t>
  </si>
  <si>
    <t>歴 史
資 料</t>
  </si>
  <si>
    <t>絵 画</t>
  </si>
  <si>
    <t>古文書</t>
  </si>
  <si>
    <t>回 数</t>
  </si>
  <si>
    <t>人      員</t>
  </si>
  <si>
    <t>区       　分</t>
  </si>
  <si>
    <t>キャバレー</t>
  </si>
  <si>
    <t>ダンスホール</t>
  </si>
  <si>
    <t>　　　　マージャン</t>
  </si>
  <si>
    <t>　　　　パチンコ</t>
  </si>
  <si>
    <t>　　　　ゲームセンター</t>
  </si>
  <si>
    <t>１９</t>
  </si>
  <si>
    <t>（１）　総数には郵送貸出を含む。　　（２）　北図書館は実施していない。</t>
  </si>
  <si>
    <t>１３６　　教育・文化</t>
  </si>
  <si>
    <t>教育・文化　　１４５</t>
  </si>
  <si>
    <t>教育・文化　　１４７</t>
  </si>
  <si>
    <t>特別支援学校</t>
  </si>
  <si>
    <t>　　（単位　　％）</t>
  </si>
  <si>
    <t>　　（単位　　件）</t>
  </si>
  <si>
    <t>　　（単位　　人）</t>
  </si>
  <si>
    <t>　　（単位　　人、千円）</t>
  </si>
  <si>
    <t>農業、林業</t>
  </si>
  <si>
    <t>鉱業、採石業、砂利採取業</t>
  </si>
  <si>
    <t>不動産業、物品賃貸業</t>
  </si>
  <si>
    <t>学術研究、専門・技術サービス業</t>
  </si>
  <si>
    <t>宿泊業、飲食サービス業</t>
  </si>
  <si>
    <t>卒　業　者
　　総　　数</t>
  </si>
  <si>
    <t>資料　　総務局情報政策課</t>
  </si>
  <si>
    <t>２１   年</t>
  </si>
  <si>
    <t>１５</t>
  </si>
  <si>
    <t>１６</t>
  </si>
  <si>
    <t>１７</t>
  </si>
  <si>
    <t>１８</t>
  </si>
  <si>
    <t>２０</t>
  </si>
  <si>
    <t>０</t>
  </si>
  <si>
    <t>２</t>
  </si>
  <si>
    <t>２０</t>
  </si>
  <si>
    <t>０</t>
  </si>
  <si>
    <t>２</t>
  </si>
  <si>
    <t>資料　　こども青少年局青少年課</t>
  </si>
  <si>
    <t>０</t>
  </si>
  <si>
    <t>２</t>
  </si>
  <si>
    <t>資料　　こども青少年局青少年課</t>
  </si>
  <si>
    <t>２</t>
  </si>
  <si>
    <t>２０       年</t>
  </si>
  <si>
    <t>彫 刻</t>
  </si>
  <si>
    <t>考 古資 料</t>
  </si>
  <si>
    <t>工芸品</t>
  </si>
  <si>
    <t>資料　　こども青少年局児童課</t>
  </si>
  <si>
    <t>資料　　文部科学省（学校基本調査）</t>
  </si>
  <si>
    <t>生活関連サービス業、娯楽業</t>
  </si>
  <si>
    <t>２１</t>
  </si>
  <si>
    <t>２１年度</t>
  </si>
  <si>
    <t>２１　年度</t>
  </si>
  <si>
    <t>　　　　　２１</t>
  </si>
  <si>
    <t>１</t>
  </si>
  <si>
    <t>２１</t>
  </si>
  <si>
    <t>平 成 ２</t>
  </si>
  <si>
    <t>２１       年</t>
  </si>
  <si>
    <t>（1）常光寺児童ホーム及びこどもクラブは学校統合により平成18年3月末廃止　（2）園田第2児童ホーム平成21年4月1日運営開始</t>
  </si>
  <si>
    <t>資料　　（財）尼崎市総合文化センター総務課、（財）尼崎市勤労者福祉協会及び特定非営利活動法人シンフォニー</t>
  </si>
  <si>
    <t>資料　　（財）尼崎市勤労者福祉協会及び特定非営利活動法人シンフォニー</t>
  </si>
  <si>
    <t xml:space="preserve">特別支援学校（公立） </t>
  </si>
  <si>
    <t>２　２          年</t>
  </si>
  <si>
    <t>※　大学・短期大学の学生数及び教員数の集計無し</t>
  </si>
  <si>
    <t>…</t>
  </si>
  <si>
    <t>２２   年</t>
  </si>
  <si>
    <t>　西向島公園、猪名川公園の利用人員は、利用件数。　市民プールの利用人員には、無料利用者を含む。</t>
  </si>
  <si>
    <t>西向島軟式野球場</t>
  </si>
  <si>
    <t>猪名川公園</t>
  </si>
  <si>
    <t>軟式野球場</t>
  </si>
  <si>
    <t>テニスコート</t>
  </si>
  <si>
    <t>２１　 　　年（２）</t>
  </si>
  <si>
    <t>（１）　不詳を含む。　（２）２１年は「兵庫県全体」の数値である。</t>
  </si>
  <si>
    <t>　本表の就職者には、就職進学者等を含む。</t>
  </si>
  <si>
    <t>（１）　①及び②の再掲である。　（２）２１年は「兵庫県全体」の数値である。</t>
  </si>
  <si>
    <t>（１）　①及び②の再掲である。</t>
  </si>
  <si>
    <t>通　信　制</t>
  </si>
  <si>
    <t>（１）</t>
  </si>
  <si>
    <t>運輸業、郵便業</t>
  </si>
  <si>
    <t>※尼崎高原ロッジは平成２２年度より民間企業に移管</t>
  </si>
  <si>
    <t>２　３          年</t>
  </si>
  <si>
    <t>２３   年</t>
  </si>
  <si>
    <t>２２</t>
  </si>
  <si>
    <t>２２年度</t>
  </si>
  <si>
    <t>２２　年度</t>
  </si>
  <si>
    <t>２    年</t>
  </si>
  <si>
    <t>２２       年</t>
  </si>
  <si>
    <t>（１）　　種  目  別  体  育  館  利  用  状  況  （ 一 般 開 放 分 ）</t>
  </si>
  <si>
    <t>総     数</t>
  </si>
  <si>
    <t>卓     球</t>
  </si>
  <si>
    <t>空手道</t>
  </si>
  <si>
    <t>体     操</t>
  </si>
  <si>
    <t>剣     道</t>
  </si>
  <si>
    <t xml:space="preserve"> その他</t>
  </si>
  <si>
    <t>件　　　　　　　　　　　　　　　　　　　　　　　　数</t>
  </si>
  <si>
    <t>人　　　　　　　　　　　　　　　　　　　　　 　　員</t>
  </si>
  <si>
    <t>（２）　　種  目  別  運  動  場  利  用  状  況 （ 一 般 開 放 分 ）</t>
  </si>
  <si>
    <t>ソフトボール</t>
  </si>
  <si>
    <t>サッカー</t>
  </si>
  <si>
    <t>テ  ニ  ス</t>
  </si>
  <si>
    <t>件                                               数</t>
  </si>
  <si>
    <t>人                                               員</t>
  </si>
  <si>
    <t>　個人所有は含まない。</t>
  </si>
  <si>
    <t>（各年度末）</t>
  </si>
  <si>
    <t>２０</t>
  </si>
  <si>
    <t>２１</t>
  </si>
  <si>
    <t>２２</t>
  </si>
  <si>
    <t>総        数</t>
  </si>
  <si>
    <t>午      前</t>
  </si>
  <si>
    <t>午      後</t>
  </si>
  <si>
    <t>夜      間</t>
  </si>
  <si>
    <t>資料　　こども青少年局青少年課「補導のあゆみ」</t>
  </si>
  <si>
    <t>区　　　　　分</t>
  </si>
  <si>
    <t>２０　　年 度</t>
  </si>
  <si>
    <t>２１　　年 度</t>
  </si>
  <si>
    <t>２２　　年 度</t>
  </si>
  <si>
    <t>総　　数</t>
  </si>
  <si>
    <t>　　　年間増加数</t>
  </si>
  <si>
    <t>衛星放送契約（再掲）</t>
  </si>
  <si>
    <t>資料　　日本放送協会神戸放送局尼崎営業センター</t>
  </si>
  <si>
    <t>（各年度末）</t>
  </si>
  <si>
    <t>宗　　　　　　教</t>
  </si>
  <si>
    <t>総　　　　　　　　　　数</t>
  </si>
  <si>
    <t>神道系</t>
  </si>
  <si>
    <t>　　　　神社本庁</t>
  </si>
  <si>
    <t>　　　　金光教</t>
  </si>
  <si>
    <t>　　　　その他</t>
  </si>
  <si>
    <t>キリスト教系</t>
  </si>
  <si>
    <t>仏教系</t>
  </si>
  <si>
    <t>　　　　真言宗系</t>
  </si>
  <si>
    <t>　　　　真宗系・浄土宗系</t>
  </si>
  <si>
    <t>　　　　禅宗系</t>
  </si>
  <si>
    <t>　　　　日蓮宗系</t>
  </si>
  <si>
    <t>　　　　天台宗系</t>
  </si>
  <si>
    <t>諸教</t>
  </si>
  <si>
    <t>　　　　天理教</t>
  </si>
  <si>
    <t>資料　　兵庫県企画県民部管理局文書課</t>
  </si>
  <si>
    <t>（各年末）</t>
  </si>
  <si>
    <t>業　　　　　　種</t>
  </si>
  <si>
    <t>総　　　　　　　　　数</t>
  </si>
  <si>
    <t>料理店</t>
  </si>
  <si>
    <t>社交飲食店</t>
  </si>
  <si>
    <t>ダンス飲食店</t>
  </si>
  <si>
    <t>低照度飲食店</t>
  </si>
  <si>
    <t>区画席飲食店</t>
  </si>
  <si>
    <t>遊技場</t>
  </si>
  <si>
    <t>　　　　射的</t>
  </si>
  <si>
    <t>(注)　平成20年度分より　【年度】で集計</t>
  </si>
  <si>
    <t>（3）上坂部第2児童ホーム平成22年4月1日運営開始</t>
  </si>
  <si>
    <t>２　４          年</t>
  </si>
  <si>
    <t>平 成 ２０ 年</t>
  </si>
  <si>
    <t>２２   年</t>
  </si>
  <si>
    <t>２３   年</t>
  </si>
  <si>
    <t>２　４              年</t>
  </si>
  <si>
    <t>平 成２０ 年</t>
  </si>
  <si>
    <t>平 成 ２０ 年</t>
  </si>
  <si>
    <t>２４   年</t>
  </si>
  <si>
    <t>平　成　２０　年</t>
  </si>
  <si>
    <t>２２　 　　年</t>
  </si>
  <si>
    <t>２３　 　　年</t>
  </si>
  <si>
    <t>２４　 　　年</t>
  </si>
  <si>
    <t>２１    年（２）</t>
  </si>
  <si>
    <t>２１　年</t>
  </si>
  <si>
    <t>２２　年</t>
  </si>
  <si>
    <t>２３　年</t>
  </si>
  <si>
    <t>２４　年</t>
  </si>
  <si>
    <t>（１）　他に分類されないもの</t>
  </si>
  <si>
    <t>サービス業　（１）</t>
  </si>
  <si>
    <t>公務　（１）</t>
  </si>
  <si>
    <t>平成 １４ 年度</t>
  </si>
  <si>
    <t>２３</t>
  </si>
  <si>
    <t>２３</t>
  </si>
  <si>
    <t>平成２０年度</t>
  </si>
  <si>
    <t>２３年度</t>
  </si>
  <si>
    <t>２３　年度</t>
  </si>
  <si>
    <t>平　成　１９　年　度</t>
  </si>
  <si>
    <t>　　　　　２３</t>
  </si>
  <si>
    <t>平成 １９ 年</t>
  </si>
  <si>
    <t>２０　　年</t>
  </si>
  <si>
    <t>２１　　年</t>
  </si>
  <si>
    <t>２２　　年</t>
  </si>
  <si>
    <t>２　３　　　　　　年</t>
  </si>
  <si>
    <t>北　　　　　　　　　　図　　　　　　　　　　書　　　　　　　　　　館</t>
  </si>
  <si>
    <t>９ 年 度</t>
  </si>
  <si>
    <t>３</t>
  </si>
  <si>
    <t>９ 年</t>
  </si>
  <si>
    <t>２</t>
  </si>
  <si>
    <t>０ 年度</t>
  </si>
  <si>
    <t xml:space="preserve">１ </t>
  </si>
  <si>
    <t>平　成　１９</t>
  </si>
  <si>
    <t>２３</t>
  </si>
  <si>
    <t>９　年</t>
  </si>
  <si>
    <t>１９　　　年　(1)</t>
  </si>
  <si>
    <t>２０　　　年</t>
  </si>
  <si>
    <t>２１　　　年 (2)</t>
  </si>
  <si>
    <t>２２　　　年 (3)</t>
  </si>
  <si>
    <t>２３　　　年</t>
  </si>
  <si>
    <t>３</t>
  </si>
  <si>
    <t>３    年</t>
  </si>
  <si>
    <t>平　成　１９　年</t>
  </si>
  <si>
    <t>２０　　　　年</t>
  </si>
  <si>
    <t>２１　　　　年</t>
  </si>
  <si>
    <t>２２　　　　年</t>
  </si>
  <si>
    <t>２３　　　　年</t>
  </si>
  <si>
    <t>３</t>
  </si>
  <si>
    <t>平成１９年度</t>
  </si>
  <si>
    <t>平　成　１９　年</t>
  </si>
  <si>
    <t>２３       年</t>
  </si>
  <si>
    <t>平 成 １９ 年 度</t>
  </si>
  <si>
    <t>２３　　年 度</t>
  </si>
  <si>
    <t>（平成２４年５月１日）</t>
  </si>
  <si>
    <t>８　年</t>
  </si>
  <si>
    <t>１</t>
  </si>
  <si>
    <t>９</t>
  </si>
  <si>
    <t>２</t>
  </si>
  <si>
    <t>０</t>
  </si>
  <si>
    <t>資料　　市民協働局各地域振興センター</t>
  </si>
  <si>
    <t>資料　　教育委員会事務局学校教育部学校保健課「発育と健康」</t>
  </si>
  <si>
    <t>資料　　教育委員会事務局社会教育部中央図書館</t>
  </si>
  <si>
    <t>資料　　教育委員会事務局社会教育部中央図書館「尼崎の教育」</t>
  </si>
  <si>
    <t>資料　教育委員会事務局社会教育部社会教育課</t>
  </si>
  <si>
    <t>資料　　教育委員会事務局社会教育部中央公民館「事務の概要」</t>
  </si>
  <si>
    <t>１３４　　教育・文化</t>
  </si>
  <si>
    <t>１５８．　　学     校     の     概     況</t>
  </si>
  <si>
    <t xml:space="preserve">  本編のうち第１５８表～第１７０表は、毎年５月１日現在で実施される文部科学省所管の「学校基本調査（指定統計第１３号）」と、これに付帯して実施した県内就職状況の市集計結果のうち主なものを、第１７１・１７２表は、毎年４～６月に実施される同省所管の「学校保健統計調査（指定統計第１５号）」の市集計結果のうち主なものを掲げた。</t>
  </si>
  <si>
    <t>１５９．　　設　　置　　者　　別　　学　　校　　数</t>
  </si>
  <si>
    <t xml:space="preserve">  教育・文化　　１３５</t>
  </si>
  <si>
    <t>１６０．　　年　齢　別　幼　稚　園　在　園　者　数</t>
  </si>
  <si>
    <t>１６１．　　学　年　別　小　学　校　児　童　数</t>
  </si>
  <si>
    <t>１６２．　　学　年　別　中　学　校　生　徒　数</t>
  </si>
  <si>
    <t>１６３．　　学　年　別　高　等　学　校　生　徒　数</t>
  </si>
  <si>
    <t>１６５．　　進  路  別  中  学  校  卒  業  者  数</t>
  </si>
  <si>
    <t>　　第１５８表の頭注を参照のこと</t>
  </si>
  <si>
    <t xml:space="preserve">  教育・文化   １３７</t>
  </si>
  <si>
    <t>１６６．　  進 路 、 設 置 者 、 男 女 別 中 学 校 卒 業 者 数 　（ 平 成 ２４ 年 ）</t>
  </si>
  <si>
    <t>１６７．　　産　業　別　中　学　校　卒　業　者　の　就　職　者　数</t>
  </si>
  <si>
    <t>１６８．　　進　路　別　高　等　学　校　卒　業　者　数</t>
  </si>
  <si>
    <t>１６９．　　 進 路、 設 置 者 、 男 女 別 高 等 学 校 卒 業 者 数 　（ 平 成 ２４ 年 ）</t>
  </si>
  <si>
    <t>１７０．　　産 業 別 高 等 学 校 卒 業 者 の 就 職 者 数</t>
  </si>
  <si>
    <t>　第１６７表の頭注を参照のこと。　２１年は「兵庫県全体」の数値である。</t>
  </si>
  <si>
    <t xml:space="preserve">  教育・文化　　１３９</t>
  </si>
  <si>
    <t>１７１．　　児　童　・　生　徒　の　発　育　状　況</t>
  </si>
  <si>
    <t>１７１．　  児　童　・　生　徒　の　発　育　状　況　（ 続 き ）</t>
  </si>
  <si>
    <t>１７２．　　児　童　・　生　徒　の　疾　病　・　異　常　有　病　率</t>
  </si>
  <si>
    <t>教育・文化　　　１４１</t>
  </si>
  <si>
    <t>１７２．　　児　童　・　生　徒　の　疾　病　・　異　常　有　病　率　（　続　き　）</t>
  </si>
  <si>
    <t>１７３．　    図    　　   書　　       館　　       事　　       業</t>
  </si>
  <si>
    <t>教育・文化　　１４３</t>
  </si>
  <si>
    <t>１７４．　  地   区   会   館   利   用   状   況</t>
  </si>
  <si>
    <t>１７５．　　総 合 文 化 セ ン タ ー 及 び 労 働 セ ン タ ー 利 用 状 況</t>
  </si>
  <si>
    <t>１７６．  　労    働    福    祉    会    館    利    用    状    況</t>
  </si>
  <si>
    <t>１７７．  　田   能   資   料   館   利   用   状   況</t>
  </si>
  <si>
    <t>１７８．　　公　　民　　館　　利　　用　　状　　況</t>
  </si>
  <si>
    <t>年   度 ・  種   目</t>
  </si>
  <si>
    <t>９　年度</t>
  </si>
  <si>
    <t>年     度</t>
  </si>
  <si>
    <t>平成１９年度</t>
  </si>
  <si>
    <t>※今回より「暦年」から「年度」の内容で統計編集。</t>
  </si>
  <si>
    <t>※平成２２年度より旧館研修室とした利用はなし。団体室は年度途中に廃止。　こども科学ホールは、平成２３年４月から休止。</t>
  </si>
  <si>
    <t>※個人利用は、団体室利用及びこども科学ホール利用者数。こども科学ホールは、平成２３年４月から休止。</t>
  </si>
  <si>
    <t>２０</t>
  </si>
  <si>
    <t>２１</t>
  </si>
  <si>
    <t>２２</t>
  </si>
  <si>
    <t>２０</t>
  </si>
  <si>
    <t>…</t>
  </si>
  <si>
    <t>１６４．　　学　年　別　特　別　支　援　学　校　生　徒　数</t>
  </si>
  <si>
    <t>年 度 ・ 種 類</t>
  </si>
  <si>
    <t>総           数</t>
  </si>
  <si>
    <t>電　　　　　話</t>
  </si>
  <si>
    <t>口　　　　　頭</t>
  </si>
  <si>
    <t>文　　　　　書</t>
  </si>
  <si>
    <t>中　　　　　　　　央　　　　　　　　図　　　　　　　　書　　　　　　　　館</t>
  </si>
  <si>
    <t>平 成 １</t>
  </si>
  <si>
    <t>９ 年 度</t>
  </si>
  <si>
    <t>２</t>
  </si>
  <si>
    <t>０</t>
  </si>
  <si>
    <t>１</t>
  </si>
  <si>
    <t>３</t>
  </si>
  <si>
    <t>北　　　　　　　　　　　図　　　　　　　　　　　書　　　　　　　　　　　館</t>
  </si>
  <si>
    <t>資料　　教育委員会事務局社会教育部中央図書館</t>
  </si>
  <si>
    <t>※今回より「暦年」から「年度」の内容で統計編集。</t>
  </si>
  <si>
    <t>１３８　　教育・文化</t>
  </si>
  <si>
    <t>資料　　教育委員会事務局学校教育部教育総合センター教育相談担当</t>
  </si>
  <si>
    <t>資料　　都市整備局土木部公園課</t>
  </si>
  <si>
    <t>資料　　教育委員会事務局社会教育部スポーツ振興課　「事務の概要」</t>
  </si>
  <si>
    <t>資料　　教育委員会事務局社会教育部スポーツ振興課</t>
  </si>
  <si>
    <t>資料　　教育委員会事務局社会教育部歴博・文化財担当</t>
  </si>
  <si>
    <t>平 成 １９ 年</t>
  </si>
  <si>
    <t>２３　　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</si>
</sst>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_ "/>
    <numFmt numFmtId="178" formatCode="#,##0;&quot;△ &quot;#,##0"/>
    <numFmt numFmtId="179" formatCode="#,##0_ "/>
    <numFmt numFmtId="180" formatCode="#,##0;\-#,##0;&quot;-&quot;;@"/>
  </numFmts>
  <fonts count="8">
    <font>
      <sz val="11"/>
      <name val="ＭＳ Ｐゴシック"/>
      <family val="3"/>
    </font>
    <font>
      <sz val="6"/>
      <name val="ＭＳ Ｐゴシック"/>
      <family val="3"/>
    </font>
    <font>
      <sz val="8"/>
      <name val="ＭＳ Ｐ明朝"/>
      <family val="1"/>
    </font>
    <font>
      <sz val="9"/>
      <name val="ＭＳ Ｐ明朝"/>
      <family val="1"/>
    </font>
    <font>
      <sz val="18"/>
      <name val="ＭＳ Ｐ明朝"/>
      <family val="1"/>
    </font>
    <font>
      <sz val="12"/>
      <name val="ＭＳ Ｐ明朝"/>
      <family val="1"/>
    </font>
    <font>
      <sz val="11"/>
      <name val="ＭＳ Ｐ明朝"/>
      <family val="1"/>
    </font>
    <font>
      <sz val="8"/>
      <name val="ＭＳ Ｐゴシック"/>
      <family val="3"/>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2">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1" xfId="0" applyFont="1" applyBorder="1" applyAlignment="1">
      <alignment/>
    </xf>
    <xf numFmtId="0" fontId="3" fillId="0" borderId="0" xfId="0" applyFont="1" applyAlignment="1">
      <alignment/>
    </xf>
    <xf numFmtId="41" fontId="3" fillId="0" borderId="0" xfId="0" applyNumberFormat="1" applyFont="1" applyAlignment="1">
      <alignment/>
    </xf>
    <xf numFmtId="41" fontId="3" fillId="0" borderId="0" xfId="0" applyNumberFormat="1" applyFont="1" applyAlignment="1">
      <alignment horizontal="righ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Continuous" vertical="center"/>
    </xf>
    <xf numFmtId="41" fontId="3" fillId="0" borderId="0" xfId="0" applyNumberFormat="1" applyFont="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vertical="center"/>
    </xf>
    <xf numFmtId="176" fontId="3" fillId="0" borderId="0" xfId="0" applyNumberFormat="1" applyFont="1" applyAlignment="1">
      <alignment/>
    </xf>
    <xf numFmtId="0" fontId="3" fillId="0" borderId="0" xfId="0" applyNumberFormat="1" applyFont="1" applyAlignment="1">
      <alignment/>
    </xf>
    <xf numFmtId="0" fontId="3" fillId="0" borderId="0" xfId="0" applyNumberFormat="1" applyFont="1" applyAlignment="1">
      <alignment horizontal="centerContinuous"/>
    </xf>
    <xf numFmtId="0" fontId="3" fillId="0" borderId="0" xfId="0" applyFont="1" applyAlignment="1">
      <alignment horizontal="centerContinuous"/>
    </xf>
    <xf numFmtId="177" fontId="3" fillId="0" borderId="0" xfId="0" applyNumberFormat="1" applyFont="1" applyAlignment="1">
      <alignment vertical="center"/>
    </xf>
    <xf numFmtId="0" fontId="0" fillId="0" borderId="4" xfId="0" applyBorder="1" applyAlignment="1">
      <alignment vertical="center"/>
    </xf>
    <xf numFmtId="0" fontId="0" fillId="0" borderId="5" xfId="0" applyBorder="1" applyAlignment="1">
      <alignment vertical="center"/>
    </xf>
    <xf numFmtId="177" fontId="3" fillId="0" borderId="0" xfId="0" applyNumberFormat="1" applyFont="1" applyAlignment="1">
      <alignment/>
    </xf>
    <xf numFmtId="177" fontId="3" fillId="0" borderId="0" xfId="0" applyNumberFormat="1" applyFont="1" applyBorder="1" applyAlignment="1">
      <alignment/>
    </xf>
    <xf numFmtId="0" fontId="3" fillId="0" borderId="0" xfId="0" applyFont="1" applyAlignment="1">
      <alignment horizontal="right"/>
    </xf>
    <xf numFmtId="178" fontId="3" fillId="0" borderId="0" xfId="0" applyNumberFormat="1" applyFont="1" applyAlignment="1">
      <alignment/>
    </xf>
    <xf numFmtId="178" fontId="3" fillId="0" borderId="0" xfId="0" applyNumberFormat="1" applyFont="1" applyAlignment="1">
      <alignment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178" fontId="3" fillId="0" borderId="12" xfId="0" applyNumberFormat="1" applyFont="1" applyBorder="1" applyAlignment="1">
      <alignment vertical="center"/>
    </xf>
    <xf numFmtId="41"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41" fontId="3" fillId="0" borderId="0" xfId="0" applyNumberFormat="1" applyFont="1" applyBorder="1" applyAlignment="1">
      <alignment vertical="center"/>
    </xf>
    <xf numFmtId="0" fontId="3" fillId="0" borderId="1" xfId="0" applyFont="1" applyBorder="1" applyAlignment="1" quotePrefix="1">
      <alignment horizontal="center"/>
    </xf>
    <xf numFmtId="0" fontId="3" fillId="0" borderId="1" xfId="0" applyFont="1" applyBorder="1" applyAlignment="1" quotePrefix="1">
      <alignment/>
    </xf>
    <xf numFmtId="0" fontId="3" fillId="0" borderId="0" xfId="0" applyFont="1" applyAlignment="1" quotePrefix="1">
      <alignment horizontal="right" vertical="center"/>
    </xf>
    <xf numFmtId="0" fontId="3" fillId="0" borderId="1" xfId="0" applyFont="1" applyBorder="1" applyAlignment="1" quotePrefix="1">
      <alignment vertical="center"/>
    </xf>
    <xf numFmtId="41" fontId="3" fillId="0" borderId="0" xfId="0" applyNumberFormat="1" applyFont="1" applyFill="1" applyAlignment="1">
      <alignment/>
    </xf>
    <xf numFmtId="0" fontId="3" fillId="0" borderId="0" xfId="0" applyFont="1" applyFill="1" applyAlignment="1">
      <alignment horizontal="right" vertical="center"/>
    </xf>
    <xf numFmtId="0" fontId="3" fillId="0" borderId="1" xfId="0" applyFont="1" applyFill="1" applyBorder="1" applyAlignment="1">
      <alignment vertical="center"/>
    </xf>
    <xf numFmtId="41" fontId="3" fillId="0" borderId="0" xfId="0" applyNumberFormat="1" applyFont="1" applyFill="1" applyBorder="1" applyAlignment="1">
      <alignment/>
    </xf>
    <xf numFmtId="0" fontId="0" fillId="0" borderId="0" xfId="0" applyFill="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41" fontId="3" fillId="0" borderId="0" xfId="0" applyNumberFormat="1" applyFont="1" applyFill="1" applyAlignment="1">
      <alignment vertical="center"/>
    </xf>
    <xf numFmtId="178" fontId="3" fillId="0" borderId="0" xfId="0" applyNumberFormat="1" applyFont="1" applyFill="1" applyAlignment="1">
      <alignment/>
    </xf>
    <xf numFmtId="0" fontId="5" fillId="0" borderId="0" xfId="0" applyFont="1" applyFill="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Fill="1" applyAlignment="1">
      <alignment/>
    </xf>
    <xf numFmtId="0" fontId="3" fillId="0" borderId="1" xfId="0" applyFont="1" applyFill="1" applyBorder="1" applyAlignment="1">
      <alignment/>
    </xf>
    <xf numFmtId="0" fontId="2" fillId="0" borderId="0" xfId="0" applyFont="1" applyFill="1" applyAlignment="1">
      <alignment vertical="center"/>
    </xf>
    <xf numFmtId="0" fontId="3" fillId="0" borderId="0" xfId="0" applyFont="1" applyFill="1" applyBorder="1" applyAlignment="1">
      <alignment/>
    </xf>
    <xf numFmtId="41" fontId="3" fillId="0" borderId="0" xfId="0" applyNumberFormat="1" applyFont="1" applyFill="1" applyAlignment="1">
      <alignment horizontal="right"/>
    </xf>
    <xf numFmtId="0" fontId="3" fillId="0" borderId="0" xfId="0" applyFont="1" applyFill="1" applyAlignment="1">
      <alignment horizontal="centerContinuous"/>
    </xf>
    <xf numFmtId="0" fontId="3" fillId="0" borderId="0" xfId="0" applyFont="1" applyAlignment="1" quotePrefix="1">
      <alignment horizontal="right"/>
    </xf>
    <xf numFmtId="0" fontId="0" fillId="0" borderId="1" xfId="0" applyBorder="1" applyAlignment="1">
      <alignment vertical="center"/>
    </xf>
    <xf numFmtId="178" fontId="3" fillId="0" borderId="0" xfId="0" applyNumberFormat="1" applyFont="1" applyFill="1" applyAlignment="1">
      <alignment vertical="center"/>
    </xf>
    <xf numFmtId="41" fontId="3" fillId="0" borderId="0" xfId="0" applyNumberFormat="1" applyFont="1" applyFill="1" applyAlignment="1">
      <alignment horizontal="right" vertical="center"/>
    </xf>
    <xf numFmtId="41" fontId="3" fillId="0" borderId="0" xfId="0" applyNumberFormat="1" applyFont="1" applyFill="1" applyBorder="1" applyAlignment="1">
      <alignment vertical="center"/>
    </xf>
    <xf numFmtId="41" fontId="3" fillId="0" borderId="0" xfId="0" applyNumberFormat="1" applyFont="1" applyFill="1" applyBorder="1" applyAlignment="1">
      <alignment horizontal="right"/>
    </xf>
    <xf numFmtId="178" fontId="3" fillId="0" borderId="0" xfId="0" applyNumberFormat="1" applyFont="1" applyFill="1" applyBorder="1" applyAlignment="1">
      <alignment/>
    </xf>
    <xf numFmtId="177" fontId="3" fillId="0" borderId="0" xfId="0" applyNumberFormat="1" applyFont="1" applyFill="1" applyAlignment="1">
      <alignment vertical="center"/>
    </xf>
    <xf numFmtId="177" fontId="3" fillId="0" borderId="0" xfId="0" applyNumberFormat="1" applyFont="1" applyFill="1" applyAlignment="1">
      <alignment/>
    </xf>
    <xf numFmtId="0" fontId="3" fillId="0" borderId="0" xfId="0" applyFont="1" applyFill="1" applyBorder="1" applyAlignment="1">
      <alignment horizontal="centerContinuous"/>
    </xf>
    <xf numFmtId="49" fontId="3" fillId="0" borderId="6" xfId="0" applyNumberFormat="1" applyFont="1" applyFill="1" applyBorder="1" applyAlignment="1">
      <alignment horizontal="center" vertical="center"/>
    </xf>
    <xf numFmtId="41" fontId="3" fillId="0" borderId="12" xfId="0" applyNumberFormat="1" applyFont="1" applyFill="1" applyBorder="1" applyAlignment="1">
      <alignment/>
    </xf>
    <xf numFmtId="0" fontId="3" fillId="0" borderId="8" xfId="0" applyFont="1" applyFill="1" applyBorder="1" applyAlignment="1">
      <alignment horizontal="center" vertical="center"/>
    </xf>
    <xf numFmtId="41" fontId="3" fillId="0" borderId="0" xfId="0" applyNumberFormat="1" applyFont="1" applyFill="1" applyBorder="1" applyAlignment="1">
      <alignment horizontal="right" vertical="center"/>
    </xf>
    <xf numFmtId="0" fontId="2" fillId="0" borderId="0" xfId="0" applyFont="1" applyBorder="1" applyAlignment="1">
      <alignment vertical="center"/>
    </xf>
    <xf numFmtId="0" fontId="3" fillId="0" borderId="6" xfId="0" applyFont="1" applyBorder="1" applyAlignment="1">
      <alignment vertical="center"/>
    </xf>
    <xf numFmtId="178" fontId="3" fillId="0" borderId="0" xfId="0" applyNumberFormat="1" applyFont="1" applyAlignment="1">
      <alignment horizontal="centerContinuous" vertical="center"/>
    </xf>
    <xf numFmtId="178" fontId="3" fillId="0" borderId="0" xfId="0" applyNumberFormat="1" applyFont="1" applyFill="1" applyAlignment="1">
      <alignment horizontal="centerContinuous" vertical="center"/>
    </xf>
    <xf numFmtId="178" fontId="3" fillId="0" borderId="12" xfId="0" applyNumberFormat="1" applyFont="1" applyBorder="1" applyAlignment="1">
      <alignment horizontal="centerContinuous" vertical="center"/>
    </xf>
    <xf numFmtId="178" fontId="3" fillId="0" borderId="12" xfId="0" applyNumberFormat="1" applyFont="1" applyFill="1" applyBorder="1" applyAlignment="1">
      <alignment horizontal="centerContinuous" vertical="center"/>
    </xf>
    <xf numFmtId="178" fontId="3" fillId="0" borderId="0" xfId="0" applyNumberFormat="1" applyFont="1" applyFill="1" applyBorder="1" applyAlignment="1">
      <alignment horizontal="centerContinuous" vertical="center"/>
    </xf>
    <xf numFmtId="178" fontId="3" fillId="0" borderId="12" xfId="0" applyNumberFormat="1" applyFont="1" applyBorder="1" applyAlignment="1">
      <alignment horizontal="centerContinuous"/>
    </xf>
    <xf numFmtId="178" fontId="3" fillId="0" borderId="0" xfId="0" applyNumberFormat="1" applyFont="1" applyAlignment="1">
      <alignment horizontal="centerContinuous"/>
    </xf>
    <xf numFmtId="178" fontId="3" fillId="0" borderId="12" xfId="0" applyNumberFormat="1" applyFont="1" applyFill="1" applyBorder="1" applyAlignment="1">
      <alignment horizontal="centerContinuous"/>
    </xf>
    <xf numFmtId="178" fontId="3" fillId="0" borderId="0" xfId="0" applyNumberFormat="1" applyFont="1" applyFill="1" applyAlignment="1">
      <alignment horizontal="centerContinuous"/>
    </xf>
    <xf numFmtId="41" fontId="3" fillId="0" borderId="0" xfId="0" applyNumberFormat="1" applyFont="1" applyFill="1" applyBorder="1" applyAlignment="1">
      <alignment vertical="center"/>
    </xf>
    <xf numFmtId="41" fontId="3" fillId="0" borderId="12" xfId="0" applyNumberFormat="1" applyFont="1" applyFill="1" applyBorder="1" applyAlignment="1">
      <alignment vertical="center"/>
    </xf>
    <xf numFmtId="0" fontId="3" fillId="0" borderId="4" xfId="0" applyFont="1" applyBorder="1" applyAlignment="1">
      <alignment horizontal="centerContinuous" vertical="center"/>
    </xf>
    <xf numFmtId="0" fontId="3" fillId="0" borderId="13" xfId="0" applyFont="1" applyBorder="1" applyAlignment="1">
      <alignment horizontal="centerContinuous" vertical="center"/>
    </xf>
    <xf numFmtId="0" fontId="0" fillId="0" borderId="13" xfId="0" applyBorder="1" applyAlignment="1">
      <alignment horizontal="centerContinuous" vertical="center"/>
    </xf>
    <xf numFmtId="0" fontId="3" fillId="0" borderId="6" xfId="0" applyFont="1" applyBorder="1" applyAlignment="1">
      <alignment horizontal="centerContinuous" vertical="center"/>
    </xf>
    <xf numFmtId="0" fontId="3" fillId="0" borderId="2" xfId="0" applyFont="1" applyBorder="1" applyAlignment="1">
      <alignment horizontal="center" vertical="center" shrinkToFit="1"/>
    </xf>
    <xf numFmtId="0" fontId="3" fillId="0" borderId="1" xfId="0" applyFont="1" applyBorder="1" applyAlignment="1">
      <alignment horizontal="left" vertical="center" indent="2"/>
    </xf>
    <xf numFmtId="0" fontId="0" fillId="0" borderId="3" xfId="0" applyBorder="1" applyAlignment="1">
      <alignment horizontal="centerContinuous" vertical="center"/>
    </xf>
    <xf numFmtId="178" fontId="3" fillId="0" borderId="0" xfId="0" applyNumberFormat="1" applyFont="1" applyBorder="1" applyAlignment="1">
      <alignment vertical="center"/>
    </xf>
    <xf numFmtId="41" fontId="3" fillId="0" borderId="0" xfId="0" applyNumberFormat="1" applyFont="1" applyAlignment="1">
      <alignment vertical="center"/>
    </xf>
    <xf numFmtId="41" fontId="0" fillId="0" borderId="0" xfId="0" applyNumberFormat="1" applyAlignment="1">
      <alignment vertical="center"/>
    </xf>
    <xf numFmtId="176" fontId="3" fillId="0" borderId="0" xfId="0" applyNumberFormat="1" applyFont="1" applyFill="1" applyAlignment="1">
      <alignment/>
    </xf>
    <xf numFmtId="177" fontId="3" fillId="0" borderId="0" xfId="0" applyNumberFormat="1" applyFont="1" applyFill="1" applyBorder="1" applyAlignment="1">
      <alignment/>
    </xf>
    <xf numFmtId="41" fontId="0" fillId="0" borderId="0" xfId="0" applyNumberFormat="1" applyFill="1" applyAlignment="1">
      <alignment vertical="center"/>
    </xf>
    <xf numFmtId="0" fontId="3" fillId="0" borderId="2" xfId="0" applyFont="1" applyFill="1" applyBorder="1" applyAlignment="1">
      <alignment horizontal="center" vertical="center" wrapText="1"/>
    </xf>
    <xf numFmtId="0" fontId="3" fillId="0" borderId="1" xfId="0" applyFont="1" applyBorder="1" applyAlignment="1" quotePrefix="1">
      <alignment horizontal="center" vertical="center"/>
    </xf>
    <xf numFmtId="0" fontId="3" fillId="0" borderId="3" xfId="0" applyFont="1" applyFill="1" applyBorder="1" applyAlignment="1">
      <alignment horizontal="center" vertical="center" wrapText="1"/>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3" fillId="0" borderId="1" xfId="0" applyFont="1" applyFill="1" applyBorder="1" applyAlignment="1">
      <alignment horizontal="left" indent="1"/>
    </xf>
    <xf numFmtId="0" fontId="3" fillId="0" borderId="6" xfId="0" applyFont="1" applyFill="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center"/>
    </xf>
    <xf numFmtId="180" fontId="3" fillId="0" borderId="0" xfId="0" applyNumberFormat="1" applyFont="1" applyFill="1" applyAlignment="1">
      <alignment/>
    </xf>
    <xf numFmtId="0" fontId="3" fillId="0" borderId="0" xfId="0" applyFont="1" applyFill="1" applyAlignment="1">
      <alignment horizontal="left" indent="1"/>
    </xf>
    <xf numFmtId="0" fontId="3" fillId="0" borderId="0" xfId="0" applyFont="1" applyFill="1" applyBorder="1" applyAlignment="1">
      <alignment horizontal="left" indent="1"/>
    </xf>
    <xf numFmtId="0" fontId="3" fillId="0" borderId="0" xfId="0" applyFont="1" applyFill="1" applyBorder="1" applyAlignment="1">
      <alignment horizontal="right"/>
    </xf>
    <xf numFmtId="41" fontId="3" fillId="0" borderId="0" xfId="0" applyNumberFormat="1" applyFont="1" applyFill="1" applyAlignment="1">
      <alignment horizontal="centerContinuous" vertical="center"/>
    </xf>
    <xf numFmtId="41" fontId="0" fillId="0" borderId="0" xfId="0" applyNumberFormat="1" applyFill="1" applyAlignment="1">
      <alignment horizontal="centerContinuous" vertical="center"/>
    </xf>
    <xf numFmtId="178" fontId="3" fillId="0" borderId="0" xfId="0" applyNumberFormat="1" applyFont="1" applyFill="1" applyBorder="1" applyAlignment="1">
      <alignment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0" fontId="0" fillId="0" borderId="2" xfId="0" applyFill="1" applyBorder="1" applyAlignment="1">
      <alignment horizontal="centerContinuous" vertical="center"/>
    </xf>
    <xf numFmtId="0" fontId="3" fillId="0" borderId="1" xfId="0" applyFont="1" applyFill="1" applyBorder="1" applyAlignment="1">
      <alignment horizontal="right" vertical="center"/>
    </xf>
    <xf numFmtId="0" fontId="3" fillId="0" borderId="1" xfId="0" applyFont="1" applyFill="1" applyBorder="1" applyAlignment="1" quotePrefix="1">
      <alignment horizontal="center" vertical="center"/>
    </xf>
    <xf numFmtId="0" fontId="2" fillId="0" borderId="0" xfId="0" applyFont="1" applyAlignment="1">
      <alignment vertical="center"/>
    </xf>
    <xf numFmtId="0" fontId="3" fillId="0" borderId="14"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7" xfId="0" applyFill="1" applyBorder="1" applyAlignment="1">
      <alignment horizontal="center" vertical="center" wrapText="1"/>
    </xf>
    <xf numFmtId="0" fontId="3" fillId="0" borderId="3"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9" xfId="0" applyFont="1" applyFill="1" applyBorder="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1" fontId="3" fillId="0" borderId="0" xfId="0" applyNumberFormat="1" applyFont="1" applyFill="1" applyAlignment="1">
      <alignment/>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textRotation="255" wrapText="1"/>
    </xf>
    <xf numFmtId="0" fontId="0" fillId="0" borderId="9" xfId="0" applyFill="1" applyBorder="1" applyAlignment="1">
      <alignment vertical="center"/>
    </xf>
    <xf numFmtId="0" fontId="0" fillId="0" borderId="10" xfId="0" applyFill="1" applyBorder="1" applyAlignment="1">
      <alignment vertical="center"/>
    </xf>
    <xf numFmtId="0" fontId="0" fillId="0" borderId="5" xfId="0" applyFill="1" applyBorder="1" applyAlignment="1">
      <alignment vertical="center"/>
    </xf>
    <xf numFmtId="0" fontId="0" fillId="0" borderId="4" xfId="0" applyFill="1" applyBorder="1" applyAlignment="1">
      <alignment vertical="center"/>
    </xf>
    <xf numFmtId="0" fontId="3" fillId="0" borderId="2" xfId="0" applyFont="1" applyFill="1" applyBorder="1" applyAlignment="1">
      <alignment horizontal="center" vertical="center" textRotation="255"/>
    </xf>
    <xf numFmtId="0" fontId="3" fillId="0" borderId="3"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4"/>
  <sheetViews>
    <sheetView tabSelected="1" workbookViewId="0" topLeftCell="A1">
      <selection activeCell="A1" sqref="A1"/>
    </sheetView>
  </sheetViews>
  <sheetFormatPr defaultColWidth="9.00390625" defaultRowHeight="13.5"/>
  <cols>
    <col min="1" max="1" width="17.875" style="58" customWidth="1"/>
    <col min="2" max="13" width="6.375" style="58" customWidth="1"/>
    <col min="14" max="16384" width="9.00390625" style="58" customWidth="1"/>
  </cols>
  <sheetData>
    <row r="1" spans="1:13" ht="13.5">
      <c r="A1" s="59" t="s">
        <v>688</v>
      </c>
      <c r="B1" s="59"/>
      <c r="C1" s="59"/>
      <c r="D1" s="59"/>
      <c r="E1" s="59"/>
      <c r="F1" s="59"/>
      <c r="G1" s="59"/>
      <c r="H1" s="59"/>
      <c r="I1" s="59"/>
      <c r="J1" s="59"/>
      <c r="K1" s="59"/>
      <c r="L1" s="59"/>
      <c r="M1" s="59"/>
    </row>
    <row r="2" spans="1:13" ht="13.5">
      <c r="A2" s="59"/>
      <c r="B2" s="59"/>
      <c r="C2" s="59"/>
      <c r="D2" s="59"/>
      <c r="E2" s="59"/>
      <c r="F2" s="59"/>
      <c r="G2" s="59"/>
      <c r="H2" s="59"/>
      <c r="I2" s="59"/>
      <c r="J2" s="59"/>
      <c r="K2" s="59"/>
      <c r="L2" s="59"/>
      <c r="M2" s="59"/>
    </row>
    <row r="3" spans="1:13" ht="21">
      <c r="A3" s="118" t="s">
        <v>24</v>
      </c>
      <c r="B3" s="119"/>
      <c r="C3" s="119"/>
      <c r="D3" s="119"/>
      <c r="E3" s="119"/>
      <c r="F3" s="119"/>
      <c r="G3" s="119"/>
      <c r="H3" s="119"/>
      <c r="I3" s="119"/>
      <c r="J3" s="119"/>
      <c r="K3" s="119"/>
      <c r="L3" s="119"/>
      <c r="M3" s="119"/>
    </row>
    <row r="4" spans="1:13" ht="13.5">
      <c r="A4" s="59"/>
      <c r="B4" s="59"/>
      <c r="C4" s="59"/>
      <c r="D4" s="59"/>
      <c r="E4" s="59"/>
      <c r="F4" s="59"/>
      <c r="G4" s="59"/>
      <c r="H4" s="59"/>
      <c r="I4" s="59"/>
      <c r="J4" s="59"/>
      <c r="K4" s="59"/>
      <c r="L4" s="59"/>
      <c r="M4" s="59"/>
    </row>
    <row r="5" spans="1:13" ht="13.5">
      <c r="A5" s="150" t="s">
        <v>690</v>
      </c>
      <c r="B5" s="151"/>
      <c r="C5" s="151"/>
      <c r="D5" s="151"/>
      <c r="E5" s="151"/>
      <c r="F5" s="151"/>
      <c r="G5" s="151"/>
      <c r="H5" s="151"/>
      <c r="I5" s="151"/>
      <c r="J5" s="151"/>
      <c r="K5" s="151"/>
      <c r="L5" s="151"/>
      <c r="M5" s="151"/>
    </row>
    <row r="6" spans="1:13" ht="21" customHeight="1">
      <c r="A6" s="151"/>
      <c r="B6" s="151"/>
      <c r="C6" s="151"/>
      <c r="D6" s="151"/>
      <c r="E6" s="151"/>
      <c r="F6" s="151"/>
      <c r="G6" s="151"/>
      <c r="H6" s="151"/>
      <c r="I6" s="151"/>
      <c r="J6" s="151"/>
      <c r="K6" s="151"/>
      <c r="L6" s="151"/>
      <c r="M6" s="151"/>
    </row>
    <row r="7" spans="1:13" ht="13.5">
      <c r="A7" s="59"/>
      <c r="B7" s="59"/>
      <c r="C7" s="59"/>
      <c r="D7" s="59"/>
      <c r="E7" s="59"/>
      <c r="F7" s="59"/>
      <c r="G7" s="59"/>
      <c r="H7" s="59"/>
      <c r="I7" s="59"/>
      <c r="J7" s="59"/>
      <c r="K7" s="59"/>
      <c r="L7" s="59"/>
      <c r="M7" s="59"/>
    </row>
    <row r="8" spans="1:13" ht="14.25">
      <c r="A8" s="64" t="s">
        <v>689</v>
      </c>
      <c r="B8" s="59"/>
      <c r="C8" s="59"/>
      <c r="D8" s="59"/>
      <c r="E8" s="59"/>
      <c r="F8" s="59"/>
      <c r="G8" s="59"/>
      <c r="H8" s="59"/>
      <c r="I8" s="59"/>
      <c r="J8" s="59"/>
      <c r="K8" s="59"/>
      <c r="L8" s="59"/>
      <c r="M8" s="59"/>
    </row>
    <row r="9" spans="1:13" ht="13.5">
      <c r="A9" s="71" t="s">
        <v>58</v>
      </c>
      <c r="B9" s="59"/>
      <c r="C9" s="59"/>
      <c r="D9" s="59"/>
      <c r="E9" s="59"/>
      <c r="F9" s="59"/>
      <c r="G9" s="59"/>
      <c r="H9" s="59"/>
      <c r="I9" s="59"/>
      <c r="J9" s="59"/>
      <c r="K9" s="59"/>
      <c r="L9" s="59"/>
      <c r="M9" s="59"/>
    </row>
    <row r="10" spans="1:13" ht="13.5">
      <c r="A10" s="59"/>
      <c r="B10" s="59"/>
      <c r="C10" s="59"/>
      <c r="D10" s="59"/>
      <c r="E10" s="59"/>
      <c r="F10" s="59"/>
      <c r="G10" s="59"/>
      <c r="H10" s="59"/>
      <c r="I10" s="59"/>
      <c r="J10" s="59"/>
      <c r="K10" s="59"/>
      <c r="L10" s="59"/>
      <c r="M10" s="55" t="s">
        <v>29</v>
      </c>
    </row>
    <row r="11" spans="1:13" ht="13.5">
      <c r="A11" s="154" t="s">
        <v>30</v>
      </c>
      <c r="B11" s="120" t="s">
        <v>528</v>
      </c>
      <c r="C11" s="120"/>
      <c r="D11" s="120"/>
      <c r="E11" s="121"/>
      <c r="F11" s="120" t="s">
        <v>546</v>
      </c>
      <c r="G11" s="120"/>
      <c r="H11" s="120"/>
      <c r="I11" s="121"/>
      <c r="J11" s="120" t="s">
        <v>615</v>
      </c>
      <c r="K11" s="120"/>
      <c r="L11" s="120"/>
      <c r="M11" s="121"/>
    </row>
    <row r="12" spans="1:13" ht="40.5" customHeight="1">
      <c r="A12" s="154"/>
      <c r="B12" s="65" t="s">
        <v>31</v>
      </c>
      <c r="C12" s="65" t="s">
        <v>32</v>
      </c>
      <c r="D12" s="115" t="s">
        <v>25</v>
      </c>
      <c r="E12" s="115" t="s">
        <v>26</v>
      </c>
      <c r="F12" s="65" t="s">
        <v>31</v>
      </c>
      <c r="G12" s="65" t="s">
        <v>32</v>
      </c>
      <c r="H12" s="115" t="s">
        <v>25</v>
      </c>
      <c r="I12" s="115" t="s">
        <v>26</v>
      </c>
      <c r="J12" s="65" t="s">
        <v>31</v>
      </c>
      <c r="K12" s="65" t="s">
        <v>32</v>
      </c>
      <c r="L12" s="115" t="s">
        <v>25</v>
      </c>
      <c r="M12" s="117" t="s">
        <v>26</v>
      </c>
    </row>
    <row r="13" spans="1:13" ht="4.5" customHeight="1">
      <c r="A13" s="56"/>
      <c r="B13" s="59"/>
      <c r="C13" s="59"/>
      <c r="D13" s="59"/>
      <c r="E13" s="59"/>
      <c r="F13" s="59"/>
      <c r="G13" s="59"/>
      <c r="H13" s="59"/>
      <c r="I13" s="59"/>
      <c r="J13" s="59"/>
      <c r="K13" s="59"/>
      <c r="L13" s="59"/>
      <c r="M13" s="59"/>
    </row>
    <row r="14" spans="1:13" ht="18" customHeight="1">
      <c r="A14" s="70" t="s">
        <v>33</v>
      </c>
      <c r="B14" s="54">
        <v>44</v>
      </c>
      <c r="C14" s="54">
        <v>296</v>
      </c>
      <c r="D14" s="54">
        <v>6919</v>
      </c>
      <c r="E14" s="54">
        <v>432</v>
      </c>
      <c r="F14" s="54">
        <v>44</v>
      </c>
      <c r="G14" s="54">
        <v>298</v>
      </c>
      <c r="H14" s="54">
        <v>6964</v>
      </c>
      <c r="I14" s="54">
        <v>452</v>
      </c>
      <c r="J14" s="54">
        <v>44</v>
      </c>
      <c r="K14" s="54">
        <v>301</v>
      </c>
      <c r="L14" s="54">
        <v>7039</v>
      </c>
      <c r="M14" s="54">
        <v>455</v>
      </c>
    </row>
    <row r="15" spans="1:13" ht="13.5">
      <c r="A15" s="122" t="s">
        <v>34</v>
      </c>
      <c r="B15" s="54">
        <v>18</v>
      </c>
      <c r="C15" s="54">
        <v>73</v>
      </c>
      <c r="D15" s="54">
        <v>1277</v>
      </c>
      <c r="E15" s="54">
        <v>85</v>
      </c>
      <c r="F15" s="54">
        <v>18</v>
      </c>
      <c r="G15" s="54">
        <v>73</v>
      </c>
      <c r="H15" s="54">
        <v>1208</v>
      </c>
      <c r="I15" s="54">
        <v>85</v>
      </c>
      <c r="J15" s="54">
        <v>18</v>
      </c>
      <c r="K15" s="54">
        <v>73</v>
      </c>
      <c r="L15" s="54">
        <v>1180</v>
      </c>
      <c r="M15" s="54">
        <v>81</v>
      </c>
    </row>
    <row r="16" spans="1:13" ht="13.5">
      <c r="A16" s="122" t="s">
        <v>35</v>
      </c>
      <c r="B16" s="54">
        <v>26</v>
      </c>
      <c r="C16" s="54">
        <v>223</v>
      </c>
      <c r="D16" s="54">
        <v>5642</v>
      </c>
      <c r="E16" s="54">
        <v>347</v>
      </c>
      <c r="F16" s="54">
        <v>26</v>
      </c>
      <c r="G16" s="54">
        <v>225</v>
      </c>
      <c r="H16" s="54">
        <v>5756</v>
      </c>
      <c r="I16" s="54">
        <v>367</v>
      </c>
      <c r="J16" s="54">
        <f>J14-J15</f>
        <v>26</v>
      </c>
      <c r="K16" s="54">
        <f>K14-K15</f>
        <v>228</v>
      </c>
      <c r="L16" s="54">
        <f>L14-L15</f>
        <v>5859</v>
      </c>
      <c r="M16" s="54">
        <f>M14-M15</f>
        <v>374</v>
      </c>
    </row>
    <row r="17" spans="1:13" ht="18" customHeight="1">
      <c r="A17" s="70" t="s">
        <v>36</v>
      </c>
      <c r="B17" s="54">
        <v>44</v>
      </c>
      <c r="C17" s="54">
        <v>866</v>
      </c>
      <c r="D17" s="54">
        <v>23655</v>
      </c>
      <c r="E17" s="54">
        <v>1200</v>
      </c>
      <c r="F17" s="54">
        <v>44</v>
      </c>
      <c r="G17" s="54">
        <v>848</v>
      </c>
      <c r="H17" s="54">
        <v>23182</v>
      </c>
      <c r="I17" s="54">
        <v>1186</v>
      </c>
      <c r="J17" s="54">
        <v>44</v>
      </c>
      <c r="K17" s="54">
        <v>826</v>
      </c>
      <c r="L17" s="54">
        <v>22658</v>
      </c>
      <c r="M17" s="54">
        <v>1185</v>
      </c>
    </row>
    <row r="18" spans="1:13" ht="13.5">
      <c r="A18" s="122" t="s">
        <v>34</v>
      </c>
      <c r="B18" s="54">
        <v>43</v>
      </c>
      <c r="C18" s="54">
        <v>854</v>
      </c>
      <c r="D18" s="54">
        <v>23311</v>
      </c>
      <c r="E18" s="54">
        <v>1181</v>
      </c>
      <c r="F18" s="54">
        <v>43</v>
      </c>
      <c r="G18" s="54">
        <v>836</v>
      </c>
      <c r="H18" s="54">
        <v>22871</v>
      </c>
      <c r="I18" s="54">
        <v>1168</v>
      </c>
      <c r="J18" s="54">
        <v>43</v>
      </c>
      <c r="K18" s="54">
        <v>814</v>
      </c>
      <c r="L18" s="54">
        <v>22381</v>
      </c>
      <c r="M18" s="54">
        <v>1167</v>
      </c>
    </row>
    <row r="19" spans="1:13" ht="13.5">
      <c r="A19" s="122" t="s">
        <v>35</v>
      </c>
      <c r="B19" s="54">
        <v>1</v>
      </c>
      <c r="C19" s="54">
        <v>12</v>
      </c>
      <c r="D19" s="54">
        <v>344</v>
      </c>
      <c r="E19" s="54">
        <v>19</v>
      </c>
      <c r="F19" s="54">
        <v>1</v>
      </c>
      <c r="G19" s="54">
        <v>12</v>
      </c>
      <c r="H19" s="54">
        <v>311</v>
      </c>
      <c r="I19" s="54">
        <v>18</v>
      </c>
      <c r="J19" s="54">
        <f>J17-J18</f>
        <v>1</v>
      </c>
      <c r="K19" s="54">
        <f>K17-K18</f>
        <v>12</v>
      </c>
      <c r="L19" s="54">
        <f>L17-L18</f>
        <v>277</v>
      </c>
      <c r="M19" s="54">
        <f>M17-M18</f>
        <v>18</v>
      </c>
    </row>
    <row r="20" spans="1:13" ht="18" customHeight="1">
      <c r="A20" s="70" t="s">
        <v>37</v>
      </c>
      <c r="B20" s="54">
        <v>22</v>
      </c>
      <c r="C20" s="54">
        <v>323</v>
      </c>
      <c r="D20" s="54">
        <v>10398</v>
      </c>
      <c r="E20" s="54">
        <v>640</v>
      </c>
      <c r="F20" s="54">
        <v>22</v>
      </c>
      <c r="G20" s="54">
        <v>331</v>
      </c>
      <c r="H20" s="54">
        <v>10528</v>
      </c>
      <c r="I20" s="54">
        <v>654</v>
      </c>
      <c r="J20" s="54">
        <v>22</v>
      </c>
      <c r="K20" s="54">
        <v>335</v>
      </c>
      <c r="L20" s="54">
        <v>10583</v>
      </c>
      <c r="M20" s="54">
        <v>663</v>
      </c>
    </row>
    <row r="21" spans="1:13" ht="13.5">
      <c r="A21" s="122" t="s">
        <v>34</v>
      </c>
      <c r="B21" s="54">
        <v>20</v>
      </c>
      <c r="C21" s="54">
        <v>312</v>
      </c>
      <c r="D21" s="54">
        <v>10135</v>
      </c>
      <c r="E21" s="54">
        <v>619</v>
      </c>
      <c r="F21" s="54">
        <v>20</v>
      </c>
      <c r="G21" s="54">
        <v>321</v>
      </c>
      <c r="H21" s="54">
        <v>10317</v>
      </c>
      <c r="I21" s="54">
        <v>632</v>
      </c>
      <c r="J21" s="54">
        <v>20</v>
      </c>
      <c r="K21" s="54">
        <v>325</v>
      </c>
      <c r="L21" s="54">
        <v>10382</v>
      </c>
      <c r="M21" s="54">
        <v>641</v>
      </c>
    </row>
    <row r="22" spans="1:13" ht="13.5">
      <c r="A22" s="122" t="s">
        <v>35</v>
      </c>
      <c r="B22" s="54">
        <v>2</v>
      </c>
      <c r="C22" s="54">
        <v>11</v>
      </c>
      <c r="D22" s="54">
        <v>263</v>
      </c>
      <c r="E22" s="54">
        <v>21</v>
      </c>
      <c r="F22" s="54">
        <v>2</v>
      </c>
      <c r="G22" s="54">
        <v>10</v>
      </c>
      <c r="H22" s="54">
        <v>211</v>
      </c>
      <c r="I22" s="54">
        <v>22</v>
      </c>
      <c r="J22" s="54">
        <f>J20-J21</f>
        <v>2</v>
      </c>
      <c r="K22" s="54">
        <f>K20-K21</f>
        <v>10</v>
      </c>
      <c r="L22" s="54">
        <f>L20-L21</f>
        <v>201</v>
      </c>
      <c r="M22" s="54">
        <f>M20-M21</f>
        <v>22</v>
      </c>
    </row>
    <row r="23" spans="1:13" ht="18" customHeight="1">
      <c r="A23" s="70" t="s">
        <v>38</v>
      </c>
      <c r="B23" s="54">
        <v>15</v>
      </c>
      <c r="C23" s="54">
        <v>219</v>
      </c>
      <c r="D23" s="54">
        <v>8783</v>
      </c>
      <c r="E23" s="54">
        <v>710</v>
      </c>
      <c r="F23" s="54">
        <v>16</v>
      </c>
      <c r="G23" s="54">
        <v>219</v>
      </c>
      <c r="H23" s="54">
        <v>8806</v>
      </c>
      <c r="I23" s="54">
        <v>704</v>
      </c>
      <c r="J23" s="54">
        <v>16</v>
      </c>
      <c r="K23" s="54">
        <v>220</v>
      </c>
      <c r="L23" s="54">
        <v>8829</v>
      </c>
      <c r="M23" s="54">
        <v>709</v>
      </c>
    </row>
    <row r="24" spans="1:13" ht="13.5">
      <c r="A24" s="122" t="s">
        <v>34</v>
      </c>
      <c r="B24" s="54">
        <v>13</v>
      </c>
      <c r="C24" s="73" t="s">
        <v>27</v>
      </c>
      <c r="D24" s="54">
        <v>8087</v>
      </c>
      <c r="E24" s="54">
        <v>644</v>
      </c>
      <c r="F24" s="54">
        <v>14</v>
      </c>
      <c r="G24" s="73" t="s">
        <v>27</v>
      </c>
      <c r="H24" s="54">
        <v>8135</v>
      </c>
      <c r="I24" s="54">
        <v>640</v>
      </c>
      <c r="J24" s="54">
        <v>14</v>
      </c>
      <c r="K24" s="73" t="s">
        <v>730</v>
      </c>
      <c r="L24" s="54">
        <v>8138</v>
      </c>
      <c r="M24" s="54">
        <v>647</v>
      </c>
    </row>
    <row r="25" spans="1:13" ht="13.5">
      <c r="A25" s="122" t="s">
        <v>35</v>
      </c>
      <c r="B25" s="54">
        <v>2</v>
      </c>
      <c r="C25" s="73" t="s">
        <v>27</v>
      </c>
      <c r="D25" s="54">
        <v>696</v>
      </c>
      <c r="E25" s="54">
        <v>66</v>
      </c>
      <c r="F25" s="54">
        <v>2</v>
      </c>
      <c r="G25" s="73" t="s">
        <v>27</v>
      </c>
      <c r="H25" s="54">
        <v>671</v>
      </c>
      <c r="I25" s="54">
        <v>64</v>
      </c>
      <c r="J25" s="54">
        <f>J23-J24</f>
        <v>2</v>
      </c>
      <c r="K25" s="73" t="s">
        <v>730</v>
      </c>
      <c r="L25" s="54">
        <f>L23-L24</f>
        <v>691</v>
      </c>
      <c r="M25" s="54">
        <f>M23-M24</f>
        <v>62</v>
      </c>
    </row>
    <row r="26" spans="1:13" ht="18" customHeight="1">
      <c r="A26" s="70" t="s">
        <v>39</v>
      </c>
      <c r="B26" s="54">
        <v>2</v>
      </c>
      <c r="C26" s="73" t="s">
        <v>27</v>
      </c>
      <c r="D26" s="73" t="s">
        <v>27</v>
      </c>
      <c r="E26" s="73" t="s">
        <v>27</v>
      </c>
      <c r="F26" s="54">
        <v>2</v>
      </c>
      <c r="G26" s="73" t="s">
        <v>27</v>
      </c>
      <c r="H26" s="73" t="s">
        <v>27</v>
      </c>
      <c r="I26" s="73" t="s">
        <v>27</v>
      </c>
      <c r="J26" s="54">
        <v>2</v>
      </c>
      <c r="K26" s="73" t="s">
        <v>730</v>
      </c>
      <c r="L26" s="73" t="s">
        <v>730</v>
      </c>
      <c r="M26" s="73" t="s">
        <v>730</v>
      </c>
    </row>
    <row r="27" spans="1:13" ht="13.5">
      <c r="A27" s="70" t="s">
        <v>40</v>
      </c>
      <c r="B27" s="54">
        <v>2</v>
      </c>
      <c r="C27" s="73" t="s">
        <v>27</v>
      </c>
      <c r="D27" s="73" t="s">
        <v>27</v>
      </c>
      <c r="E27" s="73" t="s">
        <v>27</v>
      </c>
      <c r="F27" s="54">
        <v>2</v>
      </c>
      <c r="G27" s="73" t="s">
        <v>27</v>
      </c>
      <c r="H27" s="73" t="s">
        <v>27</v>
      </c>
      <c r="I27" s="73" t="s">
        <v>27</v>
      </c>
      <c r="J27" s="54">
        <v>2</v>
      </c>
      <c r="K27" s="73" t="s">
        <v>730</v>
      </c>
      <c r="L27" s="73" t="s">
        <v>730</v>
      </c>
      <c r="M27" s="73" t="s">
        <v>730</v>
      </c>
    </row>
    <row r="28" spans="1:13" ht="13.5">
      <c r="A28" s="70" t="s">
        <v>527</v>
      </c>
      <c r="B28" s="54">
        <v>1</v>
      </c>
      <c r="C28" s="54">
        <v>22</v>
      </c>
      <c r="D28" s="54">
        <v>55</v>
      </c>
      <c r="E28" s="54">
        <v>61</v>
      </c>
      <c r="F28" s="54">
        <v>1</v>
      </c>
      <c r="G28" s="54">
        <v>20</v>
      </c>
      <c r="H28" s="54">
        <v>50</v>
      </c>
      <c r="I28" s="54">
        <v>52</v>
      </c>
      <c r="J28" s="54">
        <v>1</v>
      </c>
      <c r="K28" s="54">
        <v>19</v>
      </c>
      <c r="L28" s="54">
        <v>48</v>
      </c>
      <c r="M28" s="54">
        <v>50</v>
      </c>
    </row>
    <row r="29" spans="1:13" ht="13.5">
      <c r="A29" s="70" t="s">
        <v>41</v>
      </c>
      <c r="B29" s="57">
        <v>9</v>
      </c>
      <c r="C29" s="80" t="s">
        <v>27</v>
      </c>
      <c r="D29" s="57">
        <v>1145</v>
      </c>
      <c r="E29" s="57">
        <v>82</v>
      </c>
      <c r="F29" s="57">
        <v>8</v>
      </c>
      <c r="G29" s="73" t="s">
        <v>27</v>
      </c>
      <c r="H29" s="57">
        <v>1215</v>
      </c>
      <c r="I29" s="57">
        <v>82</v>
      </c>
      <c r="J29" s="57">
        <v>8</v>
      </c>
      <c r="K29" s="73" t="s">
        <v>730</v>
      </c>
      <c r="L29" s="57">
        <v>1233</v>
      </c>
      <c r="M29" s="57">
        <v>84</v>
      </c>
    </row>
    <row r="30" spans="1:13" ht="13.5">
      <c r="A30" s="70" t="s">
        <v>42</v>
      </c>
      <c r="B30" s="57">
        <v>11</v>
      </c>
      <c r="C30" s="80" t="s">
        <v>27</v>
      </c>
      <c r="D30" s="57">
        <v>567</v>
      </c>
      <c r="E30" s="57">
        <v>34</v>
      </c>
      <c r="F30" s="57">
        <v>11</v>
      </c>
      <c r="G30" s="73" t="s">
        <v>27</v>
      </c>
      <c r="H30" s="57">
        <v>611</v>
      </c>
      <c r="I30" s="57">
        <v>31</v>
      </c>
      <c r="J30" s="57">
        <v>11</v>
      </c>
      <c r="K30" s="73" t="s">
        <v>730</v>
      </c>
      <c r="L30" s="57">
        <v>547</v>
      </c>
      <c r="M30" s="57">
        <v>33</v>
      </c>
    </row>
    <row r="31" spans="1:13" ht="4.5" customHeight="1">
      <c r="A31" s="61"/>
      <c r="B31" s="60"/>
      <c r="C31" s="60"/>
      <c r="D31" s="60"/>
      <c r="E31" s="60"/>
      <c r="F31" s="60"/>
      <c r="G31" s="60"/>
      <c r="H31" s="60"/>
      <c r="I31" s="60"/>
      <c r="J31" s="60"/>
      <c r="K31" s="60"/>
      <c r="L31" s="60"/>
      <c r="M31" s="60"/>
    </row>
    <row r="32" spans="1:13" ht="13.5">
      <c r="A32" s="71" t="s">
        <v>529</v>
      </c>
      <c r="B32" s="59"/>
      <c r="C32" s="59"/>
      <c r="D32" s="59"/>
      <c r="E32" s="59"/>
      <c r="F32" s="59"/>
      <c r="G32" s="59"/>
      <c r="H32" s="59"/>
      <c r="I32" s="59"/>
      <c r="J32" s="59"/>
      <c r="K32" s="59"/>
      <c r="L32" s="59"/>
      <c r="M32" s="59"/>
    </row>
    <row r="33" spans="1:13" ht="13.5">
      <c r="A33" s="59" t="s">
        <v>514</v>
      </c>
      <c r="B33" s="59"/>
      <c r="C33" s="59"/>
      <c r="D33" s="59"/>
      <c r="E33" s="59"/>
      <c r="F33" s="59"/>
      <c r="G33" s="59"/>
      <c r="H33" s="59"/>
      <c r="I33" s="59"/>
      <c r="J33" s="59"/>
      <c r="K33" s="59"/>
      <c r="L33" s="59"/>
      <c r="M33" s="59"/>
    </row>
    <row r="34" spans="1:13" ht="13.5">
      <c r="A34" s="59"/>
      <c r="B34" s="59"/>
      <c r="C34" s="59"/>
      <c r="D34" s="59"/>
      <c r="E34" s="59"/>
      <c r="F34" s="59"/>
      <c r="G34" s="59"/>
      <c r="H34" s="59"/>
      <c r="I34" s="59"/>
      <c r="J34" s="59"/>
      <c r="K34" s="59" t="s">
        <v>28</v>
      </c>
      <c r="L34" s="59"/>
      <c r="M34" s="59"/>
    </row>
    <row r="35" spans="1:13" ht="13.5">
      <c r="A35" s="59"/>
      <c r="B35" s="59"/>
      <c r="C35" s="59"/>
      <c r="D35" s="59"/>
      <c r="E35" s="59"/>
      <c r="F35" s="59"/>
      <c r="G35" s="59"/>
      <c r="H35" s="59"/>
      <c r="I35" s="59"/>
      <c r="J35" s="59"/>
      <c r="K35" s="59" t="s">
        <v>28</v>
      </c>
      <c r="L35" s="59"/>
      <c r="M35" s="59"/>
    </row>
    <row r="36" spans="1:13" ht="14.25">
      <c r="A36" s="64" t="s">
        <v>691</v>
      </c>
      <c r="B36" s="59"/>
      <c r="C36" s="59"/>
      <c r="D36" s="59"/>
      <c r="E36" s="59"/>
      <c r="F36" s="59"/>
      <c r="G36" s="59"/>
      <c r="H36" s="59"/>
      <c r="I36" s="59"/>
      <c r="J36" s="59"/>
      <c r="K36" s="59"/>
      <c r="L36" s="59"/>
      <c r="M36" s="59"/>
    </row>
    <row r="37" spans="1:13" ht="13.5">
      <c r="A37" s="71" t="s">
        <v>698</v>
      </c>
      <c r="B37" s="59"/>
      <c r="C37" s="59"/>
      <c r="D37" s="59"/>
      <c r="E37" s="59"/>
      <c r="F37" s="59"/>
      <c r="G37" s="59"/>
      <c r="H37" s="59"/>
      <c r="I37" s="59"/>
      <c r="J37" s="59"/>
      <c r="K37" s="59"/>
      <c r="L37" s="59"/>
      <c r="M37" s="59"/>
    </row>
    <row r="38" spans="1:13" ht="13.5">
      <c r="A38" s="59"/>
      <c r="B38" s="59"/>
      <c r="C38" s="59"/>
      <c r="D38" s="59"/>
      <c r="E38" s="59"/>
      <c r="F38" s="59"/>
      <c r="G38" s="59"/>
      <c r="H38" s="59"/>
      <c r="I38" s="59"/>
      <c r="J38" s="59"/>
      <c r="K38" s="59"/>
      <c r="L38" s="59"/>
      <c r="M38" s="55" t="s">
        <v>676</v>
      </c>
    </row>
    <row r="39" spans="1:13" ht="13.5">
      <c r="A39" s="154" t="s">
        <v>43</v>
      </c>
      <c r="B39" s="152" t="s">
        <v>44</v>
      </c>
      <c r="C39" s="152"/>
      <c r="D39" s="152" t="s">
        <v>45</v>
      </c>
      <c r="E39" s="152"/>
      <c r="F39" s="152"/>
      <c r="G39" s="152" t="s">
        <v>46</v>
      </c>
      <c r="H39" s="152"/>
      <c r="I39" s="152"/>
      <c r="J39" s="152"/>
      <c r="K39" s="152"/>
      <c r="L39" s="152"/>
      <c r="M39" s="153"/>
    </row>
    <row r="40" spans="1:13" ht="27" customHeight="1">
      <c r="A40" s="154"/>
      <c r="B40" s="152"/>
      <c r="C40" s="152"/>
      <c r="D40" s="65" t="s">
        <v>47</v>
      </c>
      <c r="E40" s="65" t="s">
        <v>48</v>
      </c>
      <c r="F40" s="65" t="s">
        <v>49</v>
      </c>
      <c r="G40" s="65" t="s">
        <v>47</v>
      </c>
      <c r="H40" s="115" t="s">
        <v>60</v>
      </c>
      <c r="I40" s="115" t="s">
        <v>59</v>
      </c>
      <c r="J40" s="115" t="s">
        <v>61</v>
      </c>
      <c r="K40" s="115" t="s">
        <v>62</v>
      </c>
      <c r="L40" s="115" t="s">
        <v>63</v>
      </c>
      <c r="M40" s="66" t="s">
        <v>50</v>
      </c>
    </row>
    <row r="41" spans="1:13" ht="4.5" customHeight="1">
      <c r="A41" s="56"/>
      <c r="B41" s="59"/>
      <c r="C41" s="59"/>
      <c r="D41" s="59"/>
      <c r="E41" s="59"/>
      <c r="F41" s="59"/>
      <c r="G41" s="59"/>
      <c r="H41" s="59"/>
      <c r="I41" s="59"/>
      <c r="J41" s="59"/>
      <c r="K41" s="59"/>
      <c r="L41" s="59"/>
      <c r="M41" s="59"/>
    </row>
    <row r="42" spans="1:13" ht="13.5">
      <c r="A42" s="70" t="s">
        <v>33</v>
      </c>
      <c r="B42" s="54"/>
      <c r="C42" s="54">
        <v>44</v>
      </c>
      <c r="D42" s="54">
        <v>18</v>
      </c>
      <c r="E42" s="54">
        <v>0</v>
      </c>
      <c r="F42" s="54">
        <v>18</v>
      </c>
      <c r="G42" s="54">
        <v>26</v>
      </c>
      <c r="H42" s="54">
        <v>23</v>
      </c>
      <c r="I42" s="54">
        <v>0</v>
      </c>
      <c r="J42" s="54">
        <v>2</v>
      </c>
      <c r="K42" s="54">
        <v>0</v>
      </c>
      <c r="L42" s="54">
        <v>0</v>
      </c>
      <c r="M42" s="54">
        <v>1</v>
      </c>
    </row>
    <row r="43" spans="1:13" ht="13.5">
      <c r="A43" s="70" t="s">
        <v>36</v>
      </c>
      <c r="B43" s="54"/>
      <c r="C43" s="54">
        <v>44</v>
      </c>
      <c r="D43" s="54">
        <v>43</v>
      </c>
      <c r="E43" s="54">
        <v>0</v>
      </c>
      <c r="F43" s="54">
        <v>43</v>
      </c>
      <c r="G43" s="54">
        <v>1</v>
      </c>
      <c r="H43" s="54">
        <v>1</v>
      </c>
      <c r="I43" s="54">
        <v>0</v>
      </c>
      <c r="J43" s="54">
        <v>0</v>
      </c>
      <c r="K43" s="54">
        <v>0</v>
      </c>
      <c r="L43" s="54">
        <v>0</v>
      </c>
      <c r="M43" s="54">
        <v>0</v>
      </c>
    </row>
    <row r="44" spans="1:13" ht="13.5">
      <c r="A44" s="70" t="s">
        <v>37</v>
      </c>
      <c r="B44" s="54"/>
      <c r="C44" s="54">
        <v>22</v>
      </c>
      <c r="D44" s="54">
        <v>20</v>
      </c>
      <c r="E44" s="54">
        <v>0</v>
      </c>
      <c r="F44" s="54">
        <v>20</v>
      </c>
      <c r="G44" s="54">
        <v>2</v>
      </c>
      <c r="H44" s="54">
        <v>2</v>
      </c>
      <c r="I44" s="54">
        <v>0</v>
      </c>
      <c r="J44" s="54">
        <v>0</v>
      </c>
      <c r="K44" s="54">
        <v>0</v>
      </c>
      <c r="L44" s="54">
        <v>0</v>
      </c>
      <c r="M44" s="54">
        <v>0</v>
      </c>
    </row>
    <row r="45" spans="1:13" ht="18" customHeight="1">
      <c r="A45" s="70" t="s">
        <v>38</v>
      </c>
      <c r="B45" s="54"/>
      <c r="C45" s="54">
        <v>16</v>
      </c>
      <c r="D45" s="54">
        <v>14</v>
      </c>
      <c r="E45" s="54">
        <v>8</v>
      </c>
      <c r="F45" s="54">
        <v>6</v>
      </c>
      <c r="G45" s="54">
        <v>2</v>
      </c>
      <c r="H45" s="54">
        <v>2</v>
      </c>
      <c r="I45" s="54">
        <v>0</v>
      </c>
      <c r="J45" s="54">
        <v>0</v>
      </c>
      <c r="K45" s="54">
        <v>0</v>
      </c>
      <c r="L45" s="54">
        <v>0</v>
      </c>
      <c r="M45" s="54">
        <v>0</v>
      </c>
    </row>
    <row r="46" spans="1:13" ht="13.5">
      <c r="A46" s="68" t="s">
        <v>51</v>
      </c>
      <c r="B46" s="54"/>
      <c r="C46" s="54">
        <v>13</v>
      </c>
      <c r="D46" s="54">
        <v>11</v>
      </c>
      <c r="E46" s="54">
        <v>7</v>
      </c>
      <c r="F46" s="54">
        <v>3</v>
      </c>
      <c r="G46" s="54">
        <v>2</v>
      </c>
      <c r="H46" s="54">
        <v>2</v>
      </c>
      <c r="I46" s="54">
        <v>0</v>
      </c>
      <c r="J46" s="54">
        <v>0</v>
      </c>
      <c r="K46" s="54">
        <v>0</v>
      </c>
      <c r="L46" s="54">
        <v>0</v>
      </c>
      <c r="M46" s="54"/>
    </row>
    <row r="47" spans="1:13" ht="13.5">
      <c r="A47" s="68" t="s">
        <v>52</v>
      </c>
      <c r="B47" s="54"/>
      <c r="C47" s="54">
        <v>3</v>
      </c>
      <c r="D47" s="54">
        <v>3</v>
      </c>
      <c r="E47" s="54">
        <v>1</v>
      </c>
      <c r="F47" s="54">
        <v>2</v>
      </c>
      <c r="G47" s="54">
        <v>0</v>
      </c>
      <c r="H47" s="54">
        <v>0</v>
      </c>
      <c r="I47" s="54">
        <v>0</v>
      </c>
      <c r="J47" s="54">
        <v>0</v>
      </c>
      <c r="K47" s="54">
        <v>0</v>
      </c>
      <c r="L47" s="54">
        <v>0</v>
      </c>
      <c r="M47" s="54">
        <v>0</v>
      </c>
    </row>
    <row r="48" spans="1:13" ht="18" customHeight="1">
      <c r="A48" s="70" t="s">
        <v>53</v>
      </c>
      <c r="B48" s="54"/>
      <c r="C48" s="54">
        <v>2</v>
      </c>
      <c r="D48" s="54">
        <v>0</v>
      </c>
      <c r="E48" s="54">
        <v>0</v>
      </c>
      <c r="F48" s="54">
        <v>0</v>
      </c>
      <c r="G48" s="54">
        <v>2</v>
      </c>
      <c r="H48" s="54">
        <v>2</v>
      </c>
      <c r="I48" s="54">
        <v>0</v>
      </c>
      <c r="J48" s="54">
        <v>0</v>
      </c>
      <c r="K48" s="54">
        <v>0</v>
      </c>
      <c r="L48" s="54">
        <v>0</v>
      </c>
      <c r="M48" s="54">
        <v>0</v>
      </c>
    </row>
    <row r="49" spans="1:13" ht="13.5">
      <c r="A49" s="70" t="s">
        <v>54</v>
      </c>
      <c r="B49" s="54"/>
      <c r="C49" s="54">
        <v>2</v>
      </c>
      <c r="D49" s="54">
        <v>0</v>
      </c>
      <c r="E49" s="54">
        <v>0</v>
      </c>
      <c r="F49" s="54">
        <v>0</v>
      </c>
      <c r="G49" s="54">
        <v>2</v>
      </c>
      <c r="H49" s="54">
        <v>2</v>
      </c>
      <c r="I49" s="54">
        <v>0</v>
      </c>
      <c r="J49" s="54">
        <v>0</v>
      </c>
      <c r="K49" s="54">
        <v>0</v>
      </c>
      <c r="L49" s="54">
        <v>0</v>
      </c>
      <c r="M49" s="54">
        <v>0</v>
      </c>
    </row>
    <row r="50" spans="1:13" ht="13.5">
      <c r="A50" s="70" t="s">
        <v>481</v>
      </c>
      <c r="B50" s="54"/>
      <c r="C50" s="54">
        <v>1</v>
      </c>
      <c r="D50" s="54">
        <v>1</v>
      </c>
      <c r="E50" s="54">
        <v>0</v>
      </c>
      <c r="F50" s="54">
        <v>1</v>
      </c>
      <c r="G50" s="54">
        <v>0</v>
      </c>
      <c r="H50" s="54">
        <v>0</v>
      </c>
      <c r="I50" s="54">
        <v>0</v>
      </c>
      <c r="J50" s="54">
        <v>0</v>
      </c>
      <c r="K50" s="54">
        <v>0</v>
      </c>
      <c r="L50" s="54">
        <v>0</v>
      </c>
      <c r="M50" s="54">
        <v>0</v>
      </c>
    </row>
    <row r="51" spans="1:13" ht="13.5">
      <c r="A51" s="70" t="s">
        <v>55</v>
      </c>
      <c r="B51" s="54"/>
      <c r="C51" s="54">
        <v>8</v>
      </c>
      <c r="D51" s="54">
        <v>0</v>
      </c>
      <c r="E51" s="54">
        <v>0</v>
      </c>
      <c r="F51" s="54">
        <v>0</v>
      </c>
      <c r="G51" s="54">
        <v>8</v>
      </c>
      <c r="H51" s="54">
        <v>1</v>
      </c>
      <c r="I51" s="54">
        <v>5</v>
      </c>
      <c r="J51" s="54">
        <v>0</v>
      </c>
      <c r="K51" s="54">
        <v>1</v>
      </c>
      <c r="L51" s="54">
        <v>1</v>
      </c>
      <c r="M51" s="54">
        <v>0</v>
      </c>
    </row>
    <row r="52" spans="1:13" ht="13.5">
      <c r="A52" s="70" t="s">
        <v>56</v>
      </c>
      <c r="B52" s="57"/>
      <c r="C52" s="57">
        <v>11</v>
      </c>
      <c r="D52" s="57">
        <v>0</v>
      </c>
      <c r="E52" s="57">
        <v>0</v>
      </c>
      <c r="F52" s="57">
        <v>0</v>
      </c>
      <c r="G52" s="57">
        <v>11</v>
      </c>
      <c r="H52" s="57">
        <v>0</v>
      </c>
      <c r="I52" s="57">
        <v>3</v>
      </c>
      <c r="J52" s="57">
        <v>0</v>
      </c>
      <c r="K52" s="57">
        <v>0</v>
      </c>
      <c r="L52" s="57">
        <v>0</v>
      </c>
      <c r="M52" s="57">
        <v>8</v>
      </c>
    </row>
    <row r="53" spans="1:13" ht="4.5" customHeight="1">
      <c r="A53" s="61"/>
      <c r="B53" s="60"/>
      <c r="C53" s="60"/>
      <c r="D53" s="60"/>
      <c r="E53" s="60"/>
      <c r="F53" s="60"/>
      <c r="G53" s="60"/>
      <c r="H53" s="60"/>
      <c r="I53" s="60"/>
      <c r="J53" s="60"/>
      <c r="K53" s="60"/>
      <c r="L53" s="60"/>
      <c r="M53" s="60"/>
    </row>
    <row r="54" spans="1:13" ht="13.5">
      <c r="A54" s="59" t="s">
        <v>492</v>
      </c>
      <c r="B54" s="59"/>
      <c r="C54" s="59"/>
      <c r="D54" s="59"/>
      <c r="E54" s="59"/>
      <c r="F54" s="59"/>
      <c r="G54" s="59"/>
      <c r="H54" s="59"/>
      <c r="I54" s="59"/>
      <c r="J54" s="59"/>
      <c r="K54" s="59"/>
      <c r="L54" s="59"/>
      <c r="M54" s="59"/>
    </row>
  </sheetData>
  <mergeCells count="6">
    <mergeCell ref="A5:M6"/>
    <mergeCell ref="G39:M39"/>
    <mergeCell ref="D39:F39"/>
    <mergeCell ref="B39:C40"/>
    <mergeCell ref="A39:A40"/>
    <mergeCell ref="A11:A12"/>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9.00390625" defaultRowHeight="13.5"/>
  <cols>
    <col min="1" max="2" width="6.125" style="0" customWidth="1"/>
    <col min="3" max="14" width="6.875" style="0" customWidth="1"/>
  </cols>
  <sheetData>
    <row r="1" spans="1:14" ht="13.5">
      <c r="A1" s="1"/>
      <c r="B1" s="1"/>
      <c r="C1" s="1"/>
      <c r="D1" s="1"/>
      <c r="E1" s="1"/>
      <c r="F1" s="1"/>
      <c r="G1" s="1"/>
      <c r="H1" s="1"/>
      <c r="I1" s="1"/>
      <c r="J1" s="1"/>
      <c r="K1" s="1"/>
      <c r="L1" s="1"/>
      <c r="M1" s="1"/>
      <c r="N1" s="5" t="s">
        <v>713</v>
      </c>
    </row>
    <row r="2" spans="1:14" ht="13.5">
      <c r="A2" s="1"/>
      <c r="B2" s="1"/>
      <c r="C2" s="1"/>
      <c r="D2" s="1"/>
      <c r="E2" s="1"/>
      <c r="F2" s="1"/>
      <c r="G2" s="1"/>
      <c r="H2" s="1"/>
      <c r="I2" s="1"/>
      <c r="J2" s="1"/>
      <c r="K2" s="1"/>
      <c r="L2" s="1"/>
      <c r="M2" s="1"/>
      <c r="N2" s="1"/>
    </row>
    <row r="3" spans="1:14" ht="14.25">
      <c r="A3" s="2" t="s">
        <v>247</v>
      </c>
      <c r="B3" s="1"/>
      <c r="C3" s="1"/>
      <c r="D3" s="1"/>
      <c r="E3" s="1"/>
      <c r="F3" s="1"/>
      <c r="G3" s="1"/>
      <c r="H3" s="1"/>
      <c r="I3" s="1"/>
      <c r="J3" s="1"/>
      <c r="K3" s="1"/>
      <c r="L3" s="1"/>
      <c r="M3" s="1"/>
      <c r="N3" s="1"/>
    </row>
    <row r="4" spans="1:14" ht="13.5">
      <c r="A4" s="1"/>
      <c r="B4" s="1"/>
      <c r="C4" s="1"/>
      <c r="D4" s="1"/>
      <c r="E4" s="1"/>
      <c r="F4" s="1"/>
      <c r="G4" s="1"/>
      <c r="H4" s="1"/>
      <c r="I4" s="1"/>
      <c r="J4" s="1"/>
      <c r="K4" s="1"/>
      <c r="L4" s="1"/>
      <c r="M4" s="1"/>
      <c r="N4" s="1"/>
    </row>
    <row r="5" spans="1:14" ht="13.5">
      <c r="A5" s="178" t="s">
        <v>732</v>
      </c>
      <c r="B5" s="175"/>
      <c r="C5" s="175" t="s">
        <v>733</v>
      </c>
      <c r="D5" s="175"/>
      <c r="E5" s="175"/>
      <c r="F5" s="175" t="s">
        <v>734</v>
      </c>
      <c r="G5" s="175"/>
      <c r="H5" s="175"/>
      <c r="I5" s="175" t="s">
        <v>735</v>
      </c>
      <c r="J5" s="175"/>
      <c r="K5" s="175"/>
      <c r="L5" s="175" t="s">
        <v>736</v>
      </c>
      <c r="M5" s="175"/>
      <c r="N5" s="176"/>
    </row>
    <row r="6" spans="1:14" ht="13.5">
      <c r="A6" s="7"/>
      <c r="B6" s="6"/>
      <c r="C6" s="7"/>
      <c r="D6" s="7"/>
      <c r="E6" s="7"/>
      <c r="F6" s="7"/>
      <c r="G6" s="7"/>
      <c r="H6" s="27" t="s">
        <v>737</v>
      </c>
      <c r="I6" s="27"/>
      <c r="J6" s="7"/>
      <c r="K6" s="7"/>
      <c r="L6" s="7"/>
      <c r="M6" s="7"/>
      <c r="N6" s="7"/>
    </row>
    <row r="7" spans="1:14" ht="13.5">
      <c r="A7" s="33" t="s">
        <v>738</v>
      </c>
      <c r="B7" s="6" t="s">
        <v>739</v>
      </c>
      <c r="C7" s="8"/>
      <c r="D7" s="8">
        <v>4799</v>
      </c>
      <c r="E7" s="8"/>
      <c r="F7" s="8"/>
      <c r="G7" s="9">
        <v>278</v>
      </c>
      <c r="H7" s="8"/>
      <c r="I7" s="8"/>
      <c r="J7" s="9">
        <v>4521</v>
      </c>
      <c r="K7" s="8"/>
      <c r="L7" s="8"/>
      <c r="M7" s="9">
        <v>0</v>
      </c>
      <c r="N7" s="8"/>
    </row>
    <row r="8" spans="1:14" ht="13.5">
      <c r="A8" s="75" t="s">
        <v>740</v>
      </c>
      <c r="B8" s="51" t="s">
        <v>741</v>
      </c>
      <c r="C8" s="8"/>
      <c r="D8" s="8">
        <v>2612</v>
      </c>
      <c r="E8" s="8"/>
      <c r="F8" s="8"/>
      <c r="G8" s="9">
        <v>316</v>
      </c>
      <c r="H8" s="8"/>
      <c r="I8" s="8"/>
      <c r="J8" s="9">
        <v>2293</v>
      </c>
      <c r="K8" s="8"/>
      <c r="L8" s="8"/>
      <c r="M8" s="9">
        <v>3</v>
      </c>
      <c r="N8" s="8"/>
    </row>
    <row r="9" spans="1:14" ht="13.5">
      <c r="A9" s="75" t="s">
        <v>740</v>
      </c>
      <c r="B9" s="51" t="s">
        <v>742</v>
      </c>
      <c r="C9" s="8"/>
      <c r="D9" s="8">
        <v>2781</v>
      </c>
      <c r="E9" s="8"/>
      <c r="F9" s="8"/>
      <c r="G9" s="9">
        <v>425</v>
      </c>
      <c r="H9" s="8"/>
      <c r="I9" s="8"/>
      <c r="J9" s="9">
        <v>2354</v>
      </c>
      <c r="K9" s="8"/>
      <c r="L9" s="8"/>
      <c r="M9" s="9">
        <v>2</v>
      </c>
      <c r="N9" s="8"/>
    </row>
    <row r="10" spans="1:14" ht="13.5">
      <c r="A10" s="75" t="s">
        <v>740</v>
      </c>
      <c r="B10" s="51" t="s">
        <v>740</v>
      </c>
      <c r="C10" s="8"/>
      <c r="D10" s="8">
        <v>3032</v>
      </c>
      <c r="E10" s="8"/>
      <c r="F10" s="8"/>
      <c r="G10" s="9">
        <v>776</v>
      </c>
      <c r="H10" s="8"/>
      <c r="I10" s="8"/>
      <c r="J10" s="9">
        <v>2255</v>
      </c>
      <c r="K10" s="8"/>
      <c r="L10" s="8"/>
      <c r="M10" s="9">
        <v>1</v>
      </c>
      <c r="N10" s="8"/>
    </row>
    <row r="11" spans="1:14" ht="13.5">
      <c r="A11" s="75" t="s">
        <v>740</v>
      </c>
      <c r="B11" s="51" t="s">
        <v>743</v>
      </c>
      <c r="C11" s="8"/>
      <c r="D11" s="54">
        <f>SUM(F11:N11)</f>
        <v>2869</v>
      </c>
      <c r="E11" s="54"/>
      <c r="F11" s="54"/>
      <c r="G11" s="54">
        <v>624</v>
      </c>
      <c r="H11" s="54"/>
      <c r="I11" s="54"/>
      <c r="J11" s="54">
        <v>2244</v>
      </c>
      <c r="K11" s="54"/>
      <c r="L11" s="54"/>
      <c r="M11" s="54">
        <v>1</v>
      </c>
      <c r="N11" s="8"/>
    </row>
    <row r="12" spans="1:14" ht="18" customHeight="1">
      <c r="A12" s="7"/>
      <c r="B12" s="6"/>
      <c r="C12" s="7"/>
      <c r="D12" s="7"/>
      <c r="E12" s="7"/>
      <c r="F12" s="7"/>
      <c r="G12" s="7"/>
      <c r="H12" s="27" t="s">
        <v>744</v>
      </c>
      <c r="I12" s="27"/>
      <c r="J12" s="7"/>
      <c r="K12" s="7"/>
      <c r="L12" s="7"/>
      <c r="M12" s="7"/>
      <c r="N12" s="7"/>
    </row>
    <row r="13" spans="1:14" ht="13.5">
      <c r="A13" s="33" t="s">
        <v>738</v>
      </c>
      <c r="B13" s="6" t="s">
        <v>739</v>
      </c>
      <c r="C13" s="8"/>
      <c r="D13" s="8">
        <v>2972</v>
      </c>
      <c r="E13" s="8"/>
      <c r="F13" s="8"/>
      <c r="G13" s="9">
        <v>490</v>
      </c>
      <c r="H13" s="8"/>
      <c r="I13" s="8"/>
      <c r="J13" s="9">
        <v>2482</v>
      </c>
      <c r="K13" s="8"/>
      <c r="L13" s="8"/>
      <c r="M13" s="9">
        <v>0</v>
      </c>
      <c r="N13" s="8"/>
    </row>
    <row r="14" spans="1:14" ht="13.5">
      <c r="A14" s="75" t="s">
        <v>740</v>
      </c>
      <c r="B14" s="51" t="s">
        <v>741</v>
      </c>
      <c r="C14" s="8"/>
      <c r="D14" s="8">
        <v>2296</v>
      </c>
      <c r="E14" s="8"/>
      <c r="F14" s="8"/>
      <c r="G14" s="9">
        <v>460</v>
      </c>
      <c r="H14" s="8"/>
      <c r="I14" s="8"/>
      <c r="J14" s="9">
        <v>1836</v>
      </c>
      <c r="K14" s="8"/>
      <c r="L14" s="8"/>
      <c r="M14" s="9">
        <v>0</v>
      </c>
      <c r="N14" s="8"/>
    </row>
    <row r="15" spans="1:14" ht="13.5">
      <c r="A15" s="75" t="s">
        <v>740</v>
      </c>
      <c r="B15" s="51" t="s">
        <v>742</v>
      </c>
      <c r="C15" s="8"/>
      <c r="D15" s="8">
        <v>1761</v>
      </c>
      <c r="E15" s="8"/>
      <c r="F15" s="8"/>
      <c r="G15" s="9">
        <v>388</v>
      </c>
      <c r="H15" s="8"/>
      <c r="I15" s="8"/>
      <c r="J15" s="9">
        <v>1373</v>
      </c>
      <c r="K15" s="8"/>
      <c r="L15" s="8"/>
      <c r="M15" s="9">
        <v>0</v>
      </c>
      <c r="N15" s="8"/>
    </row>
    <row r="16" spans="1:14" ht="13.5">
      <c r="A16" s="75" t="s">
        <v>740</v>
      </c>
      <c r="B16" s="51" t="s">
        <v>740</v>
      </c>
      <c r="C16" s="8"/>
      <c r="D16" s="54">
        <v>1251</v>
      </c>
      <c r="E16" s="8"/>
      <c r="F16" s="8"/>
      <c r="G16" s="73">
        <v>360</v>
      </c>
      <c r="H16" s="8"/>
      <c r="I16" s="8"/>
      <c r="J16" s="73">
        <v>891</v>
      </c>
      <c r="K16" s="8"/>
      <c r="L16" s="8"/>
      <c r="M16" s="73">
        <v>0</v>
      </c>
      <c r="N16" s="8"/>
    </row>
    <row r="17" spans="1:14" ht="13.5">
      <c r="A17" s="75" t="s">
        <v>740</v>
      </c>
      <c r="B17" s="51" t="s">
        <v>743</v>
      </c>
      <c r="C17" s="8"/>
      <c r="D17" s="54">
        <f>SUM(F17:N17)</f>
        <v>507</v>
      </c>
      <c r="E17" s="54"/>
      <c r="F17" s="54"/>
      <c r="G17" s="54">
        <v>25</v>
      </c>
      <c r="H17" s="54"/>
      <c r="I17" s="54"/>
      <c r="J17" s="54">
        <v>482</v>
      </c>
      <c r="K17" s="54"/>
      <c r="L17" s="54"/>
      <c r="M17" s="54">
        <v>0</v>
      </c>
      <c r="N17" s="8"/>
    </row>
    <row r="18" spans="1:14" ht="4.5" customHeight="1">
      <c r="A18" s="13"/>
      <c r="B18" s="12"/>
      <c r="C18" s="13"/>
      <c r="D18" s="13"/>
      <c r="E18" s="13"/>
      <c r="F18" s="13"/>
      <c r="G18" s="13"/>
      <c r="H18" s="13"/>
      <c r="I18" s="13"/>
      <c r="J18" s="13"/>
      <c r="K18" s="13"/>
      <c r="L18" s="13"/>
      <c r="M18" s="13"/>
      <c r="N18" s="13"/>
    </row>
    <row r="19" spans="1:14" ht="13.5">
      <c r="A19" s="1" t="s">
        <v>745</v>
      </c>
      <c r="B19" s="1"/>
      <c r="C19" s="1"/>
      <c r="D19" s="1"/>
      <c r="E19" s="1"/>
      <c r="F19" s="1"/>
      <c r="G19" s="1"/>
      <c r="H19" s="1"/>
      <c r="I19" s="1"/>
      <c r="J19" s="1"/>
      <c r="K19" s="1"/>
      <c r="L19" s="1"/>
      <c r="M19" s="1"/>
      <c r="N19" s="1"/>
    </row>
    <row r="20" spans="1:14" ht="13.5">
      <c r="A20" s="1"/>
      <c r="B20" s="1"/>
      <c r="C20" s="1"/>
      <c r="D20" s="1"/>
      <c r="E20" s="1"/>
      <c r="F20" s="1"/>
      <c r="G20" s="1"/>
      <c r="H20" s="1"/>
      <c r="I20" s="1"/>
      <c r="J20" s="1"/>
      <c r="K20" s="1"/>
      <c r="L20" s="1"/>
      <c r="M20" s="1"/>
      <c r="N20" s="1"/>
    </row>
    <row r="21" spans="1:14" ht="13.5">
      <c r="A21" s="1"/>
      <c r="B21" s="1"/>
      <c r="C21" s="1"/>
      <c r="D21" s="1"/>
      <c r="E21" s="1"/>
      <c r="F21" s="1"/>
      <c r="G21" s="1"/>
      <c r="H21" s="1"/>
      <c r="I21" s="1"/>
      <c r="J21" s="1"/>
      <c r="K21" s="1"/>
      <c r="L21" s="1"/>
      <c r="M21" s="1"/>
      <c r="N21" s="1"/>
    </row>
    <row r="22" spans="1:14" ht="14.25">
      <c r="A22" s="2" t="s">
        <v>251</v>
      </c>
      <c r="B22" s="1"/>
      <c r="C22" s="1"/>
      <c r="D22" s="1"/>
      <c r="E22" s="1"/>
      <c r="F22" s="1"/>
      <c r="G22" s="1"/>
      <c r="H22" s="1"/>
      <c r="I22" s="1"/>
      <c r="J22" s="1"/>
      <c r="K22" s="1"/>
      <c r="L22" s="1"/>
      <c r="M22" s="1"/>
      <c r="N22" s="1"/>
    </row>
    <row r="23" spans="1:14" ht="13.5">
      <c r="A23" s="3" t="s">
        <v>276</v>
      </c>
      <c r="B23" s="1"/>
      <c r="C23" s="1"/>
      <c r="D23" s="1"/>
      <c r="E23" s="1"/>
      <c r="F23" s="1"/>
      <c r="G23" s="1"/>
      <c r="H23" s="1"/>
      <c r="I23" s="1"/>
      <c r="J23" s="1"/>
      <c r="K23" s="1"/>
      <c r="L23" s="1"/>
      <c r="M23" s="1"/>
      <c r="N23" s="1"/>
    </row>
    <row r="24" spans="1:14" ht="13.5">
      <c r="A24" s="1"/>
      <c r="B24" s="1"/>
      <c r="C24" s="1"/>
      <c r="D24" s="1"/>
      <c r="E24" s="1"/>
      <c r="F24" s="1"/>
      <c r="G24" s="1"/>
      <c r="H24" s="1"/>
      <c r="I24" s="1"/>
      <c r="J24" s="1"/>
      <c r="K24" s="1"/>
      <c r="L24" s="1"/>
      <c r="M24" s="1" t="s">
        <v>252</v>
      </c>
      <c r="N24" s="1"/>
    </row>
    <row r="25" spans="1:14" ht="27" customHeight="1">
      <c r="A25" s="178" t="s">
        <v>277</v>
      </c>
      <c r="B25" s="175"/>
      <c r="C25" s="10" t="s">
        <v>47</v>
      </c>
      <c r="D25" s="10" t="s">
        <v>253</v>
      </c>
      <c r="E25" s="15" t="s">
        <v>254</v>
      </c>
      <c r="F25" s="15" t="s">
        <v>255</v>
      </c>
      <c r="G25" s="15" t="s">
        <v>256</v>
      </c>
      <c r="H25" s="15" t="s">
        <v>257</v>
      </c>
      <c r="I25" s="15" t="s">
        <v>258</v>
      </c>
      <c r="J25" s="10" t="s">
        <v>259</v>
      </c>
      <c r="K25" s="15" t="s">
        <v>275</v>
      </c>
      <c r="L25" s="10" t="s">
        <v>260</v>
      </c>
      <c r="M25" s="10" t="s">
        <v>261</v>
      </c>
      <c r="N25" s="16" t="s">
        <v>262</v>
      </c>
    </row>
    <row r="26" spans="1:14" ht="13.5">
      <c r="A26" s="7"/>
      <c r="B26" s="6"/>
      <c r="C26" s="7"/>
      <c r="D26" s="7"/>
      <c r="E26" s="7"/>
      <c r="F26" s="7"/>
      <c r="G26" s="7"/>
      <c r="H26" s="27" t="s">
        <v>248</v>
      </c>
      <c r="I26" s="27"/>
      <c r="J26" s="7"/>
      <c r="K26" s="7"/>
      <c r="L26" s="7"/>
      <c r="M26" s="7"/>
      <c r="N26" s="7"/>
    </row>
    <row r="27" spans="1:14" ht="13.5">
      <c r="A27" s="33" t="s">
        <v>249</v>
      </c>
      <c r="B27" s="6" t="s">
        <v>649</v>
      </c>
      <c r="C27" s="34">
        <v>533914</v>
      </c>
      <c r="D27" s="34">
        <v>51247</v>
      </c>
      <c r="E27" s="34">
        <v>13712</v>
      </c>
      <c r="F27" s="34">
        <v>37266</v>
      </c>
      <c r="G27" s="34">
        <v>62108</v>
      </c>
      <c r="H27" s="34">
        <v>23515</v>
      </c>
      <c r="I27" s="34">
        <v>32148</v>
      </c>
      <c r="J27" s="34">
        <v>11534</v>
      </c>
      <c r="K27" s="34">
        <v>29098</v>
      </c>
      <c r="L27" s="34">
        <v>6346</v>
      </c>
      <c r="M27" s="34">
        <v>122790</v>
      </c>
      <c r="N27" s="34">
        <v>144150</v>
      </c>
    </row>
    <row r="28" spans="1:14" ht="13.5">
      <c r="A28" s="75" t="s">
        <v>500</v>
      </c>
      <c r="B28" s="51" t="s">
        <v>499</v>
      </c>
      <c r="C28" s="34">
        <v>535138</v>
      </c>
      <c r="D28" s="34">
        <v>52462</v>
      </c>
      <c r="E28" s="34">
        <v>13652</v>
      </c>
      <c r="F28" s="34">
        <v>35056</v>
      </c>
      <c r="G28" s="34">
        <v>61763</v>
      </c>
      <c r="H28" s="34">
        <v>23590</v>
      </c>
      <c r="I28" s="34">
        <v>32622</v>
      </c>
      <c r="J28" s="34">
        <v>11641</v>
      </c>
      <c r="K28" s="34">
        <v>29375</v>
      </c>
      <c r="L28" s="34">
        <v>6435</v>
      </c>
      <c r="M28" s="34">
        <v>120893</v>
      </c>
      <c r="N28" s="34">
        <v>147649</v>
      </c>
    </row>
    <row r="29" spans="1:14" ht="13.5">
      <c r="A29" s="75" t="s">
        <v>500</v>
      </c>
      <c r="B29" s="51" t="s">
        <v>520</v>
      </c>
      <c r="C29" s="34">
        <v>543079</v>
      </c>
      <c r="D29" s="34">
        <v>35775</v>
      </c>
      <c r="E29" s="34">
        <v>13842</v>
      </c>
      <c r="F29" s="34">
        <v>35380</v>
      </c>
      <c r="G29" s="34">
        <v>62098</v>
      </c>
      <c r="H29" s="34">
        <v>24417</v>
      </c>
      <c r="I29" s="34">
        <v>32889</v>
      </c>
      <c r="J29" s="34">
        <v>12118</v>
      </c>
      <c r="K29" s="34">
        <v>29245</v>
      </c>
      <c r="L29" s="34">
        <v>6630</v>
      </c>
      <c r="M29" s="34">
        <v>139790</v>
      </c>
      <c r="N29" s="34">
        <v>150895</v>
      </c>
    </row>
    <row r="30" spans="1:14" ht="13.5">
      <c r="A30" s="75" t="s">
        <v>500</v>
      </c>
      <c r="B30" s="51" t="s">
        <v>500</v>
      </c>
      <c r="C30" s="34">
        <v>546063</v>
      </c>
      <c r="D30" s="34">
        <v>36292</v>
      </c>
      <c r="E30" s="34">
        <v>13534</v>
      </c>
      <c r="F30" s="34">
        <v>35082</v>
      </c>
      <c r="G30" s="34">
        <v>61961</v>
      </c>
      <c r="H30" s="34">
        <v>24349</v>
      </c>
      <c r="I30" s="34">
        <v>32662</v>
      </c>
      <c r="J30" s="34">
        <v>12190</v>
      </c>
      <c r="K30" s="34">
        <v>29352</v>
      </c>
      <c r="L30" s="34">
        <v>6615</v>
      </c>
      <c r="M30" s="34">
        <v>140984</v>
      </c>
      <c r="N30" s="34">
        <v>153042</v>
      </c>
    </row>
    <row r="31" spans="1:14" ht="13.5">
      <c r="A31" s="75" t="s">
        <v>500</v>
      </c>
      <c r="B31" s="51" t="s">
        <v>650</v>
      </c>
      <c r="C31" s="63">
        <f>SUM(D31:N31)</f>
        <v>555303</v>
      </c>
      <c r="D31" s="63">
        <f aca="true" t="shared" si="0" ref="D31:N31">SUM(D32:D34)</f>
        <v>36973</v>
      </c>
      <c r="E31" s="63">
        <f t="shared" si="0"/>
        <v>13610</v>
      </c>
      <c r="F31" s="63">
        <f t="shared" si="0"/>
        <v>35637</v>
      </c>
      <c r="G31" s="63">
        <f t="shared" si="0"/>
        <v>62626</v>
      </c>
      <c r="H31" s="63">
        <f t="shared" si="0"/>
        <v>24505</v>
      </c>
      <c r="I31" s="63">
        <f t="shared" si="0"/>
        <v>33139</v>
      </c>
      <c r="J31" s="63">
        <f t="shared" si="0"/>
        <v>12257</v>
      </c>
      <c r="K31" s="63">
        <f t="shared" si="0"/>
        <v>29675</v>
      </c>
      <c r="L31" s="63">
        <f t="shared" si="0"/>
        <v>6634</v>
      </c>
      <c r="M31" s="63">
        <f t="shared" si="0"/>
        <v>141996</v>
      </c>
      <c r="N31" s="81">
        <f t="shared" si="0"/>
        <v>158251</v>
      </c>
    </row>
    <row r="32" spans="1:14" ht="13.5">
      <c r="A32" s="7" t="s">
        <v>263</v>
      </c>
      <c r="B32" s="6"/>
      <c r="C32" s="63">
        <f>SUM(D32:N32)</f>
        <v>415989</v>
      </c>
      <c r="D32" s="63">
        <v>36148</v>
      </c>
      <c r="E32" s="63">
        <v>11733</v>
      </c>
      <c r="F32" s="63">
        <v>30959</v>
      </c>
      <c r="G32" s="63">
        <v>55545</v>
      </c>
      <c r="H32" s="63">
        <v>20547</v>
      </c>
      <c r="I32" s="63">
        <v>24539</v>
      </c>
      <c r="J32" s="63">
        <v>9939</v>
      </c>
      <c r="K32" s="63">
        <v>24813</v>
      </c>
      <c r="L32" s="63">
        <v>5658</v>
      </c>
      <c r="M32" s="63">
        <v>110877</v>
      </c>
      <c r="N32" s="81">
        <v>85231</v>
      </c>
    </row>
    <row r="33" spans="1:14" ht="13.5">
      <c r="A33" s="7" t="s">
        <v>264</v>
      </c>
      <c r="B33" s="6"/>
      <c r="C33" s="63">
        <f>SUM(D33:N33)</f>
        <v>19895</v>
      </c>
      <c r="D33" s="63">
        <v>98</v>
      </c>
      <c r="E33" s="63">
        <v>235</v>
      </c>
      <c r="F33" s="63">
        <v>460</v>
      </c>
      <c r="G33" s="63">
        <v>665</v>
      </c>
      <c r="H33" s="63">
        <v>423</v>
      </c>
      <c r="I33" s="63">
        <v>1264</v>
      </c>
      <c r="J33" s="63">
        <v>252</v>
      </c>
      <c r="K33" s="63">
        <v>710</v>
      </c>
      <c r="L33" s="63">
        <v>152</v>
      </c>
      <c r="M33" s="63">
        <v>4337</v>
      </c>
      <c r="N33" s="81">
        <v>11299</v>
      </c>
    </row>
    <row r="34" spans="1:14" ht="13.5">
      <c r="A34" s="7" t="s">
        <v>265</v>
      </c>
      <c r="B34" s="6"/>
      <c r="C34" s="63">
        <f>SUM(D34:N34)</f>
        <v>119419</v>
      </c>
      <c r="D34" s="63">
        <v>727</v>
      </c>
      <c r="E34" s="63">
        <v>1642</v>
      </c>
      <c r="F34" s="63">
        <v>4218</v>
      </c>
      <c r="G34" s="63">
        <v>6416</v>
      </c>
      <c r="H34" s="63">
        <v>3535</v>
      </c>
      <c r="I34" s="63">
        <v>7336</v>
      </c>
      <c r="J34" s="63">
        <v>2066</v>
      </c>
      <c r="K34" s="63">
        <v>4152</v>
      </c>
      <c r="L34" s="63">
        <v>824</v>
      </c>
      <c r="M34" s="63">
        <v>26782</v>
      </c>
      <c r="N34" s="81">
        <v>61721</v>
      </c>
    </row>
    <row r="35" spans="1:14" ht="18" customHeight="1">
      <c r="A35" s="7"/>
      <c r="B35" s="6"/>
      <c r="C35" s="69"/>
      <c r="D35" s="69"/>
      <c r="E35" s="69"/>
      <c r="F35" s="69"/>
      <c r="G35" s="69"/>
      <c r="H35" s="74" t="s">
        <v>250</v>
      </c>
      <c r="I35" s="74"/>
      <c r="J35" s="69"/>
      <c r="K35" s="69"/>
      <c r="L35" s="69"/>
      <c r="M35" s="69"/>
      <c r="N35" s="69"/>
    </row>
    <row r="36" spans="1:14" ht="13.5">
      <c r="A36" s="33" t="s">
        <v>249</v>
      </c>
      <c r="B36" s="6" t="s">
        <v>649</v>
      </c>
      <c r="C36" s="63">
        <v>163394</v>
      </c>
      <c r="D36" s="63">
        <v>14997</v>
      </c>
      <c r="E36" s="63">
        <v>3558</v>
      </c>
      <c r="F36" s="63">
        <v>10834</v>
      </c>
      <c r="G36" s="63">
        <v>16459</v>
      </c>
      <c r="H36" s="63">
        <v>6962</v>
      </c>
      <c r="I36" s="63">
        <v>7908</v>
      </c>
      <c r="J36" s="63">
        <v>2807</v>
      </c>
      <c r="K36" s="63">
        <v>11231</v>
      </c>
      <c r="L36" s="63">
        <v>2420</v>
      </c>
      <c r="M36" s="63">
        <v>37843</v>
      </c>
      <c r="N36" s="63">
        <v>48375</v>
      </c>
    </row>
    <row r="37" spans="1:14" ht="13.5">
      <c r="A37" s="75" t="s">
        <v>500</v>
      </c>
      <c r="B37" s="51" t="s">
        <v>499</v>
      </c>
      <c r="C37" s="63">
        <v>164099</v>
      </c>
      <c r="D37" s="63">
        <v>14626</v>
      </c>
      <c r="E37" s="63">
        <v>3510</v>
      </c>
      <c r="F37" s="63">
        <v>10855</v>
      </c>
      <c r="G37" s="63">
        <v>16318</v>
      </c>
      <c r="H37" s="63">
        <v>6966</v>
      </c>
      <c r="I37" s="63">
        <v>8122</v>
      </c>
      <c r="J37" s="63">
        <v>2862</v>
      </c>
      <c r="K37" s="63">
        <v>11144</v>
      </c>
      <c r="L37" s="63">
        <v>2386</v>
      </c>
      <c r="M37" s="63">
        <v>37874</v>
      </c>
      <c r="N37" s="63">
        <v>49436</v>
      </c>
    </row>
    <row r="38" spans="1:14" ht="13.5">
      <c r="A38" s="75" t="s">
        <v>500</v>
      </c>
      <c r="B38" s="51" t="s">
        <v>520</v>
      </c>
      <c r="C38" s="63">
        <v>168320</v>
      </c>
      <c r="D38" s="63">
        <v>9461</v>
      </c>
      <c r="E38" s="63">
        <v>3480</v>
      </c>
      <c r="F38" s="63">
        <v>10814</v>
      </c>
      <c r="G38" s="63">
        <v>16368</v>
      </c>
      <c r="H38" s="63">
        <v>6973</v>
      </c>
      <c r="I38" s="63">
        <v>8374</v>
      </c>
      <c r="J38" s="63">
        <v>2910</v>
      </c>
      <c r="K38" s="63">
        <v>11274</v>
      </c>
      <c r="L38" s="63">
        <v>2398</v>
      </c>
      <c r="M38" s="63">
        <v>43207</v>
      </c>
      <c r="N38" s="63">
        <v>53061</v>
      </c>
    </row>
    <row r="39" spans="1:14" ht="13.5">
      <c r="A39" s="75" t="s">
        <v>500</v>
      </c>
      <c r="B39" s="51" t="s">
        <v>500</v>
      </c>
      <c r="C39" s="63">
        <v>167361</v>
      </c>
      <c r="D39" s="63">
        <v>9408</v>
      </c>
      <c r="E39" s="63">
        <v>3444</v>
      </c>
      <c r="F39" s="63">
        <v>10719</v>
      </c>
      <c r="G39" s="63">
        <v>16186</v>
      </c>
      <c r="H39" s="63">
        <v>6718</v>
      </c>
      <c r="I39" s="63">
        <v>8305</v>
      </c>
      <c r="J39" s="63">
        <v>2792</v>
      </c>
      <c r="K39" s="63">
        <v>10983</v>
      </c>
      <c r="L39" s="63">
        <v>2296</v>
      </c>
      <c r="M39" s="63">
        <v>43577</v>
      </c>
      <c r="N39" s="63">
        <v>52933</v>
      </c>
    </row>
    <row r="40" spans="1:14" ht="13.5">
      <c r="A40" s="75" t="s">
        <v>500</v>
      </c>
      <c r="B40" s="51" t="s">
        <v>650</v>
      </c>
      <c r="C40" s="81">
        <f>SUM(D40:N41)</f>
        <v>169754</v>
      </c>
      <c r="D40" s="81">
        <v>9283</v>
      </c>
      <c r="E40" s="81">
        <v>3520</v>
      </c>
      <c r="F40" s="81">
        <v>10639</v>
      </c>
      <c r="G40" s="81">
        <v>16339</v>
      </c>
      <c r="H40" s="81">
        <v>6752</v>
      </c>
      <c r="I40" s="81">
        <v>8170</v>
      </c>
      <c r="J40" s="81">
        <v>2832</v>
      </c>
      <c r="K40" s="81">
        <v>11009</v>
      </c>
      <c r="L40" s="81">
        <v>2315</v>
      </c>
      <c r="M40" s="81">
        <v>44171</v>
      </c>
      <c r="N40" s="81">
        <v>54724</v>
      </c>
    </row>
    <row r="41" spans="1:14" ht="4.5" customHeight="1">
      <c r="A41" s="13"/>
      <c r="B41" s="12"/>
      <c r="C41" s="90"/>
      <c r="D41" s="13"/>
      <c r="E41" s="13"/>
      <c r="F41" s="13"/>
      <c r="G41" s="13"/>
      <c r="H41" s="13"/>
      <c r="I41" s="13"/>
      <c r="J41" s="13"/>
      <c r="K41" s="13"/>
      <c r="L41" s="13"/>
      <c r="M41" s="13"/>
      <c r="N41" s="13"/>
    </row>
    <row r="42" spans="1:14" ht="13.5">
      <c r="A42" s="1" t="s">
        <v>685</v>
      </c>
      <c r="B42" s="1"/>
      <c r="C42" s="1"/>
      <c r="D42" s="1"/>
      <c r="E42" s="1"/>
      <c r="F42" s="1"/>
      <c r="G42" s="1"/>
      <c r="H42" s="1"/>
      <c r="I42" s="1"/>
      <c r="J42" s="1"/>
      <c r="K42" s="1"/>
      <c r="L42" s="1"/>
      <c r="M42" s="1"/>
      <c r="N42" s="1"/>
    </row>
    <row r="43" spans="1:14" ht="13.5">
      <c r="A43" s="1"/>
      <c r="B43" s="1"/>
      <c r="C43" s="1"/>
      <c r="D43" s="1"/>
      <c r="E43" s="1"/>
      <c r="F43" s="1"/>
      <c r="G43" s="1"/>
      <c r="H43" s="1"/>
      <c r="I43" s="1"/>
      <c r="J43" s="1"/>
      <c r="K43" s="1"/>
      <c r="L43" s="1"/>
      <c r="M43" s="1"/>
      <c r="N43" s="1"/>
    </row>
    <row r="44" spans="1:14" ht="13.5">
      <c r="A44" s="1"/>
      <c r="B44" s="1"/>
      <c r="C44" s="1"/>
      <c r="D44" s="1"/>
      <c r="E44" s="1"/>
      <c r="F44" s="1"/>
      <c r="G44" s="1"/>
      <c r="H44" s="1"/>
      <c r="I44" s="1"/>
      <c r="J44" s="1"/>
      <c r="K44" s="1"/>
      <c r="L44" s="1"/>
      <c r="M44" s="1"/>
      <c r="N44" s="1"/>
    </row>
    <row r="45" spans="1:14" ht="14.25">
      <c r="A45" s="2" t="s">
        <v>714</v>
      </c>
      <c r="B45" s="1"/>
      <c r="C45" s="1"/>
      <c r="D45" s="1"/>
      <c r="E45" s="1"/>
      <c r="F45" s="1"/>
      <c r="G45" s="1"/>
      <c r="H45" s="1"/>
      <c r="I45" s="1"/>
      <c r="J45" s="1"/>
      <c r="K45" s="1"/>
      <c r="L45" s="1"/>
      <c r="M45" s="1"/>
      <c r="N45" s="1"/>
    </row>
    <row r="46" spans="1:14" ht="13.5">
      <c r="A46" s="1" t="s">
        <v>28</v>
      </c>
      <c r="B46" s="1"/>
      <c r="C46" s="1"/>
      <c r="D46" s="1"/>
      <c r="E46" s="1"/>
      <c r="F46" s="1"/>
      <c r="G46" s="1"/>
      <c r="H46" s="1"/>
      <c r="I46" s="1"/>
      <c r="J46" s="1"/>
      <c r="K46" s="1"/>
      <c r="L46" s="1"/>
      <c r="M46" s="1"/>
      <c r="N46" s="1"/>
    </row>
    <row r="47" spans="1:14" ht="13.5">
      <c r="A47" s="178" t="s">
        <v>266</v>
      </c>
      <c r="B47" s="175"/>
      <c r="C47" s="36" t="s">
        <v>267</v>
      </c>
      <c r="D47" s="36"/>
      <c r="E47" s="36" t="s">
        <v>268</v>
      </c>
      <c r="F47" s="36"/>
      <c r="G47" s="36" t="s">
        <v>269</v>
      </c>
      <c r="H47" s="36"/>
      <c r="I47" s="36" t="s">
        <v>270</v>
      </c>
      <c r="J47" s="36"/>
      <c r="K47" s="36" t="s">
        <v>271</v>
      </c>
      <c r="L47" s="36"/>
      <c r="M47" s="36" t="s">
        <v>272</v>
      </c>
      <c r="N47" s="37"/>
    </row>
    <row r="48" spans="1:14" ht="13.5">
      <c r="A48" s="178"/>
      <c r="B48" s="175"/>
      <c r="C48" s="10" t="s">
        <v>273</v>
      </c>
      <c r="D48" s="10" t="s">
        <v>274</v>
      </c>
      <c r="E48" s="10" t="s">
        <v>273</v>
      </c>
      <c r="F48" s="10" t="s">
        <v>274</v>
      </c>
      <c r="G48" s="10" t="s">
        <v>273</v>
      </c>
      <c r="H48" s="10" t="s">
        <v>274</v>
      </c>
      <c r="I48" s="10" t="s">
        <v>273</v>
      </c>
      <c r="J48" s="10" t="s">
        <v>274</v>
      </c>
      <c r="K48" s="10" t="s">
        <v>273</v>
      </c>
      <c r="L48" s="10" t="s">
        <v>274</v>
      </c>
      <c r="M48" s="10" t="s">
        <v>273</v>
      </c>
      <c r="N48" s="11" t="s">
        <v>274</v>
      </c>
    </row>
    <row r="49" spans="1:14" ht="4.5" customHeight="1">
      <c r="A49" s="1"/>
      <c r="B49" s="4"/>
      <c r="C49" s="1"/>
      <c r="D49" s="1"/>
      <c r="E49" s="1"/>
      <c r="F49" s="1"/>
      <c r="G49" s="1"/>
      <c r="H49" s="1"/>
      <c r="I49" s="1"/>
      <c r="J49" s="1"/>
      <c r="K49" s="1"/>
      <c r="L49" s="1"/>
      <c r="M49" s="1"/>
      <c r="N49" s="1"/>
    </row>
    <row r="50" spans="1:14" ht="13.5">
      <c r="A50" s="33" t="s">
        <v>249</v>
      </c>
      <c r="B50" s="6" t="s">
        <v>651</v>
      </c>
      <c r="C50" s="35">
        <v>2820</v>
      </c>
      <c r="D50" s="35">
        <v>65501</v>
      </c>
      <c r="E50" s="35">
        <v>4405</v>
      </c>
      <c r="F50" s="35">
        <v>79592</v>
      </c>
      <c r="G50" s="35">
        <v>2084</v>
      </c>
      <c r="H50" s="35">
        <v>50360</v>
      </c>
      <c r="I50" s="35">
        <v>3001</v>
      </c>
      <c r="J50" s="35">
        <v>59172</v>
      </c>
      <c r="K50" s="35">
        <v>2687</v>
      </c>
      <c r="L50" s="35">
        <v>62867</v>
      </c>
      <c r="M50" s="35">
        <v>4110</v>
      </c>
      <c r="N50" s="35">
        <v>85521</v>
      </c>
    </row>
    <row r="51" ht="4.5" customHeight="1">
      <c r="B51" s="76"/>
    </row>
    <row r="52" spans="1:14" ht="13.5">
      <c r="A52" s="75" t="s">
        <v>500</v>
      </c>
      <c r="B52" s="51" t="s">
        <v>653</v>
      </c>
      <c r="C52" s="77">
        <v>2899</v>
      </c>
      <c r="D52" s="77">
        <v>73011</v>
      </c>
      <c r="E52" s="77">
        <v>4211</v>
      </c>
      <c r="F52" s="77">
        <v>69430</v>
      </c>
      <c r="G52" s="77">
        <v>2144</v>
      </c>
      <c r="H52" s="77">
        <v>51246</v>
      </c>
      <c r="I52" s="77">
        <v>3328</v>
      </c>
      <c r="J52" s="77">
        <v>70276</v>
      </c>
      <c r="K52" s="77">
        <v>2209</v>
      </c>
      <c r="L52" s="77">
        <v>48972</v>
      </c>
      <c r="M52" s="77">
        <v>4205</v>
      </c>
      <c r="N52" s="77">
        <v>81362</v>
      </c>
    </row>
    <row r="53" spans="1:14" ht="13.5">
      <c r="A53" s="75" t="s">
        <v>500</v>
      </c>
      <c r="B53" s="51" t="s">
        <v>654</v>
      </c>
      <c r="C53" s="77">
        <v>2898</v>
      </c>
      <c r="D53" s="77">
        <v>65621</v>
      </c>
      <c r="E53" s="77">
        <v>4114</v>
      </c>
      <c r="F53" s="77">
        <v>65468</v>
      </c>
      <c r="G53" s="77">
        <v>1970</v>
      </c>
      <c r="H53" s="77">
        <v>48221</v>
      </c>
      <c r="I53" s="77">
        <v>3124</v>
      </c>
      <c r="J53" s="77">
        <v>62033</v>
      </c>
      <c r="K53" s="77">
        <v>2204</v>
      </c>
      <c r="L53" s="77">
        <v>43697</v>
      </c>
      <c r="M53" s="77">
        <v>4117</v>
      </c>
      <c r="N53" s="77">
        <v>77288</v>
      </c>
    </row>
    <row r="54" spans="1:14" ht="13.5">
      <c r="A54" s="75" t="s">
        <v>500</v>
      </c>
      <c r="B54" s="51" t="s">
        <v>652</v>
      </c>
      <c r="C54" s="77">
        <v>3000</v>
      </c>
      <c r="D54" s="77">
        <v>65606</v>
      </c>
      <c r="E54" s="77">
        <v>4138</v>
      </c>
      <c r="F54" s="77">
        <v>73366</v>
      </c>
      <c r="G54" s="77">
        <v>1655</v>
      </c>
      <c r="H54" s="77">
        <v>41779</v>
      </c>
      <c r="I54" s="77">
        <v>3043</v>
      </c>
      <c r="J54" s="77">
        <v>58789</v>
      </c>
      <c r="K54" s="77">
        <v>2366</v>
      </c>
      <c r="L54" s="77">
        <v>56503</v>
      </c>
      <c r="M54" s="77">
        <v>4051</v>
      </c>
      <c r="N54" s="77">
        <v>80130</v>
      </c>
    </row>
    <row r="55" spans="1:14" ht="13.5">
      <c r="A55" s="75" t="s">
        <v>500</v>
      </c>
      <c r="B55" s="51" t="s">
        <v>650</v>
      </c>
      <c r="C55" s="77">
        <v>2991</v>
      </c>
      <c r="D55" s="77">
        <v>67105</v>
      </c>
      <c r="E55" s="77">
        <v>4401</v>
      </c>
      <c r="F55" s="77">
        <v>78013</v>
      </c>
      <c r="G55" s="77">
        <v>1594</v>
      </c>
      <c r="H55" s="77">
        <v>45576</v>
      </c>
      <c r="I55" s="77">
        <v>2765</v>
      </c>
      <c r="J55" s="77">
        <v>49465</v>
      </c>
      <c r="K55" s="77">
        <v>2142</v>
      </c>
      <c r="L55" s="77">
        <v>50244</v>
      </c>
      <c r="M55" s="77">
        <v>3698</v>
      </c>
      <c r="N55" s="77">
        <v>72110</v>
      </c>
    </row>
    <row r="56" spans="1:14" ht="4.5" customHeight="1">
      <c r="A56" s="13"/>
      <c r="B56" s="12"/>
      <c r="C56" s="13"/>
      <c r="D56" s="13"/>
      <c r="E56" s="13"/>
      <c r="F56" s="13"/>
      <c r="G56" s="13"/>
      <c r="H56" s="13"/>
      <c r="I56" s="13"/>
      <c r="J56" s="13"/>
      <c r="K56" s="13"/>
      <c r="L56" s="13"/>
      <c r="M56" s="13"/>
      <c r="N56" s="13"/>
    </row>
    <row r="57" ht="12" customHeight="1">
      <c r="A57" s="3" t="s">
        <v>613</v>
      </c>
    </row>
    <row r="58" spans="1:14" ht="13.5">
      <c r="A58" s="1" t="s">
        <v>682</v>
      </c>
      <c r="B58" s="1"/>
      <c r="C58" s="1"/>
      <c r="D58" s="1"/>
      <c r="E58" s="1"/>
      <c r="F58" s="1"/>
      <c r="G58" s="1"/>
      <c r="H58" s="1"/>
      <c r="I58" s="1"/>
      <c r="J58" s="1"/>
      <c r="K58" s="1"/>
      <c r="L58" s="1"/>
      <c r="M58" s="1"/>
      <c r="N58" s="1"/>
    </row>
  </sheetData>
  <mergeCells count="7">
    <mergeCell ref="A5:B5"/>
    <mergeCell ref="A25:B25"/>
    <mergeCell ref="A47:B48"/>
    <mergeCell ref="L5:N5"/>
    <mergeCell ref="I5:K5"/>
    <mergeCell ref="F5:H5"/>
    <mergeCell ref="C5:E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5"/>
  <sheetViews>
    <sheetView workbookViewId="0" topLeftCell="A1">
      <selection activeCell="A1" sqref="A1"/>
    </sheetView>
  </sheetViews>
  <sheetFormatPr defaultColWidth="9.00390625" defaultRowHeight="13.5"/>
  <cols>
    <col min="1" max="1" width="7.625" style="0" customWidth="1"/>
    <col min="2" max="13" width="7.25390625" style="0" customWidth="1"/>
  </cols>
  <sheetData>
    <row r="1" spans="1:13" ht="13.5">
      <c r="A1" s="1" t="s">
        <v>126</v>
      </c>
      <c r="B1" s="1"/>
      <c r="C1" s="1"/>
      <c r="D1" s="1"/>
      <c r="E1" s="1"/>
      <c r="F1" s="1"/>
      <c r="G1" s="1"/>
      <c r="H1" s="1"/>
      <c r="I1" s="1"/>
      <c r="J1" s="1"/>
      <c r="K1" s="1"/>
      <c r="L1" s="1"/>
      <c r="M1" s="1"/>
    </row>
    <row r="2" spans="1:13" ht="13.5">
      <c r="A2" s="1"/>
      <c r="B2" s="1"/>
      <c r="C2" s="1"/>
      <c r="D2" s="1"/>
      <c r="E2" s="1"/>
      <c r="F2" s="1"/>
      <c r="G2" s="1"/>
      <c r="H2" s="1"/>
      <c r="I2" s="1"/>
      <c r="J2" s="1"/>
      <c r="K2" s="1"/>
      <c r="L2" s="1"/>
      <c r="M2" s="1"/>
    </row>
    <row r="3" spans="1:13" ht="14.25">
      <c r="A3" s="2" t="s">
        <v>715</v>
      </c>
      <c r="B3" s="1"/>
      <c r="C3" s="1"/>
      <c r="D3" s="1"/>
      <c r="E3" s="1"/>
      <c r="F3" s="1"/>
      <c r="G3" s="1"/>
      <c r="H3" s="1"/>
      <c r="I3" s="1"/>
      <c r="J3" s="1"/>
      <c r="K3" s="1"/>
      <c r="L3" s="1"/>
      <c r="M3" s="1"/>
    </row>
    <row r="4" spans="1:13" ht="13.5">
      <c r="A4" s="1"/>
      <c r="B4" s="1"/>
      <c r="C4" s="1"/>
      <c r="D4" s="1"/>
      <c r="E4" s="1"/>
      <c r="F4" s="1"/>
      <c r="G4" s="1"/>
      <c r="H4" s="1"/>
      <c r="I4" s="1"/>
      <c r="J4" s="1"/>
      <c r="K4" s="1"/>
      <c r="L4" s="1"/>
      <c r="M4" s="1"/>
    </row>
    <row r="5" spans="1:13" ht="13.5">
      <c r="A5" s="38"/>
      <c r="B5" s="39"/>
      <c r="C5" s="175" t="s">
        <v>278</v>
      </c>
      <c r="D5" s="175"/>
      <c r="E5" s="175"/>
      <c r="F5" s="175"/>
      <c r="G5" s="175"/>
      <c r="H5" s="175"/>
      <c r="I5" s="175" t="s">
        <v>279</v>
      </c>
      <c r="J5" s="175"/>
      <c r="K5" s="175"/>
      <c r="L5" s="175"/>
      <c r="M5" s="176"/>
    </row>
    <row r="6" spans="1:13" ht="13.5">
      <c r="A6" s="181" t="s">
        <v>280</v>
      </c>
      <c r="B6" s="182"/>
      <c r="C6" s="175" t="s">
        <v>281</v>
      </c>
      <c r="D6" s="175" t="s">
        <v>282</v>
      </c>
      <c r="E6" s="175"/>
      <c r="F6" s="175" t="s">
        <v>283</v>
      </c>
      <c r="G6" s="183" t="s">
        <v>284</v>
      </c>
      <c r="H6" s="175" t="s">
        <v>285</v>
      </c>
      <c r="I6" s="175" t="s">
        <v>146</v>
      </c>
      <c r="J6" s="175" t="s">
        <v>286</v>
      </c>
      <c r="K6" s="175" t="s">
        <v>287</v>
      </c>
      <c r="L6" s="175" t="s">
        <v>288</v>
      </c>
      <c r="M6" s="176" t="s">
        <v>289</v>
      </c>
    </row>
    <row r="7" spans="1:13" ht="13.5">
      <c r="A7" s="13"/>
      <c r="B7" s="12"/>
      <c r="C7" s="175"/>
      <c r="D7" s="10" t="s">
        <v>290</v>
      </c>
      <c r="E7" s="10" t="s">
        <v>291</v>
      </c>
      <c r="F7" s="175"/>
      <c r="G7" s="175"/>
      <c r="H7" s="175"/>
      <c r="I7" s="175"/>
      <c r="J7" s="175"/>
      <c r="K7" s="175"/>
      <c r="L7" s="175"/>
      <c r="M7" s="176"/>
    </row>
    <row r="8" spans="1:13" ht="13.5">
      <c r="A8" s="1"/>
      <c r="B8" s="39"/>
      <c r="C8" s="5" t="s">
        <v>292</v>
      </c>
      <c r="D8" s="5" t="s">
        <v>293</v>
      </c>
      <c r="E8" s="5" t="s">
        <v>293</v>
      </c>
      <c r="F8" s="5" t="s">
        <v>292</v>
      </c>
      <c r="G8" s="5" t="s">
        <v>292</v>
      </c>
      <c r="H8" s="5" t="s">
        <v>292</v>
      </c>
      <c r="I8" s="5" t="s">
        <v>292</v>
      </c>
      <c r="J8" s="5" t="s">
        <v>292</v>
      </c>
      <c r="K8" s="5" t="s">
        <v>292</v>
      </c>
      <c r="L8" s="5" t="s">
        <v>292</v>
      </c>
      <c r="M8" s="5" t="s">
        <v>292</v>
      </c>
    </row>
    <row r="9" spans="1:13" ht="13.5">
      <c r="A9" s="5" t="s">
        <v>655</v>
      </c>
      <c r="B9" s="4" t="s">
        <v>294</v>
      </c>
      <c r="C9" s="18">
        <v>401</v>
      </c>
      <c r="D9" s="18">
        <v>211</v>
      </c>
      <c r="E9" s="18">
        <v>216</v>
      </c>
      <c r="F9" s="18">
        <v>1134</v>
      </c>
      <c r="G9" s="18">
        <v>4975</v>
      </c>
      <c r="H9" s="18">
        <v>266</v>
      </c>
      <c r="I9" s="18">
        <v>441</v>
      </c>
      <c r="J9" s="18">
        <v>123</v>
      </c>
      <c r="K9" s="18">
        <v>115</v>
      </c>
      <c r="L9" s="18">
        <v>158</v>
      </c>
      <c r="M9" s="18">
        <v>45</v>
      </c>
    </row>
    <row r="10" spans="1:13" ht="13.5">
      <c r="A10" s="52" t="s">
        <v>501</v>
      </c>
      <c r="B10" s="4"/>
      <c r="C10" s="18">
        <v>356</v>
      </c>
      <c r="D10" s="18">
        <v>237</v>
      </c>
      <c r="E10" s="18">
        <v>276</v>
      </c>
      <c r="F10" s="18">
        <v>950</v>
      </c>
      <c r="G10" s="18">
        <v>4989</v>
      </c>
      <c r="H10" s="18">
        <v>247</v>
      </c>
      <c r="I10" s="18">
        <v>406</v>
      </c>
      <c r="J10" s="18">
        <v>99</v>
      </c>
      <c r="K10" s="18">
        <v>80</v>
      </c>
      <c r="L10" s="18">
        <v>169</v>
      </c>
      <c r="M10" s="18">
        <v>58</v>
      </c>
    </row>
    <row r="11" spans="1:13" ht="13.5">
      <c r="A11" s="52" t="s">
        <v>521</v>
      </c>
      <c r="B11" s="4"/>
      <c r="C11" s="18">
        <v>339</v>
      </c>
      <c r="D11" s="18">
        <v>230</v>
      </c>
      <c r="E11" s="18">
        <v>254</v>
      </c>
      <c r="F11" s="18">
        <v>882</v>
      </c>
      <c r="G11" s="18">
        <v>5278</v>
      </c>
      <c r="H11" s="18">
        <v>257</v>
      </c>
      <c r="I11" s="18">
        <v>275</v>
      </c>
      <c r="J11" s="18">
        <v>90</v>
      </c>
      <c r="K11" s="18">
        <v>69</v>
      </c>
      <c r="L11" s="18">
        <v>94</v>
      </c>
      <c r="M11" s="18">
        <v>22</v>
      </c>
    </row>
    <row r="12" spans="1:13" ht="13.5">
      <c r="A12" s="52" t="s">
        <v>548</v>
      </c>
      <c r="B12" s="4"/>
      <c r="C12" s="101">
        <v>321</v>
      </c>
      <c r="D12" s="79">
        <v>202</v>
      </c>
      <c r="E12" s="79">
        <v>217</v>
      </c>
      <c r="F12" s="79">
        <v>868</v>
      </c>
      <c r="G12" s="79">
        <v>5725</v>
      </c>
      <c r="H12" s="79">
        <v>240</v>
      </c>
      <c r="I12" s="79">
        <v>504</v>
      </c>
      <c r="J12" s="79">
        <v>166</v>
      </c>
      <c r="K12" s="79">
        <v>177</v>
      </c>
      <c r="L12" s="79">
        <v>114</v>
      </c>
      <c r="M12" s="79">
        <v>47</v>
      </c>
    </row>
    <row r="13" spans="1:13" ht="13.5">
      <c r="A13" s="52" t="s">
        <v>656</v>
      </c>
      <c r="B13" s="4"/>
      <c r="C13" s="101">
        <v>298</v>
      </c>
      <c r="D13" s="79">
        <v>212</v>
      </c>
      <c r="E13" s="79">
        <v>214</v>
      </c>
      <c r="F13" s="79">
        <v>945</v>
      </c>
      <c r="G13" s="79">
        <v>5314</v>
      </c>
      <c r="H13" s="79">
        <v>268</v>
      </c>
      <c r="I13" s="79">
        <v>717</v>
      </c>
      <c r="J13" s="79">
        <v>133</v>
      </c>
      <c r="K13" s="79">
        <v>114</v>
      </c>
      <c r="L13" s="79">
        <v>400</v>
      </c>
      <c r="M13" s="79">
        <v>70</v>
      </c>
    </row>
    <row r="14" spans="1:13" ht="4.5" customHeight="1">
      <c r="A14" s="13"/>
      <c r="B14" s="12"/>
      <c r="C14" s="13"/>
      <c r="D14" s="13"/>
      <c r="E14" s="13"/>
      <c r="F14" s="13"/>
      <c r="G14" s="13"/>
      <c r="H14" s="13"/>
      <c r="I14" s="13"/>
      <c r="J14" s="13"/>
      <c r="K14" s="13"/>
      <c r="L14" s="13"/>
      <c r="M14" s="13"/>
    </row>
    <row r="15" spans="1:13" ht="13.5">
      <c r="A15" s="1" t="s">
        <v>525</v>
      </c>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3.5">
      <c r="A18" s="1"/>
      <c r="B18" s="1"/>
      <c r="C18" s="1"/>
      <c r="D18" s="1"/>
      <c r="E18" s="1"/>
      <c r="F18" s="1"/>
      <c r="G18" s="1"/>
      <c r="H18" s="1"/>
      <c r="I18" s="1"/>
      <c r="J18" s="1"/>
      <c r="K18" s="1"/>
      <c r="L18" s="1"/>
      <c r="M18" s="1"/>
    </row>
    <row r="19" spans="1:13" ht="14.25">
      <c r="A19" s="2" t="s">
        <v>716</v>
      </c>
      <c r="B19" s="1"/>
      <c r="C19" s="1"/>
      <c r="D19" s="1"/>
      <c r="E19" s="1"/>
      <c r="F19" s="1"/>
      <c r="G19" s="1"/>
      <c r="H19" s="1"/>
      <c r="I19" s="1"/>
      <c r="J19" s="1"/>
      <c r="K19" s="1"/>
      <c r="L19" s="1"/>
      <c r="M19" s="1"/>
    </row>
    <row r="20" spans="1:13" ht="13.5">
      <c r="A20" s="1" t="s">
        <v>483</v>
      </c>
      <c r="B20" s="1"/>
      <c r="C20" s="1"/>
      <c r="D20" s="1"/>
      <c r="E20" s="1"/>
      <c r="F20" s="1"/>
      <c r="G20" s="1"/>
      <c r="H20" s="1"/>
      <c r="I20" s="1"/>
      <c r="J20" s="1"/>
      <c r="K20" s="1"/>
      <c r="L20" s="1"/>
      <c r="M20" s="1"/>
    </row>
    <row r="21" spans="1:13" ht="13.5">
      <c r="A21" s="178" t="s">
        <v>295</v>
      </c>
      <c r="B21" s="175"/>
      <c r="C21" s="175" t="s">
        <v>296</v>
      </c>
      <c r="D21" s="175"/>
      <c r="E21" s="175" t="s">
        <v>297</v>
      </c>
      <c r="F21" s="175"/>
      <c r="G21" s="175"/>
      <c r="H21" s="175" t="s">
        <v>298</v>
      </c>
      <c r="I21" s="175"/>
      <c r="J21" s="175"/>
      <c r="K21" s="175" t="s">
        <v>289</v>
      </c>
      <c r="L21" s="175" t="s">
        <v>299</v>
      </c>
      <c r="M21" s="176" t="s">
        <v>300</v>
      </c>
    </row>
    <row r="22" spans="1:13" ht="13.5">
      <c r="A22" s="178"/>
      <c r="B22" s="175"/>
      <c r="C22" s="175"/>
      <c r="D22" s="175"/>
      <c r="E22" s="10" t="s">
        <v>301</v>
      </c>
      <c r="F22" s="10" t="s">
        <v>302</v>
      </c>
      <c r="G22" s="10" t="s">
        <v>303</v>
      </c>
      <c r="H22" s="10" t="s">
        <v>304</v>
      </c>
      <c r="I22" s="10" t="s">
        <v>305</v>
      </c>
      <c r="J22" s="10" t="s">
        <v>306</v>
      </c>
      <c r="K22" s="175"/>
      <c r="L22" s="175"/>
      <c r="M22" s="176"/>
    </row>
    <row r="23" spans="1:13" ht="4.5" customHeight="1">
      <c r="A23" s="1"/>
      <c r="B23" s="4"/>
      <c r="C23" s="1"/>
      <c r="D23" s="1"/>
      <c r="E23" s="1"/>
      <c r="F23" s="1"/>
      <c r="G23" s="1"/>
      <c r="H23" s="1"/>
      <c r="I23" s="1"/>
      <c r="J23" s="1"/>
      <c r="K23" s="1"/>
      <c r="L23" s="1"/>
      <c r="M23" s="1"/>
    </row>
    <row r="24" spans="1:13" ht="13.5">
      <c r="A24" s="5" t="s">
        <v>655</v>
      </c>
      <c r="B24" s="4" t="s">
        <v>294</v>
      </c>
      <c r="C24" s="45"/>
      <c r="D24" s="46">
        <v>7165</v>
      </c>
      <c r="E24" s="18">
        <v>345</v>
      </c>
      <c r="F24" s="18">
        <v>322</v>
      </c>
      <c r="G24" s="18">
        <v>344</v>
      </c>
      <c r="H24" s="18">
        <v>282</v>
      </c>
      <c r="I24" s="18">
        <v>1426</v>
      </c>
      <c r="J24" s="18">
        <v>1985</v>
      </c>
      <c r="K24" s="18">
        <v>492</v>
      </c>
      <c r="L24" s="18">
        <v>1611</v>
      </c>
      <c r="M24" s="18">
        <v>358</v>
      </c>
    </row>
    <row r="25" spans="1:13" ht="13.5">
      <c r="A25" s="52" t="s">
        <v>501</v>
      </c>
      <c r="B25" s="4"/>
      <c r="C25" s="45"/>
      <c r="D25" s="46">
        <v>6383</v>
      </c>
      <c r="E25" s="18">
        <v>308</v>
      </c>
      <c r="F25" s="18">
        <v>301</v>
      </c>
      <c r="G25" s="18">
        <v>302</v>
      </c>
      <c r="H25" s="18">
        <v>205</v>
      </c>
      <c r="I25" s="18">
        <v>1354</v>
      </c>
      <c r="J25" s="18">
        <v>1725</v>
      </c>
      <c r="K25" s="18">
        <v>390</v>
      </c>
      <c r="L25" s="18">
        <v>1556</v>
      </c>
      <c r="M25" s="18">
        <v>242</v>
      </c>
    </row>
    <row r="26" spans="1:13" ht="13.5">
      <c r="A26" s="52" t="s">
        <v>521</v>
      </c>
      <c r="B26" s="4"/>
      <c r="C26" s="45"/>
      <c r="D26" s="46">
        <v>5838</v>
      </c>
      <c r="E26" s="18">
        <v>345</v>
      </c>
      <c r="F26" s="18">
        <v>262</v>
      </c>
      <c r="G26" s="18">
        <v>311</v>
      </c>
      <c r="H26" s="18">
        <v>140</v>
      </c>
      <c r="I26" s="18">
        <v>992</v>
      </c>
      <c r="J26" s="18">
        <v>1633</v>
      </c>
      <c r="K26" s="18">
        <v>350</v>
      </c>
      <c r="L26" s="18">
        <v>1543</v>
      </c>
      <c r="M26" s="18">
        <v>262</v>
      </c>
    </row>
    <row r="27" spans="1:13" ht="13.5">
      <c r="A27" s="52" t="s">
        <v>548</v>
      </c>
      <c r="B27" s="4"/>
      <c r="C27" s="45"/>
      <c r="D27" s="100">
        <v>5975</v>
      </c>
      <c r="E27" s="79">
        <v>286</v>
      </c>
      <c r="F27" s="79">
        <v>278</v>
      </c>
      <c r="G27" s="79">
        <v>301</v>
      </c>
      <c r="H27" s="79">
        <v>103</v>
      </c>
      <c r="I27" s="79">
        <v>812</v>
      </c>
      <c r="J27" s="79">
        <v>1871</v>
      </c>
      <c r="K27" s="79">
        <v>374</v>
      </c>
      <c r="L27" s="79">
        <v>1738</v>
      </c>
      <c r="M27" s="79">
        <v>212</v>
      </c>
    </row>
    <row r="28" spans="1:13" ht="13.5">
      <c r="A28" s="52" t="s">
        <v>656</v>
      </c>
      <c r="B28" s="4"/>
      <c r="C28" s="45"/>
      <c r="D28" s="100">
        <v>6141</v>
      </c>
      <c r="E28" s="79">
        <v>310</v>
      </c>
      <c r="F28" s="79">
        <v>264</v>
      </c>
      <c r="G28" s="79">
        <v>319</v>
      </c>
      <c r="H28" s="79">
        <v>102</v>
      </c>
      <c r="I28" s="79">
        <v>904</v>
      </c>
      <c r="J28" s="79">
        <v>1853</v>
      </c>
      <c r="K28" s="79">
        <v>471</v>
      </c>
      <c r="L28" s="79">
        <v>1678</v>
      </c>
      <c r="M28" s="79">
        <v>240</v>
      </c>
    </row>
    <row r="29" spans="1:13" ht="4.5" customHeight="1">
      <c r="A29" s="13"/>
      <c r="B29" s="12"/>
      <c r="C29" s="13"/>
      <c r="D29" s="13"/>
      <c r="E29" s="13"/>
      <c r="F29" s="13"/>
      <c r="G29" s="13"/>
      <c r="H29" s="13"/>
      <c r="I29" s="13"/>
      <c r="J29" s="13"/>
      <c r="K29" s="13"/>
      <c r="L29" s="13"/>
      <c r="M29" s="13"/>
    </row>
    <row r="30" spans="1:13" ht="13.5">
      <c r="A30" s="1" t="s">
        <v>526</v>
      </c>
      <c r="B30" s="1"/>
      <c r="C30" s="1"/>
      <c r="D30" s="1"/>
      <c r="E30" s="1"/>
      <c r="F30" s="1"/>
      <c r="G30" s="1"/>
      <c r="H30" s="1"/>
      <c r="I30" s="1"/>
      <c r="J30" s="1"/>
      <c r="K30" s="1"/>
      <c r="L30" s="1"/>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4.25">
      <c r="A33" s="2" t="s">
        <v>717</v>
      </c>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3.5">
      <c r="A35" s="40"/>
      <c r="B35" s="41"/>
      <c r="C35" s="42"/>
      <c r="D35" s="41"/>
      <c r="E35" s="183" t="s">
        <v>310</v>
      </c>
      <c r="F35" s="175" t="s">
        <v>311</v>
      </c>
      <c r="G35" s="175"/>
      <c r="H35" s="175"/>
      <c r="I35" s="175"/>
      <c r="J35" s="175"/>
      <c r="K35" s="176"/>
      <c r="L35" s="1"/>
      <c r="M35" s="1"/>
    </row>
    <row r="36" spans="1:13" ht="13.5">
      <c r="A36" s="181" t="s">
        <v>308</v>
      </c>
      <c r="B36" s="182"/>
      <c r="C36" s="184" t="s">
        <v>309</v>
      </c>
      <c r="D36" s="182"/>
      <c r="E36" s="175"/>
      <c r="F36" s="175" t="s">
        <v>312</v>
      </c>
      <c r="G36" s="175" t="s">
        <v>319</v>
      </c>
      <c r="H36" s="175" t="s">
        <v>313</v>
      </c>
      <c r="I36" s="175"/>
      <c r="J36" s="175" t="s">
        <v>314</v>
      </c>
      <c r="K36" s="176"/>
      <c r="L36" s="1"/>
      <c r="M36" s="1"/>
    </row>
    <row r="37" spans="1:13" ht="13.5">
      <c r="A37" s="43"/>
      <c r="B37" s="44"/>
      <c r="C37" s="19"/>
      <c r="D37" s="44"/>
      <c r="E37" s="175"/>
      <c r="F37" s="175"/>
      <c r="G37" s="175"/>
      <c r="H37" s="10" t="s">
        <v>315</v>
      </c>
      <c r="I37" s="10" t="s">
        <v>316</v>
      </c>
      <c r="J37" s="10" t="s">
        <v>315</v>
      </c>
      <c r="K37" s="11" t="s">
        <v>316</v>
      </c>
      <c r="L37" s="1"/>
      <c r="M37" s="1"/>
    </row>
    <row r="38" spans="1:13" ht="13.5">
      <c r="A38" s="1"/>
      <c r="B38" s="4"/>
      <c r="C38" s="1"/>
      <c r="D38" s="5" t="s">
        <v>317</v>
      </c>
      <c r="E38" s="5" t="s">
        <v>317</v>
      </c>
      <c r="F38" s="5"/>
      <c r="G38" s="5" t="s">
        <v>317</v>
      </c>
      <c r="H38" s="5"/>
      <c r="I38" s="5" t="s">
        <v>317</v>
      </c>
      <c r="J38" s="5"/>
      <c r="K38" s="5" t="s">
        <v>317</v>
      </c>
      <c r="L38" s="1"/>
      <c r="M38" s="1"/>
    </row>
    <row r="39" spans="1:13" ht="13.5">
      <c r="A39" s="5" t="s">
        <v>655</v>
      </c>
      <c r="B39" s="4" t="s">
        <v>318</v>
      </c>
      <c r="C39" s="1"/>
      <c r="D39" s="18">
        <v>42708</v>
      </c>
      <c r="E39" s="18">
        <v>35500</v>
      </c>
      <c r="F39" s="18">
        <v>104</v>
      </c>
      <c r="G39" s="18">
        <v>7208</v>
      </c>
      <c r="H39" s="18">
        <v>34</v>
      </c>
      <c r="I39" s="18">
        <v>2379</v>
      </c>
      <c r="J39" s="18">
        <v>70</v>
      </c>
      <c r="K39" s="18">
        <v>4829</v>
      </c>
      <c r="L39" s="1"/>
      <c r="M39" s="1"/>
    </row>
    <row r="40" spans="1:13" ht="13.5">
      <c r="A40" s="52" t="s">
        <v>501</v>
      </c>
      <c r="B40" s="4"/>
      <c r="C40" s="1"/>
      <c r="D40" s="18">
        <v>45013</v>
      </c>
      <c r="E40" s="18">
        <v>36024</v>
      </c>
      <c r="F40" s="18">
        <v>128</v>
      </c>
      <c r="G40" s="18">
        <v>8989</v>
      </c>
      <c r="H40" s="18">
        <v>44</v>
      </c>
      <c r="I40" s="18">
        <v>2696</v>
      </c>
      <c r="J40" s="18">
        <v>84</v>
      </c>
      <c r="K40" s="18">
        <v>6293</v>
      </c>
      <c r="L40" s="1"/>
      <c r="M40" s="1"/>
    </row>
    <row r="41" spans="1:13" ht="13.5">
      <c r="A41" s="52" t="s">
        <v>521</v>
      </c>
      <c r="B41" s="4"/>
      <c r="C41" s="1"/>
      <c r="D41" s="78">
        <v>42773</v>
      </c>
      <c r="E41" s="78">
        <v>32712</v>
      </c>
      <c r="F41" s="62">
        <v>153</v>
      </c>
      <c r="G41" s="62">
        <v>10061</v>
      </c>
      <c r="H41" s="62">
        <v>55</v>
      </c>
      <c r="I41" s="62">
        <v>2934</v>
      </c>
      <c r="J41" s="62">
        <v>98</v>
      </c>
      <c r="K41" s="62">
        <v>7127</v>
      </c>
      <c r="L41" s="1"/>
      <c r="M41" s="1"/>
    </row>
    <row r="42" spans="1:13" ht="13.5">
      <c r="A42" s="52" t="s">
        <v>548</v>
      </c>
      <c r="B42" s="4"/>
      <c r="C42" s="1"/>
      <c r="D42" s="62">
        <v>31015</v>
      </c>
      <c r="E42" s="62">
        <v>23678</v>
      </c>
      <c r="F42" s="62">
        <v>133</v>
      </c>
      <c r="G42" s="62">
        <v>7337</v>
      </c>
      <c r="H42" s="62">
        <v>37</v>
      </c>
      <c r="I42" s="62">
        <v>1889</v>
      </c>
      <c r="J42" s="62">
        <v>96</v>
      </c>
      <c r="K42" s="62">
        <v>5448</v>
      </c>
      <c r="L42" s="1"/>
      <c r="M42" s="1"/>
    </row>
    <row r="43" spans="1:13" s="58" customFormat="1" ht="13.5">
      <c r="A43" s="52" t="s">
        <v>656</v>
      </c>
      <c r="B43" s="56"/>
      <c r="C43" s="59"/>
      <c r="D43" s="62">
        <v>31838</v>
      </c>
      <c r="E43" s="62">
        <v>24463</v>
      </c>
      <c r="F43" s="62">
        <v>142</v>
      </c>
      <c r="G43" s="62">
        <v>7375</v>
      </c>
      <c r="H43" s="62">
        <v>44</v>
      </c>
      <c r="I43" s="62">
        <v>1998</v>
      </c>
      <c r="J43" s="62">
        <v>98</v>
      </c>
      <c r="K43" s="62">
        <v>5377</v>
      </c>
      <c r="L43" s="59"/>
      <c r="M43" s="59"/>
    </row>
    <row r="44" spans="1:13" ht="4.5" customHeight="1">
      <c r="A44" s="13"/>
      <c r="B44" s="12"/>
      <c r="C44" s="13"/>
      <c r="D44" s="13"/>
      <c r="E44" s="13"/>
      <c r="F44" s="13"/>
      <c r="G44" s="13"/>
      <c r="H44" s="13"/>
      <c r="I44" s="13"/>
      <c r="J44" s="13"/>
      <c r="K44" s="13"/>
      <c r="L44" s="1"/>
      <c r="M44" s="1"/>
    </row>
    <row r="45" spans="1:13" ht="13.5">
      <c r="A45" s="1" t="s">
        <v>686</v>
      </c>
      <c r="B45" s="1"/>
      <c r="C45" s="1"/>
      <c r="D45" s="1"/>
      <c r="E45" s="1"/>
      <c r="F45" s="1"/>
      <c r="G45" s="1"/>
      <c r="H45" s="1"/>
      <c r="I45" s="1"/>
      <c r="J45" s="1"/>
      <c r="K45" s="1"/>
      <c r="L45" s="1"/>
      <c r="M45" s="1"/>
    </row>
  </sheetData>
  <mergeCells count="28">
    <mergeCell ref="I5:M5"/>
    <mergeCell ref="C5:H5"/>
    <mergeCell ref="M6:M7"/>
    <mergeCell ref="L6:L7"/>
    <mergeCell ref="K6:K7"/>
    <mergeCell ref="J6:J7"/>
    <mergeCell ref="I6:I7"/>
    <mergeCell ref="H6:H7"/>
    <mergeCell ref="G6:G7"/>
    <mergeCell ref="F6:F7"/>
    <mergeCell ref="D6:E6"/>
    <mergeCell ref="C6:C7"/>
    <mergeCell ref="A6:B6"/>
    <mergeCell ref="G36:G37"/>
    <mergeCell ref="F36:F37"/>
    <mergeCell ref="E35:E37"/>
    <mergeCell ref="C36:D36"/>
    <mergeCell ref="A36:B36"/>
    <mergeCell ref="F35:K35"/>
    <mergeCell ref="J36:K36"/>
    <mergeCell ref="A21:B22"/>
    <mergeCell ref="C21:D22"/>
    <mergeCell ref="E21:G21"/>
    <mergeCell ref="H21:J21"/>
    <mergeCell ref="K21:K22"/>
    <mergeCell ref="L21:L22"/>
    <mergeCell ref="M21:M22"/>
    <mergeCell ref="H36:I3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63"/>
  <sheetViews>
    <sheetView workbookViewId="0" topLeftCell="A1">
      <selection activeCell="A1" sqref="A1"/>
    </sheetView>
  </sheetViews>
  <sheetFormatPr defaultColWidth="9.00390625" defaultRowHeight="13.5"/>
  <cols>
    <col min="1" max="13" width="7.25390625" style="0" customWidth="1"/>
  </cols>
  <sheetData>
    <row r="1" spans="1:13" ht="13.5">
      <c r="A1" s="1"/>
      <c r="B1" s="1"/>
      <c r="C1" s="1"/>
      <c r="D1" s="1"/>
      <c r="E1" s="1"/>
      <c r="F1" s="1"/>
      <c r="G1" s="1"/>
      <c r="H1" s="1"/>
      <c r="I1" s="1"/>
      <c r="J1" s="1"/>
      <c r="K1" s="1"/>
      <c r="L1" s="1"/>
      <c r="M1" s="5" t="s">
        <v>479</v>
      </c>
    </row>
    <row r="2" spans="1:13" ht="13.5">
      <c r="A2" s="1"/>
      <c r="B2" s="1"/>
      <c r="C2" s="1"/>
      <c r="D2" s="1"/>
      <c r="E2" s="1"/>
      <c r="F2" s="1"/>
      <c r="G2" s="1"/>
      <c r="H2" s="1"/>
      <c r="I2" s="1"/>
      <c r="J2" s="1"/>
      <c r="K2" s="1"/>
      <c r="L2" s="1"/>
      <c r="M2" s="1"/>
    </row>
    <row r="3" spans="1:13" ht="14.25">
      <c r="A3" s="2" t="s">
        <v>718</v>
      </c>
      <c r="B3" s="1"/>
      <c r="C3" s="1"/>
      <c r="D3" s="1"/>
      <c r="E3" s="1"/>
      <c r="F3" s="1"/>
      <c r="G3" s="1"/>
      <c r="H3" s="1"/>
      <c r="I3" s="1"/>
      <c r="J3" s="1"/>
      <c r="K3" s="1"/>
      <c r="L3" s="1"/>
      <c r="M3" s="1"/>
    </row>
    <row r="4" spans="1:13" ht="13.5">
      <c r="A4" s="1" t="s">
        <v>484</v>
      </c>
      <c r="B4" s="1"/>
      <c r="C4" s="1"/>
      <c r="D4" s="1"/>
      <c r="E4" s="1"/>
      <c r="F4" s="1"/>
      <c r="G4" s="1"/>
      <c r="H4" s="1"/>
      <c r="I4" s="1"/>
      <c r="J4" s="1"/>
      <c r="K4" s="1"/>
      <c r="L4" s="1"/>
      <c r="M4" s="1"/>
    </row>
    <row r="5" spans="1:13" ht="7.5" customHeight="1">
      <c r="A5" s="187" t="s">
        <v>320</v>
      </c>
      <c r="B5" s="179"/>
      <c r="C5" s="179" t="s">
        <v>321</v>
      </c>
      <c r="D5" s="179" t="s">
        <v>44</v>
      </c>
      <c r="E5" s="185"/>
      <c r="F5" s="38"/>
      <c r="G5" s="38"/>
      <c r="H5" s="38"/>
      <c r="I5" s="38"/>
      <c r="J5" s="38"/>
      <c r="K5" s="38"/>
      <c r="L5" s="38"/>
      <c r="M5" s="38"/>
    </row>
    <row r="6" spans="1:13" ht="27" customHeight="1">
      <c r="A6" s="188"/>
      <c r="B6" s="180"/>
      <c r="C6" s="180"/>
      <c r="D6" s="180"/>
      <c r="E6" s="186"/>
      <c r="F6" s="175" t="s">
        <v>322</v>
      </c>
      <c r="G6" s="175"/>
      <c r="H6" s="175" t="s">
        <v>323</v>
      </c>
      <c r="I6" s="175"/>
      <c r="J6" s="183" t="s">
        <v>324</v>
      </c>
      <c r="K6" s="175"/>
      <c r="L6" s="175" t="s">
        <v>325</v>
      </c>
      <c r="M6" s="176"/>
    </row>
    <row r="7" spans="1:13" ht="4.5" customHeight="1">
      <c r="A7" s="1"/>
      <c r="B7" s="4"/>
      <c r="C7" s="1"/>
      <c r="D7" s="1"/>
      <c r="E7" s="1"/>
      <c r="F7" s="1"/>
      <c r="G7" s="1"/>
      <c r="H7" s="1"/>
      <c r="I7" s="1"/>
      <c r="J7" s="1"/>
      <c r="K7" s="1"/>
      <c r="L7" s="1"/>
      <c r="M7" s="1"/>
    </row>
    <row r="8" spans="1:13" ht="13.5">
      <c r="A8" s="5" t="s">
        <v>326</v>
      </c>
      <c r="B8" s="4" t="s">
        <v>657</v>
      </c>
      <c r="C8" s="18">
        <v>22</v>
      </c>
      <c r="D8" s="91">
        <v>504630</v>
      </c>
      <c r="E8" s="91"/>
      <c r="F8" s="91">
        <v>61367</v>
      </c>
      <c r="G8" s="91"/>
      <c r="H8" s="91">
        <v>241029</v>
      </c>
      <c r="I8" s="91"/>
      <c r="J8" s="91">
        <v>35410</v>
      </c>
      <c r="K8" s="91"/>
      <c r="L8" s="91">
        <v>166824</v>
      </c>
      <c r="M8" s="91"/>
    </row>
    <row r="9" spans="1:13" ht="13.5">
      <c r="A9" s="52" t="s">
        <v>503</v>
      </c>
      <c r="B9" s="53" t="s">
        <v>502</v>
      </c>
      <c r="C9" s="18">
        <v>22</v>
      </c>
      <c r="D9" s="92">
        <v>497122</v>
      </c>
      <c r="E9" s="92"/>
      <c r="F9" s="92">
        <v>62507</v>
      </c>
      <c r="G9" s="92"/>
      <c r="H9" s="92">
        <v>233378</v>
      </c>
      <c r="I9" s="92"/>
      <c r="J9" s="92">
        <v>35685</v>
      </c>
      <c r="K9" s="92"/>
      <c r="L9" s="92">
        <v>165552</v>
      </c>
      <c r="M9" s="92"/>
    </row>
    <row r="10" spans="1:13" ht="13.5">
      <c r="A10" s="52" t="s">
        <v>503</v>
      </c>
      <c r="B10" s="53" t="s">
        <v>520</v>
      </c>
      <c r="C10" s="18">
        <v>22</v>
      </c>
      <c r="D10" s="92">
        <v>468028</v>
      </c>
      <c r="E10" s="92"/>
      <c r="F10" s="92">
        <v>49269</v>
      </c>
      <c r="G10" s="92"/>
      <c r="H10" s="92">
        <v>212896</v>
      </c>
      <c r="I10" s="92"/>
      <c r="J10" s="92">
        <v>33017</v>
      </c>
      <c r="K10" s="92"/>
      <c r="L10" s="92">
        <v>172846</v>
      </c>
      <c r="M10" s="92"/>
    </row>
    <row r="11" spans="1:13" ht="13.5">
      <c r="A11" s="52" t="s">
        <v>503</v>
      </c>
      <c r="B11" s="53" t="s">
        <v>500</v>
      </c>
      <c r="C11" s="62">
        <v>22</v>
      </c>
      <c r="D11" s="92">
        <v>471928</v>
      </c>
      <c r="E11" s="92"/>
      <c r="F11" s="92">
        <v>49918</v>
      </c>
      <c r="G11" s="92"/>
      <c r="H11" s="92">
        <v>214391</v>
      </c>
      <c r="I11" s="92"/>
      <c r="J11" s="92">
        <v>32225</v>
      </c>
      <c r="K11" s="92"/>
      <c r="L11" s="92">
        <v>175394</v>
      </c>
      <c r="M11" s="92"/>
    </row>
    <row r="12" spans="1:13" ht="13.5">
      <c r="A12" s="52" t="s">
        <v>503</v>
      </c>
      <c r="B12" s="53" t="s">
        <v>650</v>
      </c>
      <c r="C12" s="62">
        <v>22</v>
      </c>
      <c r="D12" s="92">
        <v>459402</v>
      </c>
      <c r="E12" s="92"/>
      <c r="F12" s="92">
        <v>49593</v>
      </c>
      <c r="G12" s="92"/>
      <c r="H12" s="92">
        <v>201591</v>
      </c>
      <c r="I12" s="92"/>
      <c r="J12" s="92">
        <v>25416</v>
      </c>
      <c r="K12" s="92"/>
      <c r="L12" s="92">
        <v>182802</v>
      </c>
      <c r="M12" s="92"/>
    </row>
    <row r="13" spans="1:13" ht="4.5" customHeight="1">
      <c r="A13" s="13"/>
      <c r="B13" s="12"/>
      <c r="C13" s="13"/>
      <c r="D13" s="13"/>
      <c r="E13" s="13"/>
      <c r="F13" s="13"/>
      <c r="G13" s="13"/>
      <c r="H13" s="13"/>
      <c r="I13" s="13"/>
      <c r="J13" s="13"/>
      <c r="K13" s="13"/>
      <c r="L13" s="13"/>
      <c r="M13" s="13"/>
    </row>
    <row r="14" spans="1:13" ht="13.5">
      <c r="A14" s="3" t="s">
        <v>327</v>
      </c>
      <c r="B14" s="1"/>
      <c r="C14" s="1"/>
      <c r="D14" s="1"/>
      <c r="E14" s="1"/>
      <c r="F14" s="1"/>
      <c r="G14" s="1"/>
      <c r="H14" s="1"/>
      <c r="I14" s="1"/>
      <c r="J14" s="1"/>
      <c r="K14" s="1"/>
      <c r="L14" s="1"/>
      <c r="M14" s="1"/>
    </row>
    <row r="15" spans="1:13" ht="13.5">
      <c r="A15" s="1" t="s">
        <v>687</v>
      </c>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4.25">
      <c r="A18" s="2" t="s">
        <v>0</v>
      </c>
      <c r="B18" s="1"/>
      <c r="C18" s="1"/>
      <c r="D18" s="1"/>
      <c r="E18" s="1"/>
      <c r="F18" s="1"/>
      <c r="G18" s="1"/>
      <c r="H18" s="1"/>
      <c r="I18" s="1"/>
      <c r="J18" s="1"/>
      <c r="K18" s="1"/>
      <c r="L18" s="1"/>
      <c r="M18" s="1"/>
    </row>
    <row r="19" spans="1:13" ht="13.5">
      <c r="A19" s="1"/>
      <c r="B19" s="1"/>
      <c r="C19" s="1"/>
      <c r="D19" s="1"/>
      <c r="E19" s="1"/>
      <c r="F19" s="1"/>
      <c r="G19" s="1"/>
      <c r="H19" s="1"/>
      <c r="I19" s="1"/>
      <c r="J19" s="1"/>
      <c r="K19" s="1"/>
      <c r="L19" s="1"/>
      <c r="M19" s="1" t="s">
        <v>328</v>
      </c>
    </row>
    <row r="20" spans="1:13" ht="13.5">
      <c r="A20" s="178" t="s">
        <v>90</v>
      </c>
      <c r="B20" s="175"/>
      <c r="C20" s="175"/>
      <c r="D20" s="176" t="s">
        <v>658</v>
      </c>
      <c r="E20" s="178"/>
      <c r="F20" s="176" t="s">
        <v>659</v>
      </c>
      <c r="G20" s="178"/>
      <c r="H20" s="176" t="s">
        <v>660</v>
      </c>
      <c r="I20" s="178"/>
      <c r="J20" s="176" t="s">
        <v>661</v>
      </c>
      <c r="K20" s="178"/>
      <c r="L20" s="175" t="s">
        <v>662</v>
      </c>
      <c r="M20" s="176"/>
    </row>
    <row r="21" spans="1:13" ht="13.5">
      <c r="A21" s="1"/>
      <c r="B21" s="47"/>
      <c r="C21" s="4"/>
      <c r="D21" s="1"/>
      <c r="E21" s="1"/>
      <c r="F21" s="1"/>
      <c r="G21" s="1"/>
      <c r="H21" s="1"/>
      <c r="I21" s="1"/>
      <c r="J21" s="1"/>
      <c r="K21" s="1"/>
      <c r="L21" s="59"/>
      <c r="M21" s="59"/>
    </row>
    <row r="22" spans="1:13" ht="13.5">
      <c r="A22" s="1"/>
      <c r="B22" s="47"/>
      <c r="C22" s="4"/>
      <c r="D22" s="1"/>
      <c r="E22" s="1"/>
      <c r="F22" s="1"/>
      <c r="G22" s="1"/>
      <c r="H22" s="17" t="s">
        <v>330</v>
      </c>
      <c r="I22" s="17"/>
      <c r="J22" s="1"/>
      <c r="K22" s="1"/>
      <c r="L22" s="59"/>
      <c r="M22" s="59"/>
    </row>
    <row r="23" spans="1:13" ht="13.5">
      <c r="A23" s="1" t="s">
        <v>331</v>
      </c>
      <c r="B23" s="47"/>
      <c r="C23" s="4"/>
      <c r="D23" s="92">
        <v>43</v>
      </c>
      <c r="E23" s="92"/>
      <c r="F23" s="92">
        <v>43</v>
      </c>
      <c r="G23" s="92"/>
      <c r="H23" s="92">
        <v>44</v>
      </c>
      <c r="I23" s="92"/>
      <c r="J23" s="92">
        <v>45</v>
      </c>
      <c r="K23" s="92"/>
      <c r="L23" s="92">
        <v>45</v>
      </c>
      <c r="M23" s="92"/>
    </row>
    <row r="24" spans="1:13" ht="13.5">
      <c r="A24" s="1" t="s">
        <v>329</v>
      </c>
      <c r="B24" s="47"/>
      <c r="C24" s="4"/>
      <c r="D24" s="92">
        <v>343842</v>
      </c>
      <c r="E24" s="92"/>
      <c r="F24" s="92">
        <v>353888</v>
      </c>
      <c r="G24" s="92"/>
      <c r="H24" s="92">
        <v>346396</v>
      </c>
      <c r="I24" s="92"/>
      <c r="J24" s="92">
        <v>367438</v>
      </c>
      <c r="K24" s="92"/>
      <c r="L24" s="92">
        <v>366226</v>
      </c>
      <c r="M24" s="92"/>
    </row>
    <row r="25" spans="1:13" ht="13.5">
      <c r="A25" s="1"/>
      <c r="B25" s="47"/>
      <c r="C25" s="4"/>
      <c r="D25" s="1"/>
      <c r="E25" s="1"/>
      <c r="F25" s="1"/>
      <c r="G25" s="1"/>
      <c r="H25" s="1"/>
      <c r="I25" s="1"/>
      <c r="J25" s="59"/>
      <c r="K25" s="59"/>
      <c r="L25" s="59"/>
      <c r="M25" s="59"/>
    </row>
    <row r="26" spans="1:13" ht="13.5">
      <c r="A26" s="1"/>
      <c r="B26" s="47"/>
      <c r="C26" s="4"/>
      <c r="D26" s="1"/>
      <c r="E26" s="1"/>
      <c r="F26" s="1"/>
      <c r="G26" s="1"/>
      <c r="H26" s="17" t="s">
        <v>332</v>
      </c>
      <c r="I26" s="17"/>
      <c r="J26" s="59"/>
      <c r="K26" s="59"/>
      <c r="L26" s="59"/>
      <c r="M26" s="59"/>
    </row>
    <row r="27" spans="1:13" ht="13.5">
      <c r="A27" s="1" t="s">
        <v>333</v>
      </c>
      <c r="B27" s="47"/>
      <c r="C27" s="4"/>
      <c r="D27" s="92">
        <v>43</v>
      </c>
      <c r="E27" s="92"/>
      <c r="F27" s="92">
        <v>43</v>
      </c>
      <c r="G27" s="92"/>
      <c r="H27" s="92">
        <v>43</v>
      </c>
      <c r="I27" s="92"/>
      <c r="J27" s="92">
        <v>43</v>
      </c>
      <c r="K27" s="92"/>
      <c r="L27" s="92">
        <v>43</v>
      </c>
      <c r="M27" s="92"/>
    </row>
    <row r="28" spans="1:13" ht="13.5">
      <c r="A28" s="1" t="s">
        <v>329</v>
      </c>
      <c r="B28" s="47"/>
      <c r="C28" s="4"/>
      <c r="D28" s="92">
        <v>299726</v>
      </c>
      <c r="E28" s="92"/>
      <c r="F28" s="92">
        <v>298984</v>
      </c>
      <c r="G28" s="92"/>
      <c r="H28" s="92">
        <v>262479</v>
      </c>
      <c r="I28" s="92"/>
      <c r="J28" s="92">
        <v>233145</v>
      </c>
      <c r="K28" s="92"/>
      <c r="L28" s="92">
        <v>230995</v>
      </c>
      <c r="M28" s="92"/>
    </row>
    <row r="29" spans="1:13" ht="13.5">
      <c r="A29" s="13"/>
      <c r="B29" s="13"/>
      <c r="C29" s="12"/>
      <c r="D29" s="13"/>
      <c r="E29" s="13"/>
      <c r="F29" s="13"/>
      <c r="G29" s="13"/>
      <c r="H29" s="13"/>
      <c r="I29" s="13"/>
      <c r="J29" s="13"/>
      <c r="K29" s="13"/>
      <c r="L29" s="13"/>
      <c r="M29" s="13"/>
    </row>
    <row r="30" spans="1:13" ht="12" customHeight="1">
      <c r="A30" s="3" t="s">
        <v>524</v>
      </c>
      <c r="B30" s="1"/>
      <c r="C30" s="1"/>
      <c r="D30" s="1"/>
      <c r="E30" s="1"/>
      <c r="F30" s="1"/>
      <c r="G30" s="1"/>
      <c r="H30" s="1"/>
      <c r="I30" s="1"/>
      <c r="J30" s="1"/>
      <c r="K30" s="1"/>
      <c r="L30" s="1"/>
      <c r="M30" s="1"/>
    </row>
    <row r="31" spans="1:13" ht="12" customHeight="1">
      <c r="A31" s="3" t="s">
        <v>614</v>
      </c>
      <c r="B31" s="1"/>
      <c r="C31" s="1"/>
      <c r="D31" s="1"/>
      <c r="E31" s="1"/>
      <c r="F31" s="1"/>
      <c r="G31" s="1"/>
      <c r="H31" s="1"/>
      <c r="I31" s="1"/>
      <c r="J31" s="1"/>
      <c r="K31" s="1"/>
      <c r="L31" s="1"/>
      <c r="M31" s="1"/>
    </row>
    <row r="32" spans="1:13" ht="13.5">
      <c r="A32" s="1" t="s">
        <v>513</v>
      </c>
      <c r="B32" s="1"/>
      <c r="C32" s="1"/>
      <c r="D32" s="1"/>
      <c r="E32" s="1"/>
      <c r="F32" s="1"/>
      <c r="G32" s="1"/>
      <c r="H32" s="1"/>
      <c r="I32" s="1"/>
      <c r="J32" s="1"/>
      <c r="K32" s="1"/>
      <c r="L32" s="1"/>
      <c r="M32" s="1"/>
    </row>
    <row r="33" spans="1:13" ht="13.5">
      <c r="A33" s="1"/>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4.25">
      <c r="A35" s="2" t="s">
        <v>1</v>
      </c>
      <c r="B35" s="1"/>
      <c r="C35" s="1"/>
      <c r="D35" s="1"/>
      <c r="E35" s="1"/>
      <c r="F35" s="1"/>
      <c r="G35" s="1"/>
      <c r="H35" s="1"/>
      <c r="I35" s="1"/>
      <c r="J35" s="1"/>
      <c r="K35" s="1"/>
      <c r="L35" s="1"/>
      <c r="M35" s="1"/>
    </row>
    <row r="36" spans="1:13" ht="13.5">
      <c r="A36" s="1"/>
      <c r="B36" s="1"/>
      <c r="C36" s="1"/>
      <c r="D36" s="1"/>
      <c r="E36" s="1"/>
      <c r="F36" s="1"/>
      <c r="G36" s="1"/>
      <c r="H36" s="1"/>
      <c r="I36" s="1"/>
      <c r="J36" s="1"/>
      <c r="K36" s="1"/>
      <c r="L36" s="1"/>
      <c r="M36" s="1"/>
    </row>
    <row r="37" spans="1:13" ht="13.5">
      <c r="A37" s="23" t="s">
        <v>334</v>
      </c>
      <c r="B37" s="1"/>
      <c r="C37" s="1"/>
      <c r="D37" s="1"/>
      <c r="E37" s="1"/>
      <c r="F37" s="1"/>
      <c r="G37" s="1"/>
      <c r="H37" s="1"/>
      <c r="I37" s="1"/>
      <c r="J37" s="1"/>
      <c r="K37" s="1"/>
      <c r="L37" s="1"/>
      <c r="M37" s="1"/>
    </row>
    <row r="38" spans="1:13" ht="13.5">
      <c r="A38" s="1"/>
      <c r="B38" s="1"/>
      <c r="C38" s="1"/>
      <c r="D38" s="1"/>
      <c r="E38" s="1"/>
      <c r="F38" s="1"/>
      <c r="G38" s="1"/>
      <c r="H38" s="1"/>
      <c r="I38" s="1"/>
      <c r="J38" s="1"/>
      <c r="K38" s="1"/>
      <c r="L38" s="1"/>
      <c r="M38" s="1"/>
    </row>
    <row r="39" spans="1:13" ht="13.5">
      <c r="A39" s="178" t="s">
        <v>335</v>
      </c>
      <c r="B39" s="175"/>
      <c r="C39" s="175" t="s">
        <v>336</v>
      </c>
      <c r="D39" s="176" t="s">
        <v>337</v>
      </c>
      <c r="E39" s="189"/>
      <c r="F39" s="189"/>
      <c r="G39" s="189"/>
      <c r="H39" s="189"/>
      <c r="I39" s="189"/>
      <c r="J39" s="189"/>
      <c r="K39" s="178"/>
      <c r="L39" s="185" t="s">
        <v>338</v>
      </c>
      <c r="M39" s="48"/>
    </row>
    <row r="40" spans="1:13" ht="13.5">
      <c r="A40" s="178"/>
      <c r="B40" s="175"/>
      <c r="C40" s="175"/>
      <c r="D40" s="179" t="s">
        <v>355</v>
      </c>
      <c r="E40" s="176" t="s">
        <v>339</v>
      </c>
      <c r="F40" s="190"/>
      <c r="G40" s="191"/>
      <c r="H40" s="176" t="s">
        <v>340</v>
      </c>
      <c r="I40" s="189"/>
      <c r="J40" s="189"/>
      <c r="K40" s="178"/>
      <c r="L40" s="184"/>
      <c r="M40" s="48"/>
    </row>
    <row r="41" spans="1:13" ht="27" customHeight="1">
      <c r="A41" s="178"/>
      <c r="B41" s="175"/>
      <c r="C41" s="175"/>
      <c r="D41" s="180"/>
      <c r="E41" s="20" t="s">
        <v>341</v>
      </c>
      <c r="F41" s="15" t="s">
        <v>342</v>
      </c>
      <c r="G41" s="10" t="s">
        <v>300</v>
      </c>
      <c r="H41" s="10" t="s">
        <v>343</v>
      </c>
      <c r="I41" s="15" t="s">
        <v>344</v>
      </c>
      <c r="J41" s="10" t="s">
        <v>345</v>
      </c>
      <c r="K41" s="10" t="s">
        <v>300</v>
      </c>
      <c r="L41" s="186"/>
      <c r="M41" s="48"/>
    </row>
    <row r="42" spans="1:13" ht="4.5" customHeight="1">
      <c r="A42" s="1"/>
      <c r="B42" s="4"/>
      <c r="C42" s="1"/>
      <c r="D42" s="1"/>
      <c r="E42" s="1"/>
      <c r="F42" s="1"/>
      <c r="G42" s="1"/>
      <c r="H42" s="1"/>
      <c r="I42" s="1"/>
      <c r="J42" s="1"/>
      <c r="K42" s="1"/>
      <c r="L42" s="1"/>
      <c r="M42" s="1"/>
    </row>
    <row r="43" spans="1:13" ht="13.5">
      <c r="A43" s="5" t="s">
        <v>326</v>
      </c>
      <c r="B43" s="4" t="s">
        <v>657</v>
      </c>
      <c r="C43" s="18">
        <v>64179</v>
      </c>
      <c r="D43" s="18">
        <v>49548</v>
      </c>
      <c r="E43" s="18">
        <v>26485</v>
      </c>
      <c r="F43" s="18">
        <v>8809</v>
      </c>
      <c r="G43" s="18">
        <v>14254</v>
      </c>
      <c r="H43" s="18">
        <v>6618</v>
      </c>
      <c r="I43" s="18">
        <v>26398</v>
      </c>
      <c r="J43" s="18">
        <v>7530</v>
      </c>
      <c r="K43" s="18">
        <v>9002</v>
      </c>
      <c r="L43" s="18">
        <v>14631</v>
      </c>
      <c r="M43" s="18"/>
    </row>
    <row r="44" spans="1:13" ht="13.5">
      <c r="A44" s="52" t="s">
        <v>503</v>
      </c>
      <c r="B44" s="53" t="s">
        <v>502</v>
      </c>
      <c r="C44" s="18">
        <v>66748</v>
      </c>
      <c r="D44" s="18">
        <v>53259</v>
      </c>
      <c r="E44" s="18">
        <v>25238</v>
      </c>
      <c r="F44" s="18">
        <v>8866</v>
      </c>
      <c r="G44" s="18">
        <v>19155</v>
      </c>
      <c r="H44" s="18">
        <v>7191</v>
      </c>
      <c r="I44" s="18">
        <v>28267</v>
      </c>
      <c r="J44" s="18">
        <v>7426</v>
      </c>
      <c r="K44" s="18">
        <v>10375</v>
      </c>
      <c r="L44" s="18">
        <v>13489</v>
      </c>
      <c r="M44" s="18"/>
    </row>
    <row r="45" spans="1:13" ht="13.5">
      <c r="A45" s="52" t="s">
        <v>503</v>
      </c>
      <c r="B45" s="53" t="s">
        <v>520</v>
      </c>
      <c r="C45" s="18">
        <v>66569</v>
      </c>
      <c r="D45" s="18">
        <v>54829</v>
      </c>
      <c r="E45" s="18">
        <v>25208</v>
      </c>
      <c r="F45" s="18">
        <v>9843</v>
      </c>
      <c r="G45" s="18">
        <v>19778</v>
      </c>
      <c r="H45" s="18">
        <v>5239</v>
      </c>
      <c r="I45" s="18">
        <v>27764</v>
      </c>
      <c r="J45" s="18">
        <v>8809</v>
      </c>
      <c r="K45" s="18">
        <v>13017</v>
      </c>
      <c r="L45" s="18">
        <v>11740</v>
      </c>
      <c r="M45" s="18"/>
    </row>
    <row r="46" spans="1:13" ht="13.5">
      <c r="A46" s="52" t="s">
        <v>503</v>
      </c>
      <c r="B46" s="53" t="s">
        <v>500</v>
      </c>
      <c r="C46" s="18">
        <v>68929</v>
      </c>
      <c r="D46" s="18">
        <v>57583</v>
      </c>
      <c r="E46" s="18">
        <v>24816</v>
      </c>
      <c r="F46" s="18">
        <v>9100</v>
      </c>
      <c r="G46" s="18">
        <v>23667</v>
      </c>
      <c r="H46" s="18">
        <v>7038</v>
      </c>
      <c r="I46" s="18">
        <v>26559</v>
      </c>
      <c r="J46" s="18">
        <v>9638</v>
      </c>
      <c r="K46" s="18">
        <v>14348</v>
      </c>
      <c r="L46" s="18">
        <v>11346</v>
      </c>
      <c r="M46" s="18"/>
    </row>
    <row r="47" spans="1:13" ht="13.5">
      <c r="A47" s="52" t="s">
        <v>503</v>
      </c>
      <c r="B47" s="53" t="s">
        <v>650</v>
      </c>
      <c r="C47" s="62">
        <f>D47+L47</f>
        <v>60031</v>
      </c>
      <c r="D47" s="62">
        <v>57902</v>
      </c>
      <c r="E47" s="62">
        <v>27131</v>
      </c>
      <c r="F47" s="62">
        <v>8038</v>
      </c>
      <c r="G47" s="62">
        <v>22733</v>
      </c>
      <c r="H47" s="62">
        <v>5832</v>
      </c>
      <c r="I47" s="62">
        <v>31268</v>
      </c>
      <c r="J47" s="62">
        <v>8579</v>
      </c>
      <c r="K47" s="62">
        <v>12223</v>
      </c>
      <c r="L47" s="62">
        <v>2129</v>
      </c>
      <c r="M47" s="18"/>
    </row>
    <row r="48" spans="1:13" ht="4.5" customHeight="1">
      <c r="A48" s="13"/>
      <c r="B48" s="12"/>
      <c r="C48" s="13"/>
      <c r="D48" s="13"/>
      <c r="E48" s="13"/>
      <c r="F48" s="13"/>
      <c r="G48" s="13"/>
      <c r="H48" s="13"/>
      <c r="I48" s="13"/>
      <c r="J48" s="13"/>
      <c r="K48" s="13"/>
      <c r="L48" s="13"/>
      <c r="M48" s="47"/>
    </row>
    <row r="49" spans="1:13" ht="12" customHeight="1">
      <c r="A49" s="3" t="s">
        <v>725</v>
      </c>
      <c r="B49" s="1"/>
      <c r="C49" s="1"/>
      <c r="D49" s="1"/>
      <c r="E49" s="1"/>
      <c r="F49" s="1"/>
      <c r="G49" s="1"/>
      <c r="H49" s="1"/>
      <c r="I49" s="1"/>
      <c r="J49" s="1"/>
      <c r="K49" s="1"/>
      <c r="L49" s="1"/>
      <c r="M49" s="1"/>
    </row>
    <row r="51" spans="1:13" ht="13.5">
      <c r="A51" s="23" t="s">
        <v>346</v>
      </c>
      <c r="B51" s="1"/>
      <c r="C51" s="1"/>
      <c r="D51" s="1"/>
      <c r="E51" s="1"/>
      <c r="F51" s="1"/>
      <c r="G51" s="1"/>
      <c r="H51" s="1"/>
      <c r="I51" s="1"/>
      <c r="J51" s="1"/>
      <c r="K51" s="1"/>
      <c r="L51" s="1"/>
      <c r="M51" s="1"/>
    </row>
    <row r="52" spans="1:13" ht="13.5">
      <c r="A52" s="1"/>
      <c r="B52" s="1"/>
      <c r="C52" s="1"/>
      <c r="D52" s="1"/>
      <c r="E52" s="1"/>
      <c r="F52" s="1"/>
      <c r="G52" s="1"/>
      <c r="H52" s="1"/>
      <c r="I52" s="1"/>
      <c r="J52" s="1"/>
      <c r="K52" s="1"/>
      <c r="L52" s="1"/>
      <c r="M52" s="1"/>
    </row>
    <row r="53" spans="1:13" ht="13.5">
      <c r="A53" s="178" t="s">
        <v>320</v>
      </c>
      <c r="B53" s="175"/>
      <c r="C53" s="175" t="s">
        <v>336</v>
      </c>
      <c r="D53" s="175" t="s">
        <v>347</v>
      </c>
      <c r="E53" s="175"/>
      <c r="F53" s="175"/>
      <c r="G53" s="175"/>
      <c r="H53" s="175"/>
      <c r="I53" s="175" t="s">
        <v>348</v>
      </c>
      <c r="J53" s="175"/>
      <c r="K53" s="175"/>
      <c r="L53" s="176"/>
      <c r="M53" s="1"/>
    </row>
    <row r="54" spans="1:13" ht="27" customHeight="1">
      <c r="A54" s="178"/>
      <c r="B54" s="175"/>
      <c r="C54" s="175"/>
      <c r="D54" s="10" t="s">
        <v>349</v>
      </c>
      <c r="E54" s="10" t="s">
        <v>283</v>
      </c>
      <c r="F54" s="10" t="s">
        <v>350</v>
      </c>
      <c r="G54" s="10" t="s">
        <v>351</v>
      </c>
      <c r="H54" s="10" t="s">
        <v>352</v>
      </c>
      <c r="I54" s="10" t="s">
        <v>349</v>
      </c>
      <c r="J54" s="10" t="s">
        <v>283</v>
      </c>
      <c r="K54" s="10" t="s">
        <v>353</v>
      </c>
      <c r="L54" s="16" t="s">
        <v>354</v>
      </c>
      <c r="M54" s="1"/>
    </row>
    <row r="55" spans="1:13" ht="4.5" customHeight="1">
      <c r="A55" s="1"/>
      <c r="B55" s="4"/>
      <c r="C55" s="1"/>
      <c r="D55" s="1"/>
      <c r="E55" s="1"/>
      <c r="F55" s="1"/>
      <c r="G55" s="1"/>
      <c r="H55" s="1"/>
      <c r="I55" s="1"/>
      <c r="J55" s="1"/>
      <c r="K55" s="1"/>
      <c r="L55" s="1"/>
      <c r="M55" s="1"/>
    </row>
    <row r="56" spans="1:13" ht="13.5">
      <c r="A56" s="5" t="s">
        <v>326</v>
      </c>
      <c r="B56" s="4" t="s">
        <v>657</v>
      </c>
      <c r="C56" s="18">
        <v>64179</v>
      </c>
      <c r="D56" s="18">
        <v>11728</v>
      </c>
      <c r="E56" s="18">
        <v>4271</v>
      </c>
      <c r="F56" s="18">
        <v>1103</v>
      </c>
      <c r="G56" s="18">
        <v>4371</v>
      </c>
      <c r="H56" s="18">
        <v>22114</v>
      </c>
      <c r="I56" s="18">
        <v>3103</v>
      </c>
      <c r="J56" s="18">
        <v>2858</v>
      </c>
      <c r="K56" s="18">
        <v>284</v>
      </c>
      <c r="L56" s="18">
        <v>14347</v>
      </c>
      <c r="M56" s="1"/>
    </row>
    <row r="57" spans="1:13" ht="13.5">
      <c r="A57" s="52" t="s">
        <v>503</v>
      </c>
      <c r="B57" s="53" t="s">
        <v>502</v>
      </c>
      <c r="C57" s="18">
        <v>66748</v>
      </c>
      <c r="D57" s="18">
        <v>15251</v>
      </c>
      <c r="E57" s="18">
        <v>3577</v>
      </c>
      <c r="F57" s="18">
        <v>1498</v>
      </c>
      <c r="G57" s="18">
        <v>4327</v>
      </c>
      <c r="H57" s="18">
        <v>22409</v>
      </c>
      <c r="I57" s="18">
        <v>2651</v>
      </c>
      <c r="J57" s="18">
        <v>3546</v>
      </c>
      <c r="K57" s="18">
        <v>248</v>
      </c>
      <c r="L57" s="18">
        <v>13241</v>
      </c>
      <c r="M57" s="1"/>
    </row>
    <row r="58" spans="1:13" ht="13.5">
      <c r="A58" s="52" t="s">
        <v>503</v>
      </c>
      <c r="B58" s="53" t="s">
        <v>520</v>
      </c>
      <c r="C58" s="18">
        <v>66569</v>
      </c>
      <c r="D58" s="18">
        <v>15905</v>
      </c>
      <c r="E58" s="18">
        <v>4623</v>
      </c>
      <c r="F58" s="18">
        <v>1745</v>
      </c>
      <c r="G58" s="18">
        <v>3974</v>
      </c>
      <c r="H58" s="18">
        <v>21652</v>
      </c>
      <c r="I58" s="18">
        <v>4151</v>
      </c>
      <c r="J58" s="18">
        <v>2779</v>
      </c>
      <c r="K58" s="18">
        <v>115</v>
      </c>
      <c r="L58" s="18">
        <v>11625</v>
      </c>
      <c r="M58" s="1"/>
    </row>
    <row r="59" spans="1:13" ht="13.5">
      <c r="A59" s="52" t="s">
        <v>503</v>
      </c>
      <c r="B59" s="53" t="s">
        <v>500</v>
      </c>
      <c r="C59" s="18">
        <v>68929</v>
      </c>
      <c r="D59" s="18">
        <v>16251</v>
      </c>
      <c r="E59" s="18">
        <v>6889</v>
      </c>
      <c r="F59" s="18">
        <v>1123</v>
      </c>
      <c r="G59" s="18">
        <v>4201</v>
      </c>
      <c r="H59" s="18">
        <v>22273</v>
      </c>
      <c r="I59" s="18">
        <v>0</v>
      </c>
      <c r="J59" s="18">
        <v>6846</v>
      </c>
      <c r="K59" s="18">
        <v>5</v>
      </c>
      <c r="L59" s="18">
        <v>11341</v>
      </c>
      <c r="M59" s="1"/>
    </row>
    <row r="60" spans="1:13" ht="13.5">
      <c r="A60" s="52" t="s">
        <v>503</v>
      </c>
      <c r="B60" s="53" t="s">
        <v>650</v>
      </c>
      <c r="C60" s="62">
        <f>SUM(D60:L60)</f>
        <v>60031</v>
      </c>
      <c r="D60" s="62">
        <v>14708</v>
      </c>
      <c r="E60" s="62">
        <v>5309</v>
      </c>
      <c r="F60" s="62">
        <v>793</v>
      </c>
      <c r="G60" s="62">
        <v>4472</v>
      </c>
      <c r="H60" s="62">
        <v>25397</v>
      </c>
      <c r="I60" s="62">
        <v>0</v>
      </c>
      <c r="J60" s="62">
        <v>7223</v>
      </c>
      <c r="K60" s="62">
        <v>0</v>
      </c>
      <c r="L60" s="62">
        <v>2129</v>
      </c>
      <c r="M60" s="1"/>
    </row>
    <row r="61" spans="1:13" ht="4.5" customHeight="1">
      <c r="A61" s="13"/>
      <c r="B61" s="12"/>
      <c r="C61" s="13"/>
      <c r="D61" s="13"/>
      <c r="E61" s="13"/>
      <c r="F61" s="13"/>
      <c r="G61" s="13"/>
      <c r="H61" s="13"/>
      <c r="I61" s="13"/>
      <c r="J61" s="13"/>
      <c r="K61" s="13"/>
      <c r="L61" s="13"/>
      <c r="M61" s="1"/>
    </row>
    <row r="62" ht="12" customHeight="1">
      <c r="A62" s="3" t="s">
        <v>724</v>
      </c>
    </row>
    <row r="63" spans="1:13" ht="13.5">
      <c r="A63" s="1" t="s">
        <v>504</v>
      </c>
      <c r="B63" s="1"/>
      <c r="C63" s="1"/>
      <c r="D63" s="1"/>
      <c r="E63" s="1"/>
      <c r="F63" s="1"/>
      <c r="G63" s="1"/>
      <c r="H63" s="1"/>
      <c r="I63" s="1"/>
      <c r="J63" s="1"/>
      <c r="K63" s="1"/>
      <c r="L63" s="1"/>
      <c r="M63" s="1"/>
    </row>
  </sheetData>
  <mergeCells count="24">
    <mergeCell ref="H40:K40"/>
    <mergeCell ref="E40:G40"/>
    <mergeCell ref="I53:L53"/>
    <mergeCell ref="D53:H53"/>
    <mergeCell ref="L39:L41"/>
    <mergeCell ref="D39:K39"/>
    <mergeCell ref="D40:D41"/>
    <mergeCell ref="C53:C54"/>
    <mergeCell ref="A53:B54"/>
    <mergeCell ref="A20:C20"/>
    <mergeCell ref="C39:C41"/>
    <mergeCell ref="A39:B41"/>
    <mergeCell ref="L20:M20"/>
    <mergeCell ref="J20:K20"/>
    <mergeCell ref="H20:I20"/>
    <mergeCell ref="F20:G20"/>
    <mergeCell ref="D20:E20"/>
    <mergeCell ref="D5:E6"/>
    <mergeCell ref="C5:C6"/>
    <mergeCell ref="A5:B6"/>
    <mergeCell ref="L6:M6"/>
    <mergeCell ref="J6:K6"/>
    <mergeCell ref="H6:I6"/>
    <mergeCell ref="F6:G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59"/>
  <sheetViews>
    <sheetView workbookViewId="0" topLeftCell="A1">
      <selection activeCell="A1" sqref="A1"/>
    </sheetView>
  </sheetViews>
  <sheetFormatPr defaultColWidth="9.00390625" defaultRowHeight="13.5"/>
  <cols>
    <col min="1" max="1" width="6.125" style="0" customWidth="1"/>
    <col min="2" max="2" width="5.625" style="0" customWidth="1"/>
    <col min="3" max="15" width="6.375" style="0" customWidth="1"/>
  </cols>
  <sheetData>
    <row r="1" spans="1:15" ht="13.5">
      <c r="A1" s="1" t="s">
        <v>173</v>
      </c>
      <c r="B1" s="1"/>
      <c r="C1" s="1"/>
      <c r="D1" s="1"/>
      <c r="E1" s="1"/>
      <c r="F1" s="1"/>
      <c r="G1" s="1"/>
      <c r="H1" s="1"/>
      <c r="I1" s="1"/>
      <c r="J1" s="1"/>
      <c r="K1" s="1"/>
      <c r="L1" s="1"/>
      <c r="M1" s="1"/>
      <c r="N1" s="1"/>
      <c r="O1" s="1"/>
    </row>
    <row r="2" spans="1:15" ht="13.5">
      <c r="A2" s="1"/>
      <c r="B2" s="1"/>
      <c r="C2" s="1"/>
      <c r="D2" s="1"/>
      <c r="E2" s="1"/>
      <c r="F2" s="1"/>
      <c r="G2" s="1"/>
      <c r="H2" s="1"/>
      <c r="I2" s="1"/>
      <c r="J2" s="1"/>
      <c r="K2" s="1"/>
      <c r="L2" s="1"/>
      <c r="M2" s="1"/>
      <c r="N2" s="1"/>
      <c r="O2" s="1"/>
    </row>
    <row r="3" spans="1:15" ht="13.5">
      <c r="A3" s="1"/>
      <c r="B3" s="1"/>
      <c r="C3" s="1"/>
      <c r="D3" s="1"/>
      <c r="E3" s="1"/>
      <c r="F3" s="1"/>
      <c r="G3" s="1"/>
      <c r="H3" s="1"/>
      <c r="I3" s="1"/>
      <c r="J3" s="1"/>
      <c r="K3" s="1"/>
      <c r="L3" s="1"/>
      <c r="M3" s="1"/>
      <c r="N3" s="1"/>
      <c r="O3" s="1"/>
    </row>
    <row r="4" spans="1:15" ht="14.25">
      <c r="A4" s="2" t="s">
        <v>2</v>
      </c>
      <c r="B4" s="1"/>
      <c r="C4" s="1"/>
      <c r="D4" s="1"/>
      <c r="E4" s="1"/>
      <c r="F4" s="1"/>
      <c r="G4" s="1"/>
      <c r="H4" s="1"/>
      <c r="I4" s="1"/>
      <c r="J4" s="1"/>
      <c r="K4" s="1"/>
      <c r="L4" s="1"/>
      <c r="M4" s="1"/>
      <c r="N4" s="1"/>
      <c r="O4" s="1"/>
    </row>
    <row r="5" spans="1:15" ht="13.5">
      <c r="A5" s="1"/>
      <c r="B5" s="1"/>
      <c r="C5" s="1"/>
      <c r="D5" s="1"/>
      <c r="E5" s="1"/>
      <c r="F5" s="1"/>
      <c r="G5" s="1"/>
      <c r="H5" s="1"/>
      <c r="I5" s="1"/>
      <c r="J5" s="1"/>
      <c r="K5" s="1"/>
      <c r="L5" s="1"/>
      <c r="M5" s="1"/>
      <c r="N5" s="1"/>
      <c r="O5" s="1"/>
    </row>
    <row r="6" spans="1:15" ht="13.5">
      <c r="A6" s="178" t="s">
        <v>356</v>
      </c>
      <c r="B6" s="175"/>
      <c r="C6" s="176" t="s">
        <v>357</v>
      </c>
      <c r="D6" s="189"/>
      <c r="E6" s="189"/>
      <c r="F6" s="189"/>
      <c r="G6" s="189"/>
      <c r="H6" s="189"/>
      <c r="I6" s="178"/>
      <c r="J6" s="176" t="s">
        <v>358</v>
      </c>
      <c r="K6" s="189"/>
      <c r="L6" s="189"/>
      <c r="M6" s="189"/>
      <c r="N6" s="189"/>
      <c r="O6" s="1"/>
    </row>
    <row r="7" spans="1:15" ht="13.5" customHeight="1">
      <c r="A7" s="178"/>
      <c r="B7" s="175"/>
      <c r="C7" s="193" t="s">
        <v>404</v>
      </c>
      <c r="D7" s="194"/>
      <c r="E7" s="22"/>
      <c r="F7" s="20"/>
      <c r="G7" s="176" t="s">
        <v>359</v>
      </c>
      <c r="H7" s="178"/>
      <c r="I7" s="179" t="s">
        <v>403</v>
      </c>
      <c r="J7" s="185" t="s">
        <v>360</v>
      </c>
      <c r="K7" s="187"/>
      <c r="L7" s="176" t="s">
        <v>361</v>
      </c>
      <c r="M7" s="189"/>
      <c r="N7" s="189"/>
      <c r="O7" s="1"/>
    </row>
    <row r="8" spans="1:15" ht="27" customHeight="1">
      <c r="A8" s="178"/>
      <c r="B8" s="175"/>
      <c r="C8" s="195"/>
      <c r="D8" s="196"/>
      <c r="E8" s="10" t="s">
        <v>68</v>
      </c>
      <c r="F8" s="10" t="s">
        <v>69</v>
      </c>
      <c r="G8" s="10" t="s">
        <v>362</v>
      </c>
      <c r="H8" s="10" t="s">
        <v>363</v>
      </c>
      <c r="I8" s="180"/>
      <c r="J8" s="186"/>
      <c r="K8" s="188"/>
      <c r="L8" s="15" t="s">
        <v>402</v>
      </c>
      <c r="M8" s="10" t="s">
        <v>364</v>
      </c>
      <c r="N8" s="11" t="s">
        <v>300</v>
      </c>
      <c r="O8" s="1"/>
    </row>
    <row r="9" spans="1:15" ht="4.5" customHeight="1">
      <c r="A9" s="1"/>
      <c r="B9" s="4"/>
      <c r="C9" s="1"/>
      <c r="D9" s="1"/>
      <c r="E9" s="1"/>
      <c r="F9" s="1"/>
      <c r="G9" s="1"/>
      <c r="H9" s="1"/>
      <c r="I9" s="1"/>
      <c r="J9" s="1"/>
      <c r="K9" s="1"/>
      <c r="L9" s="1"/>
      <c r="M9" s="1"/>
      <c r="N9" s="1"/>
      <c r="O9" s="1"/>
    </row>
    <row r="10" spans="1:15" ht="13.5">
      <c r="A10" s="5" t="s">
        <v>365</v>
      </c>
      <c r="B10" s="4" t="s">
        <v>657</v>
      </c>
      <c r="C10" s="93">
        <v>19901</v>
      </c>
      <c r="D10" s="91"/>
      <c r="E10" s="18">
        <v>10093</v>
      </c>
      <c r="F10" s="18">
        <v>9808</v>
      </c>
      <c r="G10" s="18">
        <v>7307</v>
      </c>
      <c r="H10" s="18">
        <v>2443</v>
      </c>
      <c r="I10" s="18">
        <v>10151</v>
      </c>
      <c r="J10" s="91">
        <v>790</v>
      </c>
      <c r="K10" s="91"/>
      <c r="L10" s="18">
        <v>3336</v>
      </c>
      <c r="M10" s="18">
        <v>3646</v>
      </c>
      <c r="N10" s="18">
        <v>12919</v>
      </c>
      <c r="O10" s="1"/>
    </row>
    <row r="11" spans="1:15" ht="13.5">
      <c r="A11" s="52" t="s">
        <v>506</v>
      </c>
      <c r="B11" s="53" t="s">
        <v>505</v>
      </c>
      <c r="C11" s="94">
        <v>20547</v>
      </c>
      <c r="D11" s="92"/>
      <c r="E11" s="18">
        <v>10437</v>
      </c>
      <c r="F11" s="18">
        <v>10110</v>
      </c>
      <c r="G11" s="18">
        <v>6595</v>
      </c>
      <c r="H11" s="18">
        <v>3652</v>
      </c>
      <c r="I11" s="18">
        <v>10300</v>
      </c>
      <c r="J11" s="92">
        <v>947</v>
      </c>
      <c r="K11" s="92"/>
      <c r="L11" s="18">
        <v>4354</v>
      </c>
      <c r="M11" s="18">
        <v>3029</v>
      </c>
      <c r="N11" s="18">
        <v>13164</v>
      </c>
      <c r="O11" s="1"/>
    </row>
    <row r="12" spans="1:15" ht="13.5">
      <c r="A12" s="52" t="s">
        <v>506</v>
      </c>
      <c r="B12" s="53" t="s">
        <v>520</v>
      </c>
      <c r="C12" s="94">
        <v>20418</v>
      </c>
      <c r="D12" s="95"/>
      <c r="E12" s="62">
        <v>10396</v>
      </c>
      <c r="F12" s="62">
        <v>10022</v>
      </c>
      <c r="G12" s="62">
        <v>6275</v>
      </c>
      <c r="H12" s="62">
        <v>3614</v>
      </c>
      <c r="I12" s="62">
        <v>10529</v>
      </c>
      <c r="J12" s="92">
        <v>901</v>
      </c>
      <c r="K12" s="92"/>
      <c r="L12" s="62">
        <v>3482</v>
      </c>
      <c r="M12" s="62">
        <v>2786</v>
      </c>
      <c r="N12" s="62">
        <v>14150</v>
      </c>
      <c r="O12" s="1"/>
    </row>
    <row r="13" spans="1:15" ht="13.5">
      <c r="A13" s="52" t="s">
        <v>506</v>
      </c>
      <c r="B13" s="53" t="s">
        <v>500</v>
      </c>
      <c r="C13" s="94">
        <v>19404</v>
      </c>
      <c r="D13" s="95"/>
      <c r="E13" s="62">
        <v>9911</v>
      </c>
      <c r="F13" s="62">
        <v>9493</v>
      </c>
      <c r="G13" s="62">
        <v>5635</v>
      </c>
      <c r="H13" s="62">
        <v>4636</v>
      </c>
      <c r="I13" s="62">
        <v>9133</v>
      </c>
      <c r="J13" s="92">
        <v>819</v>
      </c>
      <c r="K13" s="92"/>
      <c r="L13" s="62">
        <v>4656</v>
      </c>
      <c r="M13" s="62">
        <v>1170</v>
      </c>
      <c r="N13" s="62">
        <v>13578</v>
      </c>
      <c r="O13" s="1"/>
    </row>
    <row r="14" spans="1:16" ht="13.5">
      <c r="A14" s="52" t="s">
        <v>506</v>
      </c>
      <c r="B14" s="53" t="s">
        <v>650</v>
      </c>
      <c r="C14" s="94">
        <v>13952</v>
      </c>
      <c r="D14" s="95"/>
      <c r="E14" s="62">
        <v>7069</v>
      </c>
      <c r="F14" s="62">
        <v>6883</v>
      </c>
      <c r="G14" s="62">
        <v>4881</v>
      </c>
      <c r="H14" s="62">
        <v>3563</v>
      </c>
      <c r="I14" s="62">
        <v>5508</v>
      </c>
      <c r="J14" s="92">
        <v>652</v>
      </c>
      <c r="K14" s="92"/>
      <c r="L14" s="62">
        <v>3342</v>
      </c>
      <c r="M14" s="62">
        <v>526</v>
      </c>
      <c r="N14" s="62">
        <v>10084</v>
      </c>
      <c r="O14" s="1"/>
      <c r="P14" s="111"/>
    </row>
    <row r="15" spans="1:15" ht="4.5" customHeight="1">
      <c r="A15" s="13"/>
      <c r="B15" s="12"/>
      <c r="C15" s="13"/>
      <c r="D15" s="13"/>
      <c r="E15" s="13"/>
      <c r="F15" s="13"/>
      <c r="G15" s="13"/>
      <c r="H15" s="13"/>
      <c r="I15" s="13"/>
      <c r="J15" s="13"/>
      <c r="K15" s="13"/>
      <c r="L15" s="13"/>
      <c r="M15" s="13"/>
      <c r="N15" s="13"/>
      <c r="O15" s="1"/>
    </row>
    <row r="16" spans="1:15" ht="13.5">
      <c r="A16" s="1" t="s">
        <v>507</v>
      </c>
      <c r="B16" s="1"/>
      <c r="C16" s="1"/>
      <c r="D16" s="1"/>
      <c r="E16" s="1"/>
      <c r="F16" s="1"/>
      <c r="G16" s="1"/>
      <c r="H16" s="1"/>
      <c r="I16" s="1"/>
      <c r="J16" s="1"/>
      <c r="K16" s="1"/>
      <c r="L16" s="1"/>
      <c r="M16" s="1"/>
      <c r="N16" s="1"/>
      <c r="O16" s="1"/>
    </row>
    <row r="17" spans="1:15" ht="13.5">
      <c r="A17" s="1"/>
      <c r="B17" s="1"/>
      <c r="C17" s="1"/>
      <c r="D17" s="1"/>
      <c r="E17" s="1"/>
      <c r="F17" s="1"/>
      <c r="G17" s="1"/>
      <c r="H17" s="1"/>
      <c r="I17" s="1"/>
      <c r="J17" s="1"/>
      <c r="K17" s="1"/>
      <c r="L17" s="1"/>
      <c r="M17" s="1"/>
      <c r="N17" s="1"/>
      <c r="O17" s="1"/>
    </row>
    <row r="18" spans="1:15" ht="13.5">
      <c r="A18" s="1"/>
      <c r="B18" s="1"/>
      <c r="C18" s="1"/>
      <c r="D18" s="1"/>
      <c r="E18" s="1"/>
      <c r="F18" s="1"/>
      <c r="G18" s="1"/>
      <c r="H18" s="1"/>
      <c r="I18" s="1"/>
      <c r="J18" s="1"/>
      <c r="K18" s="1"/>
      <c r="L18" s="1"/>
      <c r="M18" s="1"/>
      <c r="N18" s="1"/>
      <c r="O18" s="1"/>
    </row>
    <row r="19" spans="1:15" ht="14.25">
      <c r="A19" s="2" t="s">
        <v>3</v>
      </c>
      <c r="B19" s="1"/>
      <c r="C19" s="1"/>
      <c r="D19" s="1"/>
      <c r="E19" s="1"/>
      <c r="F19" s="1"/>
      <c r="G19" s="1"/>
      <c r="H19" s="1"/>
      <c r="I19" s="1"/>
      <c r="J19" s="1"/>
      <c r="K19" s="1"/>
      <c r="L19" s="1"/>
      <c r="M19" s="1"/>
      <c r="N19" s="1"/>
      <c r="O19" s="1"/>
    </row>
    <row r="20" spans="1:15" ht="13.5">
      <c r="A20" s="1"/>
      <c r="B20" s="1"/>
      <c r="C20" s="1"/>
      <c r="D20" s="1"/>
      <c r="E20" s="1"/>
      <c r="F20" s="1"/>
      <c r="G20" s="1"/>
      <c r="H20" s="1"/>
      <c r="I20" s="1"/>
      <c r="J20" s="1"/>
      <c r="K20" s="1"/>
      <c r="L20" s="1"/>
      <c r="M20" s="1"/>
      <c r="N20" s="1"/>
      <c r="O20" s="1"/>
    </row>
    <row r="21" spans="1:15" ht="13.5">
      <c r="A21" s="178" t="s">
        <v>295</v>
      </c>
      <c r="B21" s="175"/>
      <c r="C21" s="175" t="s">
        <v>366</v>
      </c>
      <c r="D21" s="175"/>
      <c r="E21" s="175"/>
      <c r="F21" s="175"/>
      <c r="G21" s="175"/>
      <c r="H21" s="175"/>
      <c r="I21" s="175"/>
      <c r="J21" s="175"/>
      <c r="K21" s="175" t="s">
        <v>367</v>
      </c>
      <c r="L21" s="175"/>
      <c r="M21" s="175"/>
      <c r="N21" s="175"/>
      <c r="O21" s="176"/>
    </row>
    <row r="22" spans="1:15" ht="13.5">
      <c r="A22" s="178"/>
      <c r="B22" s="175"/>
      <c r="C22" s="175" t="s">
        <v>368</v>
      </c>
      <c r="D22" s="175" t="s">
        <v>369</v>
      </c>
      <c r="E22" s="175"/>
      <c r="F22" s="175"/>
      <c r="G22" s="175"/>
      <c r="H22" s="175"/>
      <c r="I22" s="175"/>
      <c r="J22" s="175"/>
      <c r="K22" s="175" t="s">
        <v>368</v>
      </c>
      <c r="L22" s="175" t="s">
        <v>369</v>
      </c>
      <c r="M22" s="175"/>
      <c r="N22" s="175"/>
      <c r="O22" s="176"/>
    </row>
    <row r="23" spans="1:15" ht="27" customHeight="1">
      <c r="A23" s="178"/>
      <c r="B23" s="175"/>
      <c r="C23" s="175"/>
      <c r="D23" s="175" t="s">
        <v>355</v>
      </c>
      <c r="E23" s="175"/>
      <c r="F23" s="175" t="s">
        <v>370</v>
      </c>
      <c r="G23" s="175"/>
      <c r="H23" s="175" t="s">
        <v>371</v>
      </c>
      <c r="I23" s="175"/>
      <c r="J23" s="10" t="s">
        <v>300</v>
      </c>
      <c r="K23" s="175"/>
      <c r="L23" s="10" t="s">
        <v>336</v>
      </c>
      <c r="M23" s="15" t="s">
        <v>372</v>
      </c>
      <c r="N23" s="15" t="s">
        <v>373</v>
      </c>
      <c r="O23" s="11" t="s">
        <v>300</v>
      </c>
    </row>
    <row r="24" spans="1:15" ht="4.5" customHeight="1">
      <c r="A24" s="1"/>
      <c r="B24" s="4"/>
      <c r="C24" s="1"/>
      <c r="D24" s="1"/>
      <c r="E24" s="1"/>
      <c r="F24" s="1"/>
      <c r="G24" s="1"/>
      <c r="H24" s="1"/>
      <c r="I24" s="1"/>
      <c r="J24" s="1"/>
      <c r="K24" s="1"/>
      <c r="L24" s="1"/>
      <c r="M24" s="1"/>
      <c r="N24" s="1"/>
      <c r="O24" s="1"/>
    </row>
    <row r="25" spans="1:15" ht="13.5">
      <c r="A25" s="5" t="s">
        <v>365</v>
      </c>
      <c r="B25" s="4" t="s">
        <v>657</v>
      </c>
      <c r="C25" s="18">
        <v>319</v>
      </c>
      <c r="D25" s="91">
        <v>34069</v>
      </c>
      <c r="E25" s="91"/>
      <c r="F25" s="91">
        <v>22593</v>
      </c>
      <c r="G25" s="91"/>
      <c r="H25" s="91">
        <v>8549</v>
      </c>
      <c r="I25" s="91"/>
      <c r="J25" s="18">
        <v>2927</v>
      </c>
      <c r="K25" s="18">
        <v>45</v>
      </c>
      <c r="L25" s="18">
        <v>2609</v>
      </c>
      <c r="M25" s="18">
        <v>0</v>
      </c>
      <c r="N25" s="18">
        <v>2246</v>
      </c>
      <c r="O25" s="18">
        <v>363</v>
      </c>
    </row>
    <row r="26" spans="1:15" ht="13.5">
      <c r="A26" s="52" t="s">
        <v>506</v>
      </c>
      <c r="B26" s="53" t="s">
        <v>505</v>
      </c>
      <c r="C26" s="18">
        <v>350</v>
      </c>
      <c r="D26" s="92">
        <v>35948</v>
      </c>
      <c r="E26" s="92"/>
      <c r="F26" s="92">
        <v>22296</v>
      </c>
      <c r="G26" s="92"/>
      <c r="H26" s="92">
        <v>9953</v>
      </c>
      <c r="I26" s="92"/>
      <c r="J26" s="18">
        <v>3699</v>
      </c>
      <c r="K26" s="18">
        <v>52</v>
      </c>
      <c r="L26" s="18">
        <v>2711</v>
      </c>
      <c r="M26" s="18">
        <v>0</v>
      </c>
      <c r="N26" s="18">
        <v>2345</v>
      </c>
      <c r="O26" s="18">
        <v>366</v>
      </c>
    </row>
    <row r="27" spans="1:15" ht="13.5">
      <c r="A27" s="52" t="s">
        <v>506</v>
      </c>
      <c r="B27" s="53" t="s">
        <v>520</v>
      </c>
      <c r="C27" s="62">
        <v>322</v>
      </c>
      <c r="D27" s="92">
        <v>29784</v>
      </c>
      <c r="E27" s="92"/>
      <c r="F27" s="92">
        <v>18302</v>
      </c>
      <c r="G27" s="92"/>
      <c r="H27" s="92">
        <v>8353</v>
      </c>
      <c r="I27" s="92"/>
      <c r="J27" s="62">
        <v>3129</v>
      </c>
      <c r="K27" s="62">
        <v>60</v>
      </c>
      <c r="L27" s="62">
        <v>2992</v>
      </c>
      <c r="M27" s="62">
        <v>0</v>
      </c>
      <c r="N27" s="62">
        <v>2662</v>
      </c>
      <c r="O27" s="62">
        <v>330</v>
      </c>
    </row>
    <row r="28" spans="1:15" ht="13.5">
      <c r="A28" s="52" t="s">
        <v>506</v>
      </c>
      <c r="B28" s="53" t="s">
        <v>500</v>
      </c>
      <c r="C28" s="62">
        <v>331</v>
      </c>
      <c r="D28" s="92">
        <v>30504</v>
      </c>
      <c r="E28" s="92"/>
      <c r="F28" s="92">
        <v>19149</v>
      </c>
      <c r="G28" s="92"/>
      <c r="H28" s="92">
        <v>8735</v>
      </c>
      <c r="I28" s="92"/>
      <c r="J28" s="62">
        <v>2620</v>
      </c>
      <c r="K28" s="62">
        <v>35</v>
      </c>
      <c r="L28" s="62">
        <v>2172</v>
      </c>
      <c r="M28" s="62">
        <v>0</v>
      </c>
      <c r="N28" s="62">
        <v>1463</v>
      </c>
      <c r="O28" s="62">
        <v>709</v>
      </c>
    </row>
    <row r="29" spans="1:15" ht="13.5">
      <c r="A29" s="52" t="s">
        <v>506</v>
      </c>
      <c r="B29" s="53" t="s">
        <v>663</v>
      </c>
      <c r="C29" s="62">
        <v>301</v>
      </c>
      <c r="D29" s="92">
        <v>30638</v>
      </c>
      <c r="E29" s="92"/>
      <c r="F29" s="92">
        <v>17958</v>
      </c>
      <c r="G29" s="92"/>
      <c r="H29" s="92">
        <v>9753</v>
      </c>
      <c r="I29" s="92"/>
      <c r="J29" s="62">
        <v>2927</v>
      </c>
      <c r="K29" s="62">
        <v>43</v>
      </c>
      <c r="L29" s="62">
        <v>2312</v>
      </c>
      <c r="M29" s="62">
        <v>0</v>
      </c>
      <c r="N29" s="62">
        <v>2068</v>
      </c>
      <c r="O29" s="62">
        <v>244</v>
      </c>
    </row>
    <row r="30" spans="1:15" ht="4.5" customHeight="1">
      <c r="A30" s="13"/>
      <c r="B30" s="12"/>
      <c r="C30" s="13"/>
      <c r="D30" s="13"/>
      <c r="E30" s="13"/>
      <c r="F30" s="13"/>
      <c r="G30" s="13"/>
      <c r="H30" s="13"/>
      <c r="I30" s="13"/>
      <c r="J30" s="13"/>
      <c r="K30" s="13"/>
      <c r="L30" s="13"/>
      <c r="M30" s="13"/>
      <c r="N30" s="13"/>
      <c r="O30" s="13"/>
    </row>
    <row r="31" spans="1:15" ht="13.5">
      <c r="A31" s="1" t="s">
        <v>507</v>
      </c>
      <c r="B31" s="1"/>
      <c r="C31" s="1"/>
      <c r="D31" s="1"/>
      <c r="E31" s="1"/>
      <c r="F31" s="1"/>
      <c r="G31" s="1"/>
      <c r="H31" s="1"/>
      <c r="I31" s="1"/>
      <c r="J31" s="1"/>
      <c r="K31" s="1"/>
      <c r="L31" s="1"/>
      <c r="M31" s="1"/>
      <c r="N31" s="1"/>
      <c r="O31" s="1"/>
    </row>
    <row r="32" spans="1:15" ht="13.5">
      <c r="A32" s="1"/>
      <c r="B32" s="1"/>
      <c r="C32" s="1"/>
      <c r="D32" s="1"/>
      <c r="E32" s="1"/>
      <c r="F32" s="1"/>
      <c r="G32" s="1"/>
      <c r="H32" s="1"/>
      <c r="I32" s="1"/>
      <c r="J32" s="1"/>
      <c r="K32" s="1"/>
      <c r="L32" s="1"/>
      <c r="M32" s="1"/>
      <c r="N32" s="1"/>
      <c r="O32" s="1"/>
    </row>
    <row r="33" spans="1:15" ht="13.5">
      <c r="A33" s="1"/>
      <c r="B33" s="1"/>
      <c r="C33" s="1"/>
      <c r="D33" s="1"/>
      <c r="E33" s="1"/>
      <c r="F33" s="1"/>
      <c r="G33" s="1"/>
      <c r="H33" s="1"/>
      <c r="I33" s="1"/>
      <c r="J33" s="1"/>
      <c r="K33" s="1"/>
      <c r="L33" s="1"/>
      <c r="M33" s="1"/>
      <c r="N33" s="1"/>
      <c r="O33" s="1"/>
    </row>
    <row r="34" spans="1:15" ht="14.25">
      <c r="A34" s="2" t="s">
        <v>5</v>
      </c>
      <c r="B34" s="1"/>
      <c r="C34" s="1"/>
      <c r="D34" s="1"/>
      <c r="E34" s="1"/>
      <c r="F34" s="1"/>
      <c r="G34" s="1"/>
      <c r="H34" s="1"/>
      <c r="I34" s="1"/>
      <c r="J34" s="1"/>
      <c r="K34" s="1"/>
      <c r="L34" s="1"/>
      <c r="M34" s="1"/>
      <c r="N34" s="1"/>
      <c r="O34" s="1"/>
    </row>
    <row r="35" spans="1:15" ht="13.5">
      <c r="A35" s="1" t="s">
        <v>484</v>
      </c>
      <c r="B35" s="1"/>
      <c r="C35" s="1"/>
      <c r="D35" s="1"/>
      <c r="E35" s="1"/>
      <c r="F35" s="1"/>
      <c r="G35" s="1"/>
      <c r="H35" s="1"/>
      <c r="I35" s="1"/>
      <c r="J35" s="1"/>
      <c r="K35" s="1"/>
      <c r="L35" s="1"/>
      <c r="M35" s="1"/>
      <c r="N35" s="1"/>
      <c r="O35" s="1"/>
    </row>
    <row r="36" spans="1:15" ht="13.5">
      <c r="A36" s="178" t="s">
        <v>374</v>
      </c>
      <c r="B36" s="175"/>
      <c r="C36" s="10" t="s">
        <v>146</v>
      </c>
      <c r="D36" s="10" t="s">
        <v>375</v>
      </c>
      <c r="E36" s="10" t="s">
        <v>376</v>
      </c>
      <c r="F36" s="10" t="s">
        <v>377</v>
      </c>
      <c r="G36" s="10" t="s">
        <v>378</v>
      </c>
      <c r="H36" s="10" t="s">
        <v>379</v>
      </c>
      <c r="I36" s="10" t="s">
        <v>380</v>
      </c>
      <c r="J36" s="10" t="s">
        <v>381</v>
      </c>
      <c r="K36" s="10" t="s">
        <v>382</v>
      </c>
      <c r="L36" s="10" t="s">
        <v>383</v>
      </c>
      <c r="M36" s="10" t="s">
        <v>384</v>
      </c>
      <c r="N36" s="10" t="s">
        <v>385</v>
      </c>
      <c r="O36" s="11" t="s">
        <v>386</v>
      </c>
    </row>
    <row r="37" spans="1:15" ht="4.5" customHeight="1">
      <c r="A37" s="1"/>
      <c r="B37" s="4"/>
      <c r="C37" s="1"/>
      <c r="D37" s="1"/>
      <c r="E37" s="1"/>
      <c r="F37" s="1"/>
      <c r="G37" s="1"/>
      <c r="H37" s="1"/>
      <c r="I37" s="1"/>
      <c r="J37" s="1"/>
      <c r="K37" s="1"/>
      <c r="L37" s="1"/>
      <c r="M37" s="1"/>
      <c r="N37" s="1"/>
      <c r="O37" s="1"/>
    </row>
    <row r="38" spans="1:15" ht="13.5">
      <c r="A38" s="5" t="s">
        <v>365</v>
      </c>
      <c r="B38" s="4" t="s">
        <v>677</v>
      </c>
      <c r="C38" s="18">
        <v>18556</v>
      </c>
      <c r="D38" s="18">
        <v>1565</v>
      </c>
      <c r="E38" s="18">
        <v>1082</v>
      </c>
      <c r="F38" s="18">
        <v>1206</v>
      </c>
      <c r="G38" s="18">
        <v>1861</v>
      </c>
      <c r="H38" s="18">
        <v>1241</v>
      </c>
      <c r="I38" s="18">
        <v>1462</v>
      </c>
      <c r="J38" s="18">
        <v>1531</v>
      </c>
      <c r="K38" s="18">
        <v>2679</v>
      </c>
      <c r="L38" s="18">
        <v>1066</v>
      </c>
      <c r="M38" s="18">
        <v>1887</v>
      </c>
      <c r="N38" s="18">
        <v>1548</v>
      </c>
      <c r="O38" s="18">
        <v>1428</v>
      </c>
    </row>
    <row r="39" spans="1:15" ht="13.5">
      <c r="A39" s="52" t="s">
        <v>678</v>
      </c>
      <c r="B39" s="53" t="s">
        <v>679</v>
      </c>
      <c r="C39" s="18">
        <v>25867</v>
      </c>
      <c r="D39" s="18">
        <v>2606</v>
      </c>
      <c r="E39" s="18">
        <v>0</v>
      </c>
      <c r="F39" s="18">
        <v>0</v>
      </c>
      <c r="G39" s="18">
        <v>4059</v>
      </c>
      <c r="H39" s="18">
        <v>1952</v>
      </c>
      <c r="I39" s="18">
        <v>2040</v>
      </c>
      <c r="J39" s="18">
        <v>2149</v>
      </c>
      <c r="K39" s="18">
        <v>3782</v>
      </c>
      <c r="L39" s="18">
        <v>1929</v>
      </c>
      <c r="M39" s="18">
        <v>2037</v>
      </c>
      <c r="N39" s="18">
        <v>2943</v>
      </c>
      <c r="O39" s="18">
        <v>2370</v>
      </c>
    </row>
    <row r="40" spans="1:15" ht="13.5">
      <c r="A40" s="52" t="s">
        <v>680</v>
      </c>
      <c r="B40" s="53" t="s">
        <v>681</v>
      </c>
      <c r="C40" s="18">
        <v>25867</v>
      </c>
      <c r="D40" s="18">
        <v>2606</v>
      </c>
      <c r="E40" s="18">
        <v>0</v>
      </c>
      <c r="F40" s="18">
        <v>0</v>
      </c>
      <c r="G40" s="18">
        <v>4059</v>
      </c>
      <c r="H40" s="18">
        <v>1952</v>
      </c>
      <c r="I40" s="18">
        <v>2040</v>
      </c>
      <c r="J40" s="18">
        <v>2149</v>
      </c>
      <c r="K40" s="18">
        <v>3782</v>
      </c>
      <c r="L40" s="18">
        <v>1929</v>
      </c>
      <c r="M40" s="18">
        <v>2037</v>
      </c>
      <c r="N40" s="18">
        <v>2943</v>
      </c>
      <c r="O40" s="18">
        <v>2370</v>
      </c>
    </row>
    <row r="41" spans="1:15" ht="13.5">
      <c r="A41" s="52" t="s">
        <v>680</v>
      </c>
      <c r="B41" s="53" t="s">
        <v>678</v>
      </c>
      <c r="C41" s="79">
        <v>23695</v>
      </c>
      <c r="D41" s="79">
        <v>1695</v>
      </c>
      <c r="E41" s="79">
        <v>1689</v>
      </c>
      <c r="F41" s="79">
        <v>1460</v>
      </c>
      <c r="G41" s="88">
        <v>3039</v>
      </c>
      <c r="H41" s="88">
        <v>1713</v>
      </c>
      <c r="I41" s="88">
        <v>2096</v>
      </c>
      <c r="J41" s="88">
        <v>1761</v>
      </c>
      <c r="K41" s="88">
        <v>3001</v>
      </c>
      <c r="L41" s="88">
        <v>1852</v>
      </c>
      <c r="M41" s="88">
        <v>1638</v>
      </c>
      <c r="N41" s="88">
        <v>2044</v>
      </c>
      <c r="O41" s="88">
        <v>1707</v>
      </c>
    </row>
    <row r="42" spans="1:15" ht="13.5">
      <c r="A42" s="52" t="s">
        <v>680</v>
      </c>
      <c r="B42" s="53" t="s">
        <v>680</v>
      </c>
      <c r="C42" s="79">
        <v>3915</v>
      </c>
      <c r="D42" s="79">
        <v>1376</v>
      </c>
      <c r="E42" s="79">
        <v>1135</v>
      </c>
      <c r="F42" s="79">
        <v>1404</v>
      </c>
      <c r="G42" s="88" t="s">
        <v>27</v>
      </c>
      <c r="H42" s="88" t="s">
        <v>27</v>
      </c>
      <c r="I42" s="88" t="s">
        <v>27</v>
      </c>
      <c r="J42" s="88" t="s">
        <v>27</v>
      </c>
      <c r="K42" s="88" t="s">
        <v>27</v>
      </c>
      <c r="L42" s="88" t="s">
        <v>27</v>
      </c>
      <c r="M42" s="88" t="s">
        <v>27</v>
      </c>
      <c r="N42" s="88" t="s">
        <v>27</v>
      </c>
      <c r="O42" s="88" t="s">
        <v>27</v>
      </c>
    </row>
    <row r="43" spans="1:15" ht="4.5" customHeight="1">
      <c r="A43" s="13"/>
      <c r="B43" s="12"/>
      <c r="C43" s="13"/>
      <c r="D43" s="13"/>
      <c r="E43" s="13"/>
      <c r="F43" s="13"/>
      <c r="G43" s="13"/>
      <c r="H43" s="13"/>
      <c r="I43" s="13"/>
      <c r="J43" s="13"/>
      <c r="K43" s="13"/>
      <c r="L43" s="13"/>
      <c r="M43" s="13"/>
      <c r="N43" s="13"/>
      <c r="O43" s="13"/>
    </row>
    <row r="44" spans="1:15" ht="12" customHeight="1">
      <c r="A44" s="89" t="s">
        <v>545</v>
      </c>
      <c r="B44" s="47"/>
      <c r="C44" s="47"/>
      <c r="D44" s="47"/>
      <c r="E44" s="47"/>
      <c r="F44" s="47"/>
      <c r="G44" s="47"/>
      <c r="H44" s="47"/>
      <c r="I44" s="47"/>
      <c r="J44" s="47"/>
      <c r="K44" s="47"/>
      <c r="L44" s="47"/>
      <c r="M44" s="47"/>
      <c r="N44" s="47"/>
      <c r="O44" s="47"/>
    </row>
    <row r="45" spans="1:15" ht="13.5">
      <c r="A45" s="1" t="s">
        <v>307</v>
      </c>
      <c r="B45" s="1"/>
      <c r="C45" s="1"/>
      <c r="D45" s="1"/>
      <c r="E45" s="1"/>
      <c r="F45" s="1"/>
      <c r="G45" s="1"/>
      <c r="H45" s="1"/>
      <c r="I45" s="1"/>
      <c r="J45" s="1"/>
      <c r="K45" s="1"/>
      <c r="L45" s="1"/>
      <c r="M45" s="1"/>
      <c r="N45" s="1"/>
      <c r="O45" s="1"/>
    </row>
    <row r="46" spans="1:15" ht="13.5">
      <c r="A46" s="1"/>
      <c r="B46" s="1"/>
      <c r="C46" s="1"/>
      <c r="D46" s="1"/>
      <c r="E46" s="1"/>
      <c r="F46" s="1"/>
      <c r="G46" s="1"/>
      <c r="H46" s="1"/>
      <c r="I46" s="1"/>
      <c r="J46" s="1"/>
      <c r="K46" s="1"/>
      <c r="L46" s="1"/>
      <c r="M46" s="1"/>
      <c r="N46" s="1"/>
      <c r="O46" s="1"/>
    </row>
    <row r="47" spans="1:15" ht="13.5">
      <c r="A47" s="1"/>
      <c r="B47" s="1"/>
      <c r="C47" s="1"/>
      <c r="D47" s="1"/>
      <c r="E47" s="1"/>
      <c r="F47" s="1"/>
      <c r="G47" s="1"/>
      <c r="H47" s="1"/>
      <c r="I47" s="1"/>
      <c r="J47" s="1"/>
      <c r="K47" s="1"/>
      <c r="L47" s="1"/>
      <c r="M47" s="1"/>
      <c r="N47" s="1"/>
      <c r="O47" s="1"/>
    </row>
    <row r="48" spans="1:15" ht="14.25">
      <c r="A48" s="2" t="s">
        <v>4</v>
      </c>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78" t="s">
        <v>387</v>
      </c>
      <c r="B50" s="175"/>
      <c r="C50" s="183" t="s">
        <v>388</v>
      </c>
      <c r="D50" s="175" t="s">
        <v>389</v>
      </c>
      <c r="E50" s="175"/>
      <c r="F50" s="175"/>
      <c r="G50" s="175"/>
      <c r="H50" s="175"/>
      <c r="I50" s="175"/>
      <c r="J50" s="175" t="s">
        <v>390</v>
      </c>
      <c r="K50" s="175"/>
      <c r="L50" s="175"/>
      <c r="M50" s="175"/>
      <c r="N50" s="175"/>
      <c r="O50" s="192" t="s">
        <v>391</v>
      </c>
    </row>
    <row r="51" spans="1:15" ht="27" customHeight="1">
      <c r="A51" s="178"/>
      <c r="B51" s="175"/>
      <c r="C51" s="175"/>
      <c r="D51" s="10" t="s">
        <v>392</v>
      </c>
      <c r="E51" s="10" t="s">
        <v>36</v>
      </c>
      <c r="F51" s="10" t="s">
        <v>37</v>
      </c>
      <c r="G51" s="15" t="s">
        <v>393</v>
      </c>
      <c r="H51" s="15" t="s">
        <v>394</v>
      </c>
      <c r="I51" s="10" t="s">
        <v>395</v>
      </c>
      <c r="J51" s="15" t="s">
        <v>396</v>
      </c>
      <c r="K51" s="15" t="s">
        <v>397</v>
      </c>
      <c r="L51" s="15" t="s">
        <v>398</v>
      </c>
      <c r="M51" s="15" t="s">
        <v>399</v>
      </c>
      <c r="N51" s="10" t="s">
        <v>300</v>
      </c>
      <c r="O51" s="176"/>
    </row>
    <row r="52" spans="1:15" ht="13.5">
      <c r="A52" s="5" t="s">
        <v>522</v>
      </c>
      <c r="B52" s="4" t="s">
        <v>551</v>
      </c>
      <c r="C52" s="1" t="s">
        <v>162</v>
      </c>
      <c r="D52" s="1"/>
      <c r="E52" s="1"/>
      <c r="F52" s="1"/>
      <c r="G52" s="1"/>
      <c r="H52" s="1"/>
      <c r="I52" s="1"/>
      <c r="J52" s="1"/>
      <c r="K52" s="1"/>
      <c r="L52" s="1"/>
      <c r="M52" s="1"/>
      <c r="N52" s="1"/>
      <c r="O52" s="1" t="s">
        <v>162</v>
      </c>
    </row>
    <row r="53" spans="1:15" ht="13.5">
      <c r="A53" s="1"/>
      <c r="B53" s="4" t="s">
        <v>400</v>
      </c>
      <c r="C53" s="18">
        <v>381</v>
      </c>
      <c r="D53" s="18">
        <v>38</v>
      </c>
      <c r="E53" s="18">
        <v>213</v>
      </c>
      <c r="F53" s="18">
        <v>92</v>
      </c>
      <c r="G53" s="18">
        <v>26</v>
      </c>
      <c r="H53" s="18">
        <v>0</v>
      </c>
      <c r="I53" s="18">
        <v>12</v>
      </c>
      <c r="J53" s="18">
        <v>14</v>
      </c>
      <c r="K53" s="18">
        <v>89</v>
      </c>
      <c r="L53" s="18">
        <v>228</v>
      </c>
      <c r="M53" s="18">
        <v>38</v>
      </c>
      <c r="N53" s="18">
        <v>12</v>
      </c>
      <c r="O53" s="18">
        <v>3152</v>
      </c>
    </row>
    <row r="54" spans="1:15" ht="13.5">
      <c r="A54" s="1"/>
      <c r="B54" s="4" t="s">
        <v>401</v>
      </c>
      <c r="C54" s="49">
        <v>1596</v>
      </c>
      <c r="D54" s="49">
        <v>94</v>
      </c>
      <c r="E54" s="49">
        <v>715</v>
      </c>
      <c r="F54" s="49">
        <v>447</v>
      </c>
      <c r="G54" s="49">
        <v>126</v>
      </c>
      <c r="H54" s="49">
        <v>0</v>
      </c>
      <c r="I54" s="49">
        <v>214</v>
      </c>
      <c r="J54" s="49">
        <v>49</v>
      </c>
      <c r="K54" s="49">
        <v>439</v>
      </c>
      <c r="L54" s="49">
        <v>772</v>
      </c>
      <c r="M54" s="49">
        <v>197</v>
      </c>
      <c r="N54" s="49">
        <v>139</v>
      </c>
      <c r="O54" s="49">
        <v>1596</v>
      </c>
    </row>
    <row r="55" spans="1:15" ht="13.5">
      <c r="A55" s="52" t="s">
        <v>508</v>
      </c>
      <c r="B55" s="4" t="s">
        <v>664</v>
      </c>
      <c r="C55" s="1" t="s">
        <v>162</v>
      </c>
      <c r="D55" s="1"/>
      <c r="E55" s="1"/>
      <c r="F55" s="1"/>
      <c r="G55" s="1"/>
      <c r="H55" s="1"/>
      <c r="I55" s="1"/>
      <c r="J55" s="1"/>
      <c r="K55" s="1"/>
      <c r="L55" s="1"/>
      <c r="M55" s="1"/>
      <c r="N55" s="1"/>
      <c r="O55" s="1" t="s">
        <v>162</v>
      </c>
    </row>
    <row r="56" spans="1:15" ht="13.5">
      <c r="A56" s="1"/>
      <c r="B56" s="4" t="s">
        <v>400</v>
      </c>
      <c r="C56" s="62">
        <f>SUM(D56:I56)</f>
        <v>387</v>
      </c>
      <c r="D56" s="62">
        <v>36</v>
      </c>
      <c r="E56" s="62">
        <v>209</v>
      </c>
      <c r="F56" s="62">
        <v>82</v>
      </c>
      <c r="G56" s="62">
        <v>21</v>
      </c>
      <c r="H56" s="62">
        <v>0</v>
      </c>
      <c r="I56" s="62">
        <v>39</v>
      </c>
      <c r="J56" s="62">
        <v>22</v>
      </c>
      <c r="K56" s="62">
        <v>95</v>
      </c>
      <c r="L56" s="62">
        <v>188</v>
      </c>
      <c r="M56" s="62">
        <v>48</v>
      </c>
      <c r="N56" s="62">
        <v>34</v>
      </c>
      <c r="O56" s="62">
        <v>3066</v>
      </c>
    </row>
    <row r="57" spans="1:15" ht="13.5">
      <c r="A57" s="47"/>
      <c r="B57" s="4" t="s">
        <v>401</v>
      </c>
      <c r="C57" s="62">
        <f>SUM(D57:I57)</f>
        <v>1421</v>
      </c>
      <c r="D57" s="79">
        <v>64</v>
      </c>
      <c r="E57" s="79">
        <v>632</v>
      </c>
      <c r="F57" s="79">
        <v>394</v>
      </c>
      <c r="G57" s="79">
        <v>63</v>
      </c>
      <c r="H57" s="79">
        <v>0</v>
      </c>
      <c r="I57" s="79">
        <v>268</v>
      </c>
      <c r="J57" s="79">
        <v>66</v>
      </c>
      <c r="K57" s="79">
        <v>396</v>
      </c>
      <c r="L57" s="79">
        <v>579</v>
      </c>
      <c r="M57" s="79">
        <v>275</v>
      </c>
      <c r="N57" s="79">
        <v>105</v>
      </c>
      <c r="O57" s="79">
        <v>1421</v>
      </c>
    </row>
    <row r="58" spans="1:15" ht="4.5" customHeight="1">
      <c r="A58" s="13"/>
      <c r="B58" s="12"/>
      <c r="C58" s="13"/>
      <c r="D58" s="13"/>
      <c r="E58" s="13"/>
      <c r="F58" s="13"/>
      <c r="G58" s="13"/>
      <c r="H58" s="13"/>
      <c r="I58" s="13"/>
      <c r="J58" s="13"/>
      <c r="K58" s="13"/>
      <c r="L58" s="13"/>
      <c r="M58" s="13"/>
      <c r="N58" s="13"/>
      <c r="O58" s="13"/>
    </row>
    <row r="59" spans="1:15" ht="13.5">
      <c r="A59" s="1" t="s">
        <v>748</v>
      </c>
      <c r="B59" s="1"/>
      <c r="C59" s="1"/>
      <c r="D59" s="1"/>
      <c r="E59" s="1"/>
      <c r="F59" s="1"/>
      <c r="G59" s="1"/>
      <c r="H59" s="1"/>
      <c r="I59" s="1"/>
      <c r="J59" s="1"/>
      <c r="K59" s="1"/>
      <c r="L59" s="1"/>
      <c r="M59" s="1"/>
      <c r="N59" s="1"/>
      <c r="O59" s="1"/>
    </row>
  </sheetData>
  <mergeCells count="24">
    <mergeCell ref="A21:B23"/>
    <mergeCell ref="K21:O21"/>
    <mergeCell ref="C21:J21"/>
    <mergeCell ref="L22:O22"/>
    <mergeCell ref="K22:K23"/>
    <mergeCell ref="H23:I23"/>
    <mergeCell ref="F23:G23"/>
    <mergeCell ref="D23:E23"/>
    <mergeCell ref="D22:J22"/>
    <mergeCell ref="C22:C23"/>
    <mergeCell ref="A50:B51"/>
    <mergeCell ref="A36:B36"/>
    <mergeCell ref="A6:B8"/>
    <mergeCell ref="J6:N6"/>
    <mergeCell ref="J7:K8"/>
    <mergeCell ref="L7:N7"/>
    <mergeCell ref="I7:I8"/>
    <mergeCell ref="G7:H7"/>
    <mergeCell ref="C6:I6"/>
    <mergeCell ref="C7:D8"/>
    <mergeCell ref="O50:O51"/>
    <mergeCell ref="J50:N50"/>
    <mergeCell ref="D50:I50"/>
    <mergeCell ref="C50:C51"/>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65"/>
  <sheetViews>
    <sheetView workbookViewId="0" topLeftCell="A1">
      <selection activeCell="A1" sqref="A1"/>
    </sheetView>
  </sheetViews>
  <sheetFormatPr defaultColWidth="9.00390625" defaultRowHeight="13.5"/>
  <cols>
    <col min="1" max="2" width="6.125" style="0" customWidth="1"/>
    <col min="3" max="13" width="7.50390625" style="0" customWidth="1"/>
  </cols>
  <sheetData>
    <row r="1" spans="1:13" ht="13.5">
      <c r="A1" s="1"/>
      <c r="B1" s="1"/>
      <c r="C1" s="1"/>
      <c r="D1" s="1"/>
      <c r="E1" s="1"/>
      <c r="F1" s="1"/>
      <c r="G1" s="1"/>
      <c r="H1" s="1"/>
      <c r="I1" s="1"/>
      <c r="J1" s="1"/>
      <c r="K1" s="1"/>
      <c r="L1" s="1"/>
      <c r="M1" s="5" t="s">
        <v>480</v>
      </c>
    </row>
    <row r="2" spans="1:13" ht="13.5">
      <c r="A2" s="1"/>
      <c r="B2" s="1"/>
      <c r="C2" s="1"/>
      <c r="D2" s="1"/>
      <c r="E2" s="1"/>
      <c r="F2" s="1"/>
      <c r="G2" s="1"/>
      <c r="H2" s="1"/>
      <c r="I2" s="1"/>
      <c r="J2" s="1"/>
      <c r="K2" s="1"/>
      <c r="L2" s="1"/>
      <c r="M2" s="1"/>
    </row>
    <row r="3" spans="1:13" ht="13.5">
      <c r="A3" s="1"/>
      <c r="B3" s="1"/>
      <c r="C3" s="1"/>
      <c r="D3" s="1"/>
      <c r="E3" s="1"/>
      <c r="F3" s="1"/>
      <c r="G3" s="1"/>
      <c r="H3" s="1"/>
      <c r="I3" s="1"/>
      <c r="J3" s="1"/>
      <c r="K3" s="1"/>
      <c r="L3" s="1"/>
      <c r="M3" s="1"/>
    </row>
    <row r="4" spans="1:13" ht="14.25">
      <c r="A4" s="2" t="s">
        <v>6</v>
      </c>
      <c r="B4" s="1"/>
      <c r="C4" s="1"/>
      <c r="D4" s="1"/>
      <c r="E4" s="1"/>
      <c r="F4" s="1"/>
      <c r="G4" s="1"/>
      <c r="H4" s="1"/>
      <c r="I4" s="1"/>
      <c r="J4" s="1"/>
      <c r="K4" s="1"/>
      <c r="L4" s="1"/>
      <c r="M4" s="1"/>
    </row>
    <row r="5" spans="1:13" ht="13.5">
      <c r="A5" s="3" t="s">
        <v>532</v>
      </c>
      <c r="B5" s="1"/>
      <c r="C5" s="1"/>
      <c r="D5" s="1"/>
      <c r="E5" s="1"/>
      <c r="F5" s="1"/>
      <c r="G5" s="1"/>
      <c r="H5" s="1"/>
      <c r="I5" s="1"/>
      <c r="J5" s="1"/>
      <c r="K5" s="1"/>
      <c r="L5" s="1"/>
      <c r="M5" s="1"/>
    </row>
    <row r="6" spans="1:13" ht="13.5">
      <c r="A6" s="1" t="s">
        <v>485</v>
      </c>
      <c r="B6" s="1"/>
      <c r="C6" s="1"/>
      <c r="D6" s="1"/>
      <c r="E6" s="1"/>
      <c r="F6" s="1"/>
      <c r="G6" s="1"/>
      <c r="H6" s="1"/>
      <c r="I6" s="1"/>
      <c r="J6" s="1"/>
      <c r="K6" s="1"/>
      <c r="L6" s="1"/>
      <c r="M6" s="1"/>
    </row>
    <row r="7" spans="1:13" ht="13.5">
      <c r="A7" s="178" t="s">
        <v>405</v>
      </c>
      <c r="B7" s="175"/>
      <c r="C7" s="175"/>
      <c r="D7" s="175" t="s">
        <v>665</v>
      </c>
      <c r="E7" s="175"/>
      <c r="F7" s="175" t="s">
        <v>666</v>
      </c>
      <c r="G7" s="175"/>
      <c r="H7" s="175" t="s">
        <v>667</v>
      </c>
      <c r="I7" s="175"/>
      <c r="J7" s="175" t="s">
        <v>668</v>
      </c>
      <c r="K7" s="175"/>
      <c r="L7" s="175" t="s">
        <v>669</v>
      </c>
      <c r="M7" s="176"/>
    </row>
    <row r="8" spans="1:13" ht="13.5">
      <c r="A8" s="178"/>
      <c r="B8" s="175"/>
      <c r="C8" s="175"/>
      <c r="D8" s="10" t="s">
        <v>406</v>
      </c>
      <c r="E8" s="10" t="s">
        <v>407</v>
      </c>
      <c r="F8" s="10" t="s">
        <v>406</v>
      </c>
      <c r="G8" s="10" t="s">
        <v>407</v>
      </c>
      <c r="H8" s="10" t="s">
        <v>406</v>
      </c>
      <c r="I8" s="10" t="s">
        <v>407</v>
      </c>
      <c r="J8" s="10" t="s">
        <v>406</v>
      </c>
      <c r="K8" s="10" t="s">
        <v>407</v>
      </c>
      <c r="L8" s="10" t="s">
        <v>406</v>
      </c>
      <c r="M8" s="11" t="s">
        <v>407</v>
      </c>
    </row>
    <row r="9" spans="1:13" ht="13.5">
      <c r="A9" s="7" t="s">
        <v>408</v>
      </c>
      <c r="B9" s="7"/>
      <c r="C9" s="6"/>
      <c r="D9" s="7" t="s">
        <v>28</v>
      </c>
      <c r="E9" s="7"/>
      <c r="F9" s="7"/>
      <c r="G9" s="7"/>
      <c r="H9" s="7"/>
      <c r="I9" s="7"/>
      <c r="J9" s="7"/>
      <c r="K9" s="7"/>
      <c r="L9" s="7"/>
      <c r="M9" s="7"/>
    </row>
    <row r="10" spans="1:13" ht="13.5">
      <c r="A10" s="7"/>
      <c r="B10" s="7" t="s">
        <v>409</v>
      </c>
      <c r="C10" s="6"/>
      <c r="D10" s="8">
        <v>331019</v>
      </c>
      <c r="E10" s="8">
        <v>47619</v>
      </c>
      <c r="F10" s="8">
        <v>379118</v>
      </c>
      <c r="G10" s="8">
        <v>52684</v>
      </c>
      <c r="H10" s="8">
        <v>344850</v>
      </c>
      <c r="I10" s="8">
        <v>56675</v>
      </c>
      <c r="J10" s="8">
        <v>353948</v>
      </c>
      <c r="K10" s="8">
        <v>51726</v>
      </c>
      <c r="L10" s="54">
        <v>346383</v>
      </c>
      <c r="M10" s="54">
        <v>57761</v>
      </c>
    </row>
    <row r="11" spans="1:13" ht="13.5">
      <c r="A11" s="7"/>
      <c r="B11" s="7" t="s">
        <v>410</v>
      </c>
      <c r="C11" s="6"/>
      <c r="D11" s="8">
        <v>106475</v>
      </c>
      <c r="E11" s="8">
        <v>9853</v>
      </c>
      <c r="F11" s="8">
        <v>97913</v>
      </c>
      <c r="G11" s="8">
        <v>8464</v>
      </c>
      <c r="H11" s="8">
        <v>96097</v>
      </c>
      <c r="I11" s="8">
        <v>9613</v>
      </c>
      <c r="J11" s="8">
        <v>105034</v>
      </c>
      <c r="K11" s="8">
        <v>10564</v>
      </c>
      <c r="L11" s="54">
        <v>106494</v>
      </c>
      <c r="M11" s="54">
        <v>11965</v>
      </c>
    </row>
    <row r="12" spans="1:13" ht="13.5">
      <c r="A12" s="7"/>
      <c r="B12" s="7" t="s">
        <v>411</v>
      </c>
      <c r="C12" s="6"/>
      <c r="D12" s="8">
        <v>33367</v>
      </c>
      <c r="E12" s="8">
        <v>3919</v>
      </c>
      <c r="F12" s="8">
        <v>39925</v>
      </c>
      <c r="G12" s="8">
        <v>3782</v>
      </c>
      <c r="H12" s="8">
        <v>49095</v>
      </c>
      <c r="I12" s="8">
        <v>3084</v>
      </c>
      <c r="J12" s="8">
        <v>32093</v>
      </c>
      <c r="K12" s="8">
        <v>3157</v>
      </c>
      <c r="L12" s="54">
        <v>37964</v>
      </c>
      <c r="M12" s="54">
        <v>4222</v>
      </c>
    </row>
    <row r="13" spans="1:13" ht="13.5">
      <c r="A13" s="7"/>
      <c r="B13" s="7" t="s">
        <v>412</v>
      </c>
      <c r="C13" s="6"/>
      <c r="D13" s="8">
        <v>77644</v>
      </c>
      <c r="E13" s="8">
        <v>7564</v>
      </c>
      <c r="F13" s="8">
        <v>88476</v>
      </c>
      <c r="G13" s="8">
        <v>8059</v>
      </c>
      <c r="H13" s="8">
        <v>75881</v>
      </c>
      <c r="I13" s="8">
        <v>8712</v>
      </c>
      <c r="J13" s="8">
        <v>75532</v>
      </c>
      <c r="K13" s="8">
        <v>10649</v>
      </c>
      <c r="L13" s="54">
        <v>77448</v>
      </c>
      <c r="M13" s="54">
        <v>10380</v>
      </c>
    </row>
    <row r="14" spans="1:13" ht="13.5">
      <c r="A14" s="7"/>
      <c r="B14" s="7" t="s">
        <v>413</v>
      </c>
      <c r="C14" s="6"/>
      <c r="D14" s="8">
        <v>78665</v>
      </c>
      <c r="E14" s="8">
        <v>25932</v>
      </c>
      <c r="F14" s="8">
        <v>82666</v>
      </c>
      <c r="G14" s="8">
        <v>23904</v>
      </c>
      <c r="H14" s="8">
        <v>72036</v>
      </c>
      <c r="I14" s="8">
        <v>24691</v>
      </c>
      <c r="J14" s="8">
        <v>54413</v>
      </c>
      <c r="K14" s="8">
        <v>21376</v>
      </c>
      <c r="L14" s="54">
        <v>56475</v>
      </c>
      <c r="M14" s="54">
        <v>24259</v>
      </c>
    </row>
    <row r="15" spans="1:13" ht="18" customHeight="1">
      <c r="A15" s="7" t="s">
        <v>414</v>
      </c>
      <c r="B15" s="7"/>
      <c r="C15" s="6"/>
      <c r="D15" s="8">
        <v>32108</v>
      </c>
      <c r="E15" s="8">
        <v>4823</v>
      </c>
      <c r="F15" s="8">
        <v>29269</v>
      </c>
      <c r="G15" s="8">
        <v>4906</v>
      </c>
      <c r="H15" s="8">
        <v>38524</v>
      </c>
      <c r="I15" s="8">
        <v>5476</v>
      </c>
      <c r="J15" s="8">
        <v>30380</v>
      </c>
      <c r="K15" s="8">
        <v>5865</v>
      </c>
      <c r="L15" s="54">
        <v>30929</v>
      </c>
      <c r="M15" s="54">
        <v>5915</v>
      </c>
    </row>
    <row r="16" spans="1:13" ht="13.5">
      <c r="A16" s="7" t="s">
        <v>415</v>
      </c>
      <c r="B16" s="7"/>
      <c r="C16" s="6"/>
      <c r="D16" s="8">
        <v>20229</v>
      </c>
      <c r="E16" s="8">
        <v>7253</v>
      </c>
      <c r="F16" s="8">
        <v>20695</v>
      </c>
      <c r="G16" s="8">
        <v>7286</v>
      </c>
      <c r="H16" s="8">
        <v>20151</v>
      </c>
      <c r="I16" s="8">
        <v>7715</v>
      </c>
      <c r="J16" s="8">
        <v>20026</v>
      </c>
      <c r="K16" s="8">
        <v>8466</v>
      </c>
      <c r="L16" s="54">
        <v>19958</v>
      </c>
      <c r="M16" s="54">
        <v>8038</v>
      </c>
    </row>
    <row r="17" spans="1:13" ht="13.5">
      <c r="A17" s="7" t="s">
        <v>416</v>
      </c>
      <c r="B17" s="7"/>
      <c r="C17" s="6"/>
      <c r="D17" s="8">
        <v>10900</v>
      </c>
      <c r="E17" s="8">
        <v>965</v>
      </c>
      <c r="F17" s="8">
        <v>14835</v>
      </c>
      <c r="G17" s="8">
        <v>567</v>
      </c>
      <c r="H17" s="8">
        <v>12859</v>
      </c>
      <c r="I17" s="8">
        <v>756</v>
      </c>
      <c r="J17" s="8">
        <v>14578</v>
      </c>
      <c r="K17" s="8">
        <v>752</v>
      </c>
      <c r="L17" s="54">
        <v>13880</v>
      </c>
      <c r="M17" s="54">
        <v>832</v>
      </c>
    </row>
    <row r="18" spans="1:13" ht="13.5">
      <c r="A18" s="7" t="s">
        <v>533</v>
      </c>
      <c r="B18" s="7"/>
      <c r="C18" s="6"/>
      <c r="D18" s="8">
        <v>0</v>
      </c>
      <c r="E18" s="8">
        <v>0</v>
      </c>
      <c r="F18" s="8">
        <v>0</v>
      </c>
      <c r="G18" s="8">
        <v>0</v>
      </c>
      <c r="H18" s="8">
        <v>438</v>
      </c>
      <c r="I18" s="8">
        <v>1633</v>
      </c>
      <c r="J18" s="8">
        <v>404</v>
      </c>
      <c r="K18" s="8">
        <v>1789</v>
      </c>
      <c r="L18" s="54">
        <v>448</v>
      </c>
      <c r="M18" s="54">
        <v>1742</v>
      </c>
    </row>
    <row r="19" spans="1:13" ht="13.5">
      <c r="A19" s="7" t="s">
        <v>534</v>
      </c>
      <c r="B19" s="7"/>
      <c r="C19" s="6"/>
      <c r="D19" s="8"/>
      <c r="E19" s="8"/>
      <c r="F19" s="8"/>
      <c r="G19" s="8"/>
      <c r="H19" s="8"/>
      <c r="I19" s="8"/>
      <c r="J19" s="8"/>
      <c r="K19" s="8"/>
      <c r="L19" s="54"/>
      <c r="M19" s="54"/>
    </row>
    <row r="20" spans="1:13" ht="13.5">
      <c r="A20" s="7"/>
      <c r="B20" s="7" t="s">
        <v>535</v>
      </c>
      <c r="C20" s="6"/>
      <c r="D20" s="8">
        <v>0</v>
      </c>
      <c r="E20" s="8">
        <v>0</v>
      </c>
      <c r="F20" s="8">
        <v>0</v>
      </c>
      <c r="G20" s="8">
        <v>0</v>
      </c>
      <c r="H20" s="8">
        <v>322</v>
      </c>
      <c r="I20" s="8">
        <v>1183</v>
      </c>
      <c r="J20" s="8">
        <v>316</v>
      </c>
      <c r="K20" s="8">
        <v>1227</v>
      </c>
      <c r="L20" s="54">
        <v>341</v>
      </c>
      <c r="M20" s="54">
        <v>1243</v>
      </c>
    </row>
    <row r="21" spans="1:13" ht="13.5">
      <c r="A21" s="7"/>
      <c r="B21" s="7" t="s">
        <v>536</v>
      </c>
      <c r="C21" s="6"/>
      <c r="D21" s="8">
        <v>0</v>
      </c>
      <c r="E21" s="8">
        <v>0</v>
      </c>
      <c r="F21" s="8">
        <v>0</v>
      </c>
      <c r="G21" s="8">
        <v>0</v>
      </c>
      <c r="H21" s="8">
        <v>1098</v>
      </c>
      <c r="I21" s="8">
        <v>872</v>
      </c>
      <c r="J21" s="8">
        <v>1673</v>
      </c>
      <c r="K21" s="8">
        <v>1180</v>
      </c>
      <c r="L21" s="54">
        <v>1600</v>
      </c>
      <c r="M21" s="54">
        <v>1099</v>
      </c>
    </row>
    <row r="22" spans="1:13" ht="18" customHeight="1">
      <c r="A22" s="7" t="s">
        <v>417</v>
      </c>
      <c r="B22" s="7"/>
      <c r="C22" s="6"/>
      <c r="D22" s="8">
        <v>33648</v>
      </c>
      <c r="E22" s="8">
        <v>6483</v>
      </c>
      <c r="F22" s="8">
        <v>34589</v>
      </c>
      <c r="G22" s="8">
        <v>6754</v>
      </c>
      <c r="H22" s="8">
        <v>30498</v>
      </c>
      <c r="I22" s="8">
        <v>5820</v>
      </c>
      <c r="J22" s="8">
        <v>37313</v>
      </c>
      <c r="K22" s="8">
        <v>7746</v>
      </c>
      <c r="L22" s="54">
        <v>31227</v>
      </c>
      <c r="M22" s="54">
        <v>6451</v>
      </c>
    </row>
    <row r="23" spans="1:13" ht="13.5">
      <c r="A23" s="7" t="s">
        <v>418</v>
      </c>
      <c r="B23" s="7"/>
      <c r="C23" s="6"/>
      <c r="D23" s="8">
        <v>9400</v>
      </c>
      <c r="E23" s="8">
        <v>1253</v>
      </c>
      <c r="F23" s="8">
        <v>0</v>
      </c>
      <c r="G23" s="8">
        <v>0</v>
      </c>
      <c r="H23" s="8">
        <v>0</v>
      </c>
      <c r="I23" s="8">
        <v>0</v>
      </c>
      <c r="J23" s="8">
        <v>0</v>
      </c>
      <c r="K23" s="8">
        <v>0</v>
      </c>
      <c r="L23" s="54">
        <v>0</v>
      </c>
      <c r="M23" s="54">
        <v>0</v>
      </c>
    </row>
    <row r="24" spans="1:13" ht="13.5">
      <c r="A24" s="7" t="s">
        <v>419</v>
      </c>
      <c r="B24" s="7"/>
      <c r="C24" s="6"/>
      <c r="D24" s="8">
        <v>18517</v>
      </c>
      <c r="E24" s="8">
        <v>2538</v>
      </c>
      <c r="F24" s="8">
        <v>19973</v>
      </c>
      <c r="G24" s="8">
        <v>2732</v>
      </c>
      <c r="H24" s="8">
        <v>18267</v>
      </c>
      <c r="I24" s="8">
        <v>2470</v>
      </c>
      <c r="J24" s="8">
        <v>20592</v>
      </c>
      <c r="K24" s="8">
        <v>2825</v>
      </c>
      <c r="L24" s="54">
        <v>15860</v>
      </c>
      <c r="M24" s="54">
        <v>2224</v>
      </c>
    </row>
    <row r="25" spans="1:13" ht="13.5">
      <c r="A25" s="7" t="s">
        <v>420</v>
      </c>
      <c r="B25" s="7"/>
      <c r="C25" s="6"/>
      <c r="D25" s="8">
        <v>12750</v>
      </c>
      <c r="E25" s="8">
        <v>1690</v>
      </c>
      <c r="F25" s="8">
        <v>0</v>
      </c>
      <c r="G25" s="8">
        <v>0</v>
      </c>
      <c r="H25" s="8">
        <v>0</v>
      </c>
      <c r="I25" s="8">
        <v>0</v>
      </c>
      <c r="J25" s="8">
        <v>0</v>
      </c>
      <c r="K25" s="8">
        <v>0</v>
      </c>
      <c r="L25" s="54">
        <v>0</v>
      </c>
      <c r="M25" s="54">
        <v>0</v>
      </c>
    </row>
    <row r="26" spans="1:13" ht="13.5">
      <c r="A26" s="7" t="s">
        <v>421</v>
      </c>
      <c r="B26" s="7"/>
      <c r="C26" s="6"/>
      <c r="D26" s="8">
        <v>11183</v>
      </c>
      <c r="E26" s="8">
        <v>1419</v>
      </c>
      <c r="F26" s="8">
        <v>0</v>
      </c>
      <c r="G26" s="8">
        <v>0</v>
      </c>
      <c r="H26" s="8">
        <v>0</v>
      </c>
      <c r="I26" s="8">
        <v>0</v>
      </c>
      <c r="J26" s="8">
        <v>0</v>
      </c>
      <c r="K26" s="8">
        <v>0</v>
      </c>
      <c r="L26" s="54">
        <v>0</v>
      </c>
      <c r="M26" s="54">
        <v>0</v>
      </c>
    </row>
    <row r="27" spans="1:13" ht="13.5">
      <c r="A27" s="7" t="s">
        <v>422</v>
      </c>
      <c r="B27" s="7"/>
      <c r="C27" s="6"/>
      <c r="D27" s="8">
        <v>9322</v>
      </c>
      <c r="E27" s="8">
        <v>1178</v>
      </c>
      <c r="F27" s="8">
        <v>0</v>
      </c>
      <c r="G27" s="8">
        <v>0</v>
      </c>
      <c r="H27" s="8">
        <v>0</v>
      </c>
      <c r="I27" s="8">
        <v>0</v>
      </c>
      <c r="J27" s="8">
        <v>0</v>
      </c>
      <c r="K27" s="8">
        <v>0</v>
      </c>
      <c r="L27" s="54">
        <v>0</v>
      </c>
      <c r="M27" s="54">
        <v>0</v>
      </c>
    </row>
    <row r="28" spans="1:13" ht="13.5">
      <c r="A28" s="7" t="s">
        <v>423</v>
      </c>
      <c r="B28" s="7"/>
      <c r="C28" s="6"/>
      <c r="D28" s="8">
        <v>12312</v>
      </c>
      <c r="E28" s="8">
        <v>1658</v>
      </c>
      <c r="F28" s="8">
        <v>0</v>
      </c>
      <c r="G28" s="8">
        <v>0</v>
      </c>
      <c r="H28" s="8">
        <v>0</v>
      </c>
      <c r="I28" s="8">
        <v>0</v>
      </c>
      <c r="J28" s="8">
        <v>0</v>
      </c>
      <c r="K28" s="8">
        <v>0</v>
      </c>
      <c r="L28" s="54">
        <v>0</v>
      </c>
      <c r="M28" s="54">
        <v>0</v>
      </c>
    </row>
    <row r="29" spans="1:13" ht="18" customHeight="1">
      <c r="A29" s="7" t="s">
        <v>424</v>
      </c>
      <c r="B29" s="7"/>
      <c r="C29" s="6"/>
      <c r="D29" s="8">
        <v>30580</v>
      </c>
      <c r="E29" s="8">
        <v>31600</v>
      </c>
      <c r="F29" s="8">
        <v>33737</v>
      </c>
      <c r="G29" s="8">
        <v>344402</v>
      </c>
      <c r="H29" s="8">
        <v>36564</v>
      </c>
      <c r="I29" s="8">
        <v>36677</v>
      </c>
      <c r="J29" s="8">
        <v>43293</v>
      </c>
      <c r="K29" s="8">
        <v>43195</v>
      </c>
      <c r="L29" s="54">
        <v>42306</v>
      </c>
      <c r="M29" s="54">
        <v>41221</v>
      </c>
    </row>
    <row r="30" spans="1:13" ht="4.5" customHeight="1">
      <c r="A30" s="13"/>
      <c r="B30" s="13"/>
      <c r="C30" s="12"/>
      <c r="D30" s="13"/>
      <c r="E30" s="13"/>
      <c r="F30" s="13"/>
      <c r="G30" s="13"/>
      <c r="H30" s="13"/>
      <c r="I30" s="13"/>
      <c r="J30" s="13"/>
      <c r="K30" s="13"/>
      <c r="L30" s="13"/>
      <c r="M30" s="13"/>
    </row>
    <row r="31" spans="1:13" ht="13.5">
      <c r="A31" s="1" t="s">
        <v>749</v>
      </c>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4.25">
      <c r="A33" s="2" t="s">
        <v>7</v>
      </c>
      <c r="B33" s="1"/>
      <c r="C33" s="1"/>
      <c r="D33" s="1"/>
      <c r="E33" s="1"/>
      <c r="F33" s="1"/>
      <c r="G33" s="1"/>
      <c r="H33" s="1"/>
      <c r="I33" s="1"/>
      <c r="J33" s="1"/>
      <c r="K33" s="1"/>
      <c r="L33" s="1"/>
      <c r="M33" s="1"/>
    </row>
    <row r="34" spans="1:13" ht="4.5" customHeight="1">
      <c r="A34" s="1"/>
      <c r="B34" s="1"/>
      <c r="C34" s="1"/>
      <c r="D34" s="1"/>
      <c r="E34" s="1"/>
      <c r="F34" s="1"/>
      <c r="G34" s="1"/>
      <c r="H34" s="1"/>
      <c r="I34" s="1"/>
      <c r="J34" s="1"/>
      <c r="K34" s="1"/>
      <c r="L34" s="1"/>
      <c r="M34" s="1"/>
    </row>
    <row r="35" spans="1:13" ht="13.5">
      <c r="A35" s="178" t="s">
        <v>425</v>
      </c>
      <c r="B35" s="175"/>
      <c r="C35" s="175" t="s">
        <v>665</v>
      </c>
      <c r="D35" s="175"/>
      <c r="E35" s="175" t="s">
        <v>666</v>
      </c>
      <c r="F35" s="175"/>
      <c r="G35" s="175" t="s">
        <v>667</v>
      </c>
      <c r="H35" s="175"/>
      <c r="I35" s="175" t="s">
        <v>668</v>
      </c>
      <c r="J35" s="175"/>
      <c r="K35" s="175" t="s">
        <v>669</v>
      </c>
      <c r="L35" s="176"/>
      <c r="M35" s="1"/>
    </row>
    <row r="36" spans="1:13" ht="13.5">
      <c r="A36" s="178"/>
      <c r="B36" s="175"/>
      <c r="C36" s="10" t="s">
        <v>426</v>
      </c>
      <c r="D36" s="10" t="s">
        <v>427</v>
      </c>
      <c r="E36" s="10" t="s">
        <v>426</v>
      </c>
      <c r="F36" s="10" t="s">
        <v>427</v>
      </c>
      <c r="G36" s="10" t="s">
        <v>426</v>
      </c>
      <c r="H36" s="10" t="s">
        <v>427</v>
      </c>
      <c r="I36" s="10" t="s">
        <v>426</v>
      </c>
      <c r="J36" s="10" t="s">
        <v>427</v>
      </c>
      <c r="K36" s="10" t="s">
        <v>426</v>
      </c>
      <c r="L36" s="11" t="s">
        <v>427</v>
      </c>
      <c r="M36" s="1"/>
    </row>
    <row r="37" spans="1:13" ht="4.5" customHeight="1">
      <c r="A37" s="1"/>
      <c r="B37" s="4"/>
      <c r="C37" s="1"/>
      <c r="D37" s="1"/>
      <c r="E37" s="1"/>
      <c r="F37" s="1"/>
      <c r="G37" s="1"/>
      <c r="H37" s="1"/>
      <c r="I37" s="1"/>
      <c r="J37" s="1"/>
      <c r="K37" s="1"/>
      <c r="L37" s="1"/>
      <c r="M37" s="1"/>
    </row>
    <row r="38" spans="1:13" ht="13.5">
      <c r="A38" s="7" t="s">
        <v>428</v>
      </c>
      <c r="B38" s="6"/>
      <c r="C38" s="8">
        <v>1019</v>
      </c>
      <c r="D38" s="8">
        <v>131276</v>
      </c>
      <c r="E38" s="8">
        <v>942</v>
      </c>
      <c r="F38" s="8">
        <v>168912</v>
      </c>
      <c r="G38" s="8">
        <v>1113</v>
      </c>
      <c r="H38" s="8">
        <v>144035</v>
      </c>
      <c r="I38" s="8">
        <v>1190</v>
      </c>
      <c r="J38" s="8">
        <v>147882</v>
      </c>
      <c r="K38" s="54">
        <v>1198</v>
      </c>
      <c r="L38" s="54">
        <v>141288</v>
      </c>
      <c r="M38" s="1"/>
    </row>
    <row r="39" spans="1:13" ht="13.5">
      <c r="A39" s="7" t="s">
        <v>429</v>
      </c>
      <c r="B39" s="6"/>
      <c r="C39" s="8">
        <v>1371</v>
      </c>
      <c r="D39" s="8">
        <v>51388</v>
      </c>
      <c r="E39" s="8">
        <v>1399</v>
      </c>
      <c r="F39" s="8">
        <v>55344</v>
      </c>
      <c r="G39" s="8">
        <v>1685</v>
      </c>
      <c r="H39" s="8">
        <v>51290</v>
      </c>
      <c r="I39" s="8">
        <v>1517</v>
      </c>
      <c r="J39" s="8">
        <v>54964</v>
      </c>
      <c r="K39" s="54">
        <v>1463</v>
      </c>
      <c r="L39" s="54">
        <v>53656</v>
      </c>
      <c r="M39" s="1"/>
    </row>
    <row r="40" spans="1:13" ht="13.5">
      <c r="A40" s="7" t="s">
        <v>430</v>
      </c>
      <c r="B40" s="6"/>
      <c r="C40" s="8">
        <v>1561</v>
      </c>
      <c r="D40" s="8">
        <v>29863</v>
      </c>
      <c r="E40" s="8">
        <v>1589</v>
      </c>
      <c r="F40" s="8">
        <v>31702</v>
      </c>
      <c r="G40" s="8">
        <v>1608</v>
      </c>
      <c r="H40" s="8">
        <v>28667</v>
      </c>
      <c r="I40" s="8">
        <v>1504</v>
      </c>
      <c r="J40" s="8">
        <v>32712</v>
      </c>
      <c r="K40" s="54">
        <v>1469</v>
      </c>
      <c r="L40" s="54">
        <v>30035</v>
      </c>
      <c r="M40" s="1"/>
    </row>
    <row r="41" spans="1:13" ht="13.5">
      <c r="A41" s="7" t="s">
        <v>431</v>
      </c>
      <c r="B41" s="6"/>
      <c r="C41" s="8">
        <v>1115</v>
      </c>
      <c r="D41" s="8">
        <v>17209</v>
      </c>
      <c r="E41" s="8">
        <v>1089</v>
      </c>
      <c r="F41" s="8">
        <v>17489</v>
      </c>
      <c r="G41" s="8">
        <v>1196</v>
      </c>
      <c r="H41" s="8">
        <v>16146</v>
      </c>
      <c r="I41" s="8">
        <v>599</v>
      </c>
      <c r="J41" s="8">
        <v>15509</v>
      </c>
      <c r="K41" s="54">
        <v>561</v>
      </c>
      <c r="L41" s="54">
        <v>15539</v>
      </c>
      <c r="M41" s="1"/>
    </row>
    <row r="42" spans="1:13" ht="13.5">
      <c r="A42" s="7" t="s">
        <v>432</v>
      </c>
      <c r="B42" s="6"/>
      <c r="C42" s="8">
        <v>1252</v>
      </c>
      <c r="D42" s="8">
        <v>6006</v>
      </c>
      <c r="E42" s="8">
        <v>1109</v>
      </c>
      <c r="F42" s="8">
        <v>5984</v>
      </c>
      <c r="G42" s="8">
        <v>871</v>
      </c>
      <c r="H42" s="8">
        <v>5994</v>
      </c>
      <c r="I42" s="8">
        <v>949</v>
      </c>
      <c r="J42" s="8">
        <v>6401</v>
      </c>
      <c r="K42" s="54">
        <v>1055</v>
      </c>
      <c r="L42" s="54">
        <v>7055</v>
      </c>
      <c r="M42" s="1"/>
    </row>
    <row r="43" spans="1:13" ht="18" customHeight="1">
      <c r="A43" s="7" t="s">
        <v>433</v>
      </c>
      <c r="B43" s="6"/>
      <c r="C43" s="8">
        <v>66406</v>
      </c>
      <c r="D43" s="8">
        <v>66406</v>
      </c>
      <c r="E43" s="8">
        <v>72357</v>
      </c>
      <c r="F43" s="8">
        <v>72357</v>
      </c>
      <c r="G43" s="8">
        <v>72369</v>
      </c>
      <c r="H43" s="8">
        <v>72369</v>
      </c>
      <c r="I43" s="8">
        <v>39284</v>
      </c>
      <c r="J43" s="8">
        <v>72111</v>
      </c>
      <c r="K43" s="54">
        <v>42878</v>
      </c>
      <c r="L43" s="54">
        <v>78657</v>
      </c>
      <c r="M43" s="1"/>
    </row>
    <row r="44" spans="1:13" ht="13.5">
      <c r="A44" s="7" t="s">
        <v>434</v>
      </c>
      <c r="B44" s="6"/>
      <c r="C44" s="8">
        <v>1562</v>
      </c>
      <c r="D44" s="8">
        <v>1562</v>
      </c>
      <c r="E44" s="8">
        <v>1591</v>
      </c>
      <c r="F44" s="8">
        <v>1591</v>
      </c>
      <c r="G44" s="8">
        <v>1411</v>
      </c>
      <c r="H44" s="8">
        <v>1411</v>
      </c>
      <c r="I44" s="8">
        <v>727</v>
      </c>
      <c r="J44" s="8">
        <v>727</v>
      </c>
      <c r="K44" s="54">
        <v>0</v>
      </c>
      <c r="L44" s="54">
        <v>0</v>
      </c>
      <c r="M44" s="1"/>
    </row>
    <row r="45" spans="1:13" ht="13.5">
      <c r="A45" s="7" t="s">
        <v>349</v>
      </c>
      <c r="B45" s="6"/>
      <c r="C45" s="8">
        <v>247</v>
      </c>
      <c r="D45" s="8">
        <v>22279</v>
      </c>
      <c r="E45" s="8">
        <v>226</v>
      </c>
      <c r="F45" s="8">
        <v>20794</v>
      </c>
      <c r="G45" s="8">
        <v>260</v>
      </c>
      <c r="H45" s="8">
        <v>19131</v>
      </c>
      <c r="I45" s="8">
        <v>228</v>
      </c>
      <c r="J45" s="8">
        <v>19259</v>
      </c>
      <c r="K45" s="54">
        <v>205</v>
      </c>
      <c r="L45" s="54">
        <v>15525</v>
      </c>
      <c r="M45" s="1"/>
    </row>
    <row r="46" spans="1:13" ht="13.5">
      <c r="A46" s="7" t="s">
        <v>435</v>
      </c>
      <c r="B46" s="6"/>
      <c r="C46" s="8">
        <v>165</v>
      </c>
      <c r="D46" s="8">
        <v>1403</v>
      </c>
      <c r="E46" s="8">
        <v>153</v>
      </c>
      <c r="F46" s="8">
        <v>1467</v>
      </c>
      <c r="G46" s="8">
        <v>184</v>
      </c>
      <c r="H46" s="8">
        <v>1915</v>
      </c>
      <c r="I46" s="8">
        <v>130</v>
      </c>
      <c r="J46" s="8">
        <v>1275</v>
      </c>
      <c r="K46" s="54">
        <v>162</v>
      </c>
      <c r="L46" s="54">
        <v>1494</v>
      </c>
      <c r="M46" s="1"/>
    </row>
    <row r="47" spans="1:13" ht="13.5">
      <c r="A47" s="7" t="s">
        <v>436</v>
      </c>
      <c r="B47" s="6"/>
      <c r="C47" s="8">
        <v>186</v>
      </c>
      <c r="D47" s="8">
        <v>3627</v>
      </c>
      <c r="E47" s="8">
        <v>209</v>
      </c>
      <c r="F47" s="8">
        <v>3478</v>
      </c>
      <c r="G47" s="8">
        <v>193</v>
      </c>
      <c r="H47" s="8">
        <v>3892</v>
      </c>
      <c r="I47" s="8">
        <v>159</v>
      </c>
      <c r="J47" s="8">
        <v>3108</v>
      </c>
      <c r="K47" s="54">
        <v>141</v>
      </c>
      <c r="L47" s="54">
        <v>3134</v>
      </c>
      <c r="M47" s="1"/>
    </row>
    <row r="48" spans="1:13" ht="4.5" customHeight="1">
      <c r="A48" s="13"/>
      <c r="B48" s="12"/>
      <c r="C48" s="13"/>
      <c r="D48" s="13"/>
      <c r="E48" s="13"/>
      <c r="F48" s="13"/>
      <c r="G48" s="13"/>
      <c r="H48" s="13"/>
      <c r="I48" s="13"/>
      <c r="J48" s="13"/>
      <c r="K48" s="13"/>
      <c r="L48" s="13"/>
      <c r="M48" s="1"/>
    </row>
    <row r="49" spans="1:13" ht="13.5">
      <c r="A49" s="1" t="s">
        <v>749</v>
      </c>
      <c r="B49" s="1"/>
      <c r="C49" s="1"/>
      <c r="D49" s="1"/>
      <c r="E49" s="1"/>
      <c r="F49" s="1"/>
      <c r="G49" s="1"/>
      <c r="H49" s="1"/>
      <c r="I49" s="1"/>
      <c r="J49" s="1"/>
      <c r="K49" s="1"/>
      <c r="L49" s="1"/>
      <c r="M49" s="1"/>
    </row>
    <row r="50" spans="1:13" ht="13.5">
      <c r="A50" s="1"/>
      <c r="B50" s="1"/>
      <c r="C50" s="1"/>
      <c r="D50" s="1"/>
      <c r="E50" s="1"/>
      <c r="F50" s="1"/>
      <c r="G50" s="1"/>
      <c r="H50" s="1"/>
      <c r="I50" s="1"/>
      <c r="J50" s="1"/>
      <c r="K50" s="1"/>
      <c r="L50" s="1"/>
      <c r="M50" s="1"/>
    </row>
    <row r="51" spans="1:13" ht="14.25">
      <c r="A51" s="2" t="s">
        <v>8</v>
      </c>
      <c r="B51" s="1"/>
      <c r="C51" s="1"/>
      <c r="D51" s="1"/>
      <c r="E51" s="1"/>
      <c r="F51" s="1"/>
      <c r="G51" s="1"/>
      <c r="H51" s="1"/>
      <c r="I51" s="1"/>
      <c r="J51" s="1"/>
      <c r="K51" s="1"/>
      <c r="L51" s="1"/>
      <c r="M51" s="1"/>
    </row>
    <row r="52" spans="1:13" ht="13.5">
      <c r="A52" s="3" t="s">
        <v>446</v>
      </c>
      <c r="B52" s="1"/>
      <c r="C52" s="1"/>
      <c r="D52" s="1"/>
      <c r="E52" s="1"/>
      <c r="F52" s="1"/>
      <c r="G52" s="1"/>
      <c r="H52" s="1"/>
      <c r="I52" s="1"/>
      <c r="J52" s="1"/>
      <c r="K52" s="1"/>
      <c r="L52" s="1"/>
      <c r="M52" s="1"/>
    </row>
    <row r="53" spans="1:13" ht="27" customHeight="1">
      <c r="A53" s="178" t="s">
        <v>719</v>
      </c>
      <c r="B53" s="175"/>
      <c r="C53" s="175" t="s">
        <v>67</v>
      </c>
      <c r="D53" s="175"/>
      <c r="E53" s="15" t="s">
        <v>437</v>
      </c>
      <c r="F53" s="15" t="s">
        <v>438</v>
      </c>
      <c r="G53" s="15" t="s">
        <v>439</v>
      </c>
      <c r="H53" s="15" t="s">
        <v>440</v>
      </c>
      <c r="I53" s="15" t="s">
        <v>441</v>
      </c>
      <c r="J53" s="16" t="s">
        <v>442</v>
      </c>
      <c r="K53" s="1"/>
      <c r="L53" s="1"/>
      <c r="M53" s="1"/>
    </row>
    <row r="54" spans="1:13" ht="4.5" customHeight="1">
      <c r="A54" s="1"/>
      <c r="B54" s="4"/>
      <c r="C54" s="1"/>
      <c r="D54" s="1"/>
      <c r="E54" s="1"/>
      <c r="F54" s="1"/>
      <c r="G54" s="1"/>
      <c r="H54" s="1"/>
      <c r="I54" s="1"/>
      <c r="J54" s="1"/>
      <c r="K54" s="1"/>
      <c r="L54" s="1"/>
      <c r="M54" s="1"/>
    </row>
    <row r="55" spans="1:13" ht="13.5">
      <c r="A55" s="33" t="s">
        <v>365</v>
      </c>
      <c r="B55" s="6" t="s">
        <v>720</v>
      </c>
      <c r="C55" s="96">
        <v>244531</v>
      </c>
      <c r="D55" s="97"/>
      <c r="E55" s="8">
        <v>28536</v>
      </c>
      <c r="F55" s="8">
        <v>40509</v>
      </c>
      <c r="G55" s="8">
        <v>36437</v>
      </c>
      <c r="H55" s="8">
        <v>49389</v>
      </c>
      <c r="I55" s="8">
        <v>43859</v>
      </c>
      <c r="J55" s="8">
        <v>45801</v>
      </c>
      <c r="K55" s="1"/>
      <c r="L55" s="1"/>
      <c r="M55" s="1"/>
    </row>
    <row r="56" spans="1:13" ht="13.5">
      <c r="A56" s="75" t="s">
        <v>503</v>
      </c>
      <c r="B56" s="51" t="s">
        <v>681</v>
      </c>
      <c r="C56" s="96">
        <v>245907</v>
      </c>
      <c r="D56" s="97"/>
      <c r="E56" s="8">
        <v>29543</v>
      </c>
      <c r="F56" s="8">
        <v>42101</v>
      </c>
      <c r="G56" s="8">
        <v>37049</v>
      </c>
      <c r="H56" s="8">
        <v>48903</v>
      </c>
      <c r="I56" s="8">
        <v>43583</v>
      </c>
      <c r="J56" s="8">
        <v>44728</v>
      </c>
      <c r="K56" s="1"/>
      <c r="L56" s="1"/>
      <c r="M56" s="1"/>
    </row>
    <row r="57" spans="1:13" ht="13.5">
      <c r="A57" s="75" t="s">
        <v>503</v>
      </c>
      <c r="B57" s="51" t="s">
        <v>678</v>
      </c>
      <c r="C57" s="96">
        <v>240282</v>
      </c>
      <c r="D57" s="97"/>
      <c r="E57" s="8">
        <v>28162</v>
      </c>
      <c r="F57" s="8">
        <v>41919</v>
      </c>
      <c r="G57" s="8">
        <v>37775</v>
      </c>
      <c r="H57" s="8">
        <v>45865</v>
      </c>
      <c r="I57" s="8">
        <v>42383</v>
      </c>
      <c r="J57" s="8">
        <v>44178</v>
      </c>
      <c r="K57" s="1"/>
      <c r="L57" s="1"/>
      <c r="M57" s="1"/>
    </row>
    <row r="58" spans="1:13" ht="13.5">
      <c r="A58" s="75" t="s">
        <v>503</v>
      </c>
      <c r="B58" s="51" t="s">
        <v>680</v>
      </c>
      <c r="C58" s="96">
        <v>236208</v>
      </c>
      <c r="D58" s="97"/>
      <c r="E58" s="8">
        <v>30582</v>
      </c>
      <c r="F58" s="8">
        <v>40495</v>
      </c>
      <c r="G58" s="8">
        <v>35488</v>
      </c>
      <c r="H58" s="8">
        <v>45942</v>
      </c>
      <c r="I58" s="8">
        <v>40014</v>
      </c>
      <c r="J58" s="8">
        <v>43687</v>
      </c>
      <c r="K58" s="1"/>
      <c r="L58" s="1"/>
      <c r="M58" s="1"/>
    </row>
    <row r="59" spans="1:13" ht="13.5" customHeight="1">
      <c r="A59" s="75" t="s">
        <v>503</v>
      </c>
      <c r="B59" s="51" t="s">
        <v>670</v>
      </c>
      <c r="C59" s="98">
        <f>SUM(C60:D62)</f>
        <v>231301</v>
      </c>
      <c r="D59" s="99"/>
      <c r="E59" s="54">
        <f aca="true" t="shared" si="0" ref="E59:J59">SUM(E60:E62)</f>
        <v>29087</v>
      </c>
      <c r="F59" s="54">
        <f t="shared" si="0"/>
        <v>37541</v>
      </c>
      <c r="G59" s="54">
        <f t="shared" si="0"/>
        <v>34024</v>
      </c>
      <c r="H59" s="54">
        <f t="shared" si="0"/>
        <v>47548</v>
      </c>
      <c r="I59" s="54">
        <f t="shared" si="0"/>
        <v>37709</v>
      </c>
      <c r="J59" s="54">
        <f t="shared" si="0"/>
        <v>45392</v>
      </c>
      <c r="K59" s="1"/>
      <c r="L59" s="1"/>
      <c r="M59" s="1"/>
    </row>
    <row r="60" spans="1:13" ht="18" customHeight="1">
      <c r="A60" s="7" t="s">
        <v>443</v>
      </c>
      <c r="B60" s="6"/>
      <c r="C60" s="98">
        <f>SUM(E60:J60)</f>
        <v>111786</v>
      </c>
      <c r="D60" s="99"/>
      <c r="E60" s="54">
        <v>12041</v>
      </c>
      <c r="F60" s="54">
        <v>16899</v>
      </c>
      <c r="G60" s="54">
        <v>15140</v>
      </c>
      <c r="H60" s="54">
        <v>24283</v>
      </c>
      <c r="I60" s="54">
        <v>20631</v>
      </c>
      <c r="J60" s="54">
        <v>22792</v>
      </c>
      <c r="K60" s="1"/>
      <c r="L60" s="1"/>
      <c r="M60" s="1"/>
    </row>
    <row r="61" spans="1:13" ht="13.5">
      <c r="A61" s="7" t="s">
        <v>444</v>
      </c>
      <c r="B61" s="6"/>
      <c r="C61" s="98">
        <f>SUM(E61:J61)</f>
        <v>50159</v>
      </c>
      <c r="D61" s="99"/>
      <c r="E61" s="54">
        <v>4585</v>
      </c>
      <c r="F61" s="54">
        <v>10766</v>
      </c>
      <c r="G61" s="54">
        <v>7172</v>
      </c>
      <c r="H61" s="54">
        <v>9903</v>
      </c>
      <c r="I61" s="54">
        <v>7357</v>
      </c>
      <c r="J61" s="54">
        <v>10376</v>
      </c>
      <c r="K61" s="1"/>
      <c r="L61" s="1"/>
      <c r="M61" s="1"/>
    </row>
    <row r="62" spans="1:13" ht="13.5">
      <c r="A62" s="7" t="s">
        <v>445</v>
      </c>
      <c r="B62" s="6"/>
      <c r="C62" s="98">
        <f>SUM(E62:J62)</f>
        <v>69356</v>
      </c>
      <c r="D62" s="99"/>
      <c r="E62" s="54">
        <v>12461</v>
      </c>
      <c r="F62" s="54">
        <v>9876</v>
      </c>
      <c r="G62" s="54">
        <v>11712</v>
      </c>
      <c r="H62" s="54">
        <v>13362</v>
      </c>
      <c r="I62" s="54">
        <v>9721</v>
      </c>
      <c r="J62" s="54">
        <v>12224</v>
      </c>
      <c r="K62" s="1"/>
      <c r="L62" s="1"/>
      <c r="M62" s="1"/>
    </row>
    <row r="63" spans="1:13" ht="4.5" customHeight="1">
      <c r="A63" s="13"/>
      <c r="B63" s="12"/>
      <c r="C63" s="13"/>
      <c r="D63" s="13"/>
      <c r="E63" s="60"/>
      <c r="F63" s="60"/>
      <c r="G63" s="60"/>
      <c r="H63" s="60"/>
      <c r="I63" s="60"/>
      <c r="J63" s="60"/>
      <c r="K63" s="1"/>
      <c r="L63" s="1"/>
      <c r="M63" s="1"/>
    </row>
    <row r="64" spans="1:10" s="135" customFormat="1" ht="12" customHeight="1">
      <c r="A64" s="140" t="s">
        <v>746</v>
      </c>
      <c r="E64" s="136"/>
      <c r="F64" s="136"/>
      <c r="G64" s="136"/>
      <c r="H64" s="136"/>
      <c r="I64" s="136"/>
      <c r="J64" s="136"/>
    </row>
    <row r="65" spans="1:13" ht="13.5">
      <c r="A65" s="1" t="s">
        <v>750</v>
      </c>
      <c r="B65" s="1"/>
      <c r="C65" s="1"/>
      <c r="D65" s="1"/>
      <c r="E65" s="1"/>
      <c r="F65" s="1"/>
      <c r="G65" s="1"/>
      <c r="H65" s="1"/>
      <c r="I65" s="1"/>
      <c r="J65" s="1"/>
      <c r="K65" s="1"/>
      <c r="L65" s="1"/>
      <c r="M65" s="1"/>
    </row>
  </sheetData>
  <mergeCells count="14">
    <mergeCell ref="F7:G7"/>
    <mergeCell ref="D7:E7"/>
    <mergeCell ref="C53:D53"/>
    <mergeCell ref="A53:B53"/>
    <mergeCell ref="A7:C8"/>
    <mergeCell ref="C35:D35"/>
    <mergeCell ref="A35:B36"/>
    <mergeCell ref="G35:H35"/>
    <mergeCell ref="E35:F35"/>
    <mergeCell ref="L7:M7"/>
    <mergeCell ref="J7:K7"/>
    <mergeCell ref="K35:L35"/>
    <mergeCell ref="I35:J35"/>
    <mergeCell ref="H7:I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53"/>
  <sheetViews>
    <sheetView workbookViewId="0" topLeftCell="A1">
      <selection activeCell="A1" sqref="A1"/>
    </sheetView>
  </sheetViews>
  <sheetFormatPr defaultColWidth="9.00390625" defaultRowHeight="13.5"/>
  <cols>
    <col min="2" max="19" width="4.75390625" style="0" customWidth="1"/>
  </cols>
  <sheetData>
    <row r="1" spans="1:20" ht="13.5">
      <c r="A1" s="1" t="s">
        <v>9</v>
      </c>
      <c r="B1" s="1"/>
      <c r="C1" s="1"/>
      <c r="D1" s="1"/>
      <c r="E1" s="1"/>
      <c r="F1" s="1"/>
      <c r="G1" s="1"/>
      <c r="H1" s="1"/>
      <c r="I1" s="1"/>
      <c r="J1" s="1"/>
      <c r="K1" s="1"/>
      <c r="L1" s="1"/>
      <c r="M1" s="1"/>
      <c r="N1" s="1"/>
      <c r="O1" s="1"/>
      <c r="P1" s="1"/>
      <c r="Q1" s="1"/>
      <c r="R1" s="1"/>
      <c r="S1" s="1"/>
      <c r="T1" s="1"/>
    </row>
    <row r="2" spans="1:20" ht="13.5">
      <c r="A2" s="1"/>
      <c r="B2" s="1"/>
      <c r="C2" s="1"/>
      <c r="D2" s="1"/>
      <c r="E2" s="1"/>
      <c r="F2" s="1"/>
      <c r="G2" s="1"/>
      <c r="H2" s="1"/>
      <c r="I2" s="1"/>
      <c r="J2" s="1"/>
      <c r="K2" s="1"/>
      <c r="L2" s="1"/>
      <c r="M2" s="1"/>
      <c r="N2" s="1"/>
      <c r="O2" s="1"/>
      <c r="P2" s="1"/>
      <c r="Q2" s="1"/>
      <c r="R2" s="1"/>
      <c r="S2" s="1"/>
      <c r="T2" s="1"/>
    </row>
    <row r="3" spans="1:20" ht="14.25">
      <c r="A3" s="2" t="s">
        <v>10</v>
      </c>
      <c r="B3" s="1"/>
      <c r="C3" s="1"/>
      <c r="D3" s="1"/>
      <c r="E3" s="1"/>
      <c r="F3" s="1"/>
      <c r="G3" s="1"/>
      <c r="H3" s="1"/>
      <c r="I3" s="1"/>
      <c r="J3" s="1"/>
      <c r="K3" s="1"/>
      <c r="L3" s="1"/>
      <c r="M3" s="1"/>
      <c r="N3" s="1"/>
      <c r="O3" s="1"/>
      <c r="P3" s="1"/>
      <c r="Q3" s="1"/>
      <c r="R3" s="1"/>
      <c r="S3" s="1"/>
      <c r="T3" s="1"/>
    </row>
    <row r="4" spans="1:20" ht="13.5">
      <c r="A4" s="23" t="s">
        <v>553</v>
      </c>
      <c r="B4" s="1"/>
      <c r="C4" s="1"/>
      <c r="D4" s="1"/>
      <c r="E4" s="1"/>
      <c r="F4" s="1"/>
      <c r="G4" s="1"/>
      <c r="H4" s="1"/>
      <c r="I4" s="1"/>
      <c r="J4" s="1"/>
      <c r="K4" s="1"/>
      <c r="L4" s="1"/>
      <c r="M4" s="1"/>
      <c r="N4" s="1"/>
      <c r="O4" s="1"/>
      <c r="P4" s="1"/>
      <c r="Q4" s="1"/>
      <c r="R4" s="1"/>
      <c r="S4" s="1"/>
      <c r="T4" s="1"/>
    </row>
    <row r="5" spans="1:20" ht="13.5">
      <c r="A5" s="1"/>
      <c r="B5" s="1"/>
      <c r="C5" s="1"/>
      <c r="D5" s="1"/>
      <c r="E5" s="1"/>
      <c r="F5" s="1"/>
      <c r="G5" s="1"/>
      <c r="H5" s="1"/>
      <c r="I5" s="1"/>
      <c r="J5" s="1"/>
      <c r="K5" s="1"/>
      <c r="L5" s="1"/>
      <c r="M5" s="1"/>
      <c r="N5" s="1"/>
      <c r="O5" s="1"/>
      <c r="P5" s="1"/>
      <c r="Q5" s="1"/>
      <c r="R5" s="1"/>
      <c r="S5" s="1"/>
      <c r="T5" s="1"/>
    </row>
    <row r="6" spans="1:17" ht="13.5">
      <c r="A6" s="133" t="s">
        <v>721</v>
      </c>
      <c r="B6" s="120" t="s">
        <v>554</v>
      </c>
      <c r="C6" s="120"/>
      <c r="D6" s="120" t="s">
        <v>447</v>
      </c>
      <c r="E6" s="120"/>
      <c r="F6" s="120" t="s">
        <v>555</v>
      </c>
      <c r="G6" s="137"/>
      <c r="H6" s="120" t="s">
        <v>556</v>
      </c>
      <c r="I6" s="120"/>
      <c r="J6" s="120" t="s">
        <v>448</v>
      </c>
      <c r="K6" s="120"/>
      <c r="L6" s="120" t="s">
        <v>557</v>
      </c>
      <c r="M6" s="120"/>
      <c r="N6" s="120" t="s">
        <v>558</v>
      </c>
      <c r="O6" s="120"/>
      <c r="P6" s="120" t="s">
        <v>559</v>
      </c>
      <c r="Q6" s="121"/>
    </row>
    <row r="7" spans="1:17" ht="13.5">
      <c r="A7" s="56"/>
      <c r="B7" s="59"/>
      <c r="C7" s="59"/>
      <c r="D7" s="59"/>
      <c r="E7" s="59"/>
      <c r="F7" s="59"/>
      <c r="G7" s="58"/>
      <c r="H7" s="59"/>
      <c r="I7" s="119" t="s">
        <v>560</v>
      </c>
      <c r="J7" s="119"/>
      <c r="K7" s="59"/>
      <c r="L7" s="59"/>
      <c r="M7" s="59"/>
      <c r="N7" s="59"/>
      <c r="O7" s="59"/>
      <c r="P7" s="59"/>
      <c r="Q7" s="59"/>
    </row>
    <row r="8" spans="1:17" ht="13.5">
      <c r="A8" s="138" t="s">
        <v>722</v>
      </c>
      <c r="B8" s="130">
        <v>19284</v>
      </c>
      <c r="C8" s="130"/>
      <c r="D8" s="130">
        <v>5442</v>
      </c>
      <c r="E8" s="130"/>
      <c r="F8" s="130">
        <v>1376</v>
      </c>
      <c r="G8" s="131"/>
      <c r="H8" s="130">
        <v>3525</v>
      </c>
      <c r="I8" s="130"/>
      <c r="J8" s="130">
        <v>2807</v>
      </c>
      <c r="K8" s="130"/>
      <c r="L8" s="130">
        <v>474</v>
      </c>
      <c r="M8" s="130"/>
      <c r="N8" s="130">
        <v>1385</v>
      </c>
      <c r="O8" s="130"/>
      <c r="P8" s="130">
        <v>4275</v>
      </c>
      <c r="Q8" s="130"/>
    </row>
    <row r="9" spans="1:17" ht="13.5">
      <c r="A9" s="139" t="s">
        <v>726</v>
      </c>
      <c r="B9" s="130">
        <v>19887</v>
      </c>
      <c r="C9" s="130"/>
      <c r="D9" s="130">
        <v>5605</v>
      </c>
      <c r="E9" s="130"/>
      <c r="F9" s="130">
        <v>1523</v>
      </c>
      <c r="G9" s="131"/>
      <c r="H9" s="130">
        <v>3568</v>
      </c>
      <c r="I9" s="130"/>
      <c r="J9" s="130">
        <v>2858</v>
      </c>
      <c r="K9" s="130"/>
      <c r="L9" s="130">
        <v>460</v>
      </c>
      <c r="M9" s="130"/>
      <c r="N9" s="130">
        <v>1324</v>
      </c>
      <c r="O9" s="130"/>
      <c r="P9" s="130">
        <v>4549</v>
      </c>
      <c r="Q9" s="130"/>
    </row>
    <row r="10" spans="1:17" ht="13.5">
      <c r="A10" s="139" t="s">
        <v>727</v>
      </c>
      <c r="B10" s="130">
        <v>19190</v>
      </c>
      <c r="C10" s="130"/>
      <c r="D10" s="130">
        <v>5240</v>
      </c>
      <c r="E10" s="130"/>
      <c r="F10" s="130">
        <v>1531</v>
      </c>
      <c r="G10" s="131"/>
      <c r="H10" s="130">
        <v>3327</v>
      </c>
      <c r="I10" s="130"/>
      <c r="J10" s="130">
        <v>2967</v>
      </c>
      <c r="K10" s="130"/>
      <c r="L10" s="130">
        <v>489</v>
      </c>
      <c r="M10" s="130"/>
      <c r="N10" s="130">
        <v>1235</v>
      </c>
      <c r="O10" s="130"/>
      <c r="P10" s="130">
        <v>4401</v>
      </c>
      <c r="Q10" s="130"/>
    </row>
    <row r="11" spans="1:17" ht="13.5">
      <c r="A11" s="139" t="s">
        <v>728</v>
      </c>
      <c r="B11" s="130">
        <v>19936</v>
      </c>
      <c r="C11" s="130"/>
      <c r="D11" s="130">
        <v>5304</v>
      </c>
      <c r="E11" s="130"/>
      <c r="F11" s="130">
        <v>1636</v>
      </c>
      <c r="G11" s="131"/>
      <c r="H11" s="130">
        <v>3422</v>
      </c>
      <c r="I11" s="130"/>
      <c r="J11" s="130">
        <v>2872</v>
      </c>
      <c r="K11" s="130"/>
      <c r="L11" s="130">
        <v>497</v>
      </c>
      <c r="M11" s="130"/>
      <c r="N11" s="130">
        <v>1216</v>
      </c>
      <c r="O11" s="130"/>
      <c r="P11" s="130">
        <v>4989</v>
      </c>
      <c r="Q11" s="130"/>
    </row>
    <row r="12" spans="1:17" ht="13.5">
      <c r="A12" s="139" t="s">
        <v>637</v>
      </c>
      <c r="B12" s="130">
        <v>18849</v>
      </c>
      <c r="C12" s="130"/>
      <c r="D12" s="130">
        <v>5202</v>
      </c>
      <c r="E12" s="130"/>
      <c r="F12" s="130">
        <v>1561</v>
      </c>
      <c r="G12" s="131"/>
      <c r="H12" s="130">
        <v>3069</v>
      </c>
      <c r="I12" s="130"/>
      <c r="J12" s="130">
        <v>2607</v>
      </c>
      <c r="K12" s="130"/>
      <c r="L12" s="130">
        <v>471</v>
      </c>
      <c r="M12" s="130"/>
      <c r="N12" s="130">
        <v>1131</v>
      </c>
      <c r="O12" s="130"/>
      <c r="P12" s="130">
        <v>4808</v>
      </c>
      <c r="Q12" s="130"/>
    </row>
    <row r="13" spans="1:17" ht="13.5">
      <c r="A13" s="56"/>
      <c r="B13" s="59"/>
      <c r="C13" s="59"/>
      <c r="D13" s="59"/>
      <c r="E13" s="59"/>
      <c r="F13" s="59"/>
      <c r="G13" s="58"/>
      <c r="H13" s="59"/>
      <c r="I13" s="119" t="s">
        <v>561</v>
      </c>
      <c r="J13" s="119"/>
      <c r="K13" s="59"/>
      <c r="L13" s="59"/>
      <c r="M13" s="59"/>
      <c r="N13" s="59"/>
      <c r="O13" s="59"/>
      <c r="P13" s="59"/>
      <c r="Q13" s="59"/>
    </row>
    <row r="14" spans="1:17" ht="13.5">
      <c r="A14" s="138" t="s">
        <v>722</v>
      </c>
      <c r="B14" s="130">
        <v>438041</v>
      </c>
      <c r="C14" s="130"/>
      <c r="D14" s="130">
        <v>106885</v>
      </c>
      <c r="E14" s="130"/>
      <c r="F14" s="130">
        <v>21245</v>
      </c>
      <c r="G14" s="131"/>
      <c r="H14" s="130">
        <v>92147</v>
      </c>
      <c r="I14" s="130"/>
      <c r="J14" s="130">
        <v>46287</v>
      </c>
      <c r="K14" s="130"/>
      <c r="L14" s="130">
        <v>14504</v>
      </c>
      <c r="M14" s="130"/>
      <c r="N14" s="130">
        <v>34600</v>
      </c>
      <c r="O14" s="130"/>
      <c r="P14" s="130">
        <v>122373</v>
      </c>
      <c r="Q14" s="130"/>
    </row>
    <row r="15" spans="1:17" ht="13.5">
      <c r="A15" s="139" t="s">
        <v>729</v>
      </c>
      <c r="B15" s="130">
        <v>442135</v>
      </c>
      <c r="C15" s="130"/>
      <c r="D15" s="130">
        <v>107152</v>
      </c>
      <c r="E15" s="130"/>
      <c r="F15" s="130">
        <v>23577</v>
      </c>
      <c r="G15" s="131"/>
      <c r="H15" s="130">
        <v>88108</v>
      </c>
      <c r="I15" s="130"/>
      <c r="J15" s="130">
        <v>46770</v>
      </c>
      <c r="K15" s="130"/>
      <c r="L15" s="130">
        <v>13612</v>
      </c>
      <c r="M15" s="130"/>
      <c r="N15" s="130">
        <v>32475</v>
      </c>
      <c r="O15" s="130"/>
      <c r="P15" s="130">
        <v>130441</v>
      </c>
      <c r="Q15" s="130"/>
    </row>
    <row r="16" spans="1:17" ht="13.5">
      <c r="A16" s="139" t="s">
        <v>727</v>
      </c>
      <c r="B16" s="130">
        <v>421515</v>
      </c>
      <c r="C16" s="130"/>
      <c r="D16" s="130">
        <v>100813</v>
      </c>
      <c r="E16" s="130"/>
      <c r="F16" s="130">
        <v>25170</v>
      </c>
      <c r="G16" s="131"/>
      <c r="H16" s="130">
        <v>77276</v>
      </c>
      <c r="I16" s="130"/>
      <c r="J16" s="130">
        <v>50026</v>
      </c>
      <c r="K16" s="130"/>
      <c r="L16" s="130">
        <v>14264</v>
      </c>
      <c r="M16" s="130"/>
      <c r="N16" s="130">
        <v>32104</v>
      </c>
      <c r="O16" s="130"/>
      <c r="P16" s="130">
        <v>121862</v>
      </c>
      <c r="Q16" s="130"/>
    </row>
    <row r="17" spans="1:17" ht="13.5">
      <c r="A17" s="139" t="s">
        <v>728</v>
      </c>
      <c r="B17" s="130">
        <v>431141</v>
      </c>
      <c r="C17" s="130"/>
      <c r="D17" s="130">
        <v>96970</v>
      </c>
      <c r="E17" s="130"/>
      <c r="F17" s="130">
        <v>28005</v>
      </c>
      <c r="G17" s="131"/>
      <c r="H17" s="130">
        <v>73611</v>
      </c>
      <c r="I17" s="130"/>
      <c r="J17" s="130">
        <v>50702</v>
      </c>
      <c r="K17" s="130"/>
      <c r="L17" s="130">
        <v>15257</v>
      </c>
      <c r="M17" s="130"/>
      <c r="N17" s="130">
        <v>32074</v>
      </c>
      <c r="O17" s="130"/>
      <c r="P17" s="130">
        <v>134522</v>
      </c>
      <c r="Q17" s="130"/>
    </row>
    <row r="18" spans="1:17" ht="13.5">
      <c r="A18" s="139" t="s">
        <v>637</v>
      </c>
      <c r="B18" s="130">
        <v>403319</v>
      </c>
      <c r="C18" s="130"/>
      <c r="D18" s="130">
        <v>91014</v>
      </c>
      <c r="E18" s="130"/>
      <c r="F18" s="130">
        <v>29878</v>
      </c>
      <c r="G18" s="131"/>
      <c r="H18" s="130">
        <v>61951</v>
      </c>
      <c r="I18" s="130"/>
      <c r="J18" s="130">
        <v>42304</v>
      </c>
      <c r="K18" s="130"/>
      <c r="L18" s="130">
        <v>13919</v>
      </c>
      <c r="M18" s="130"/>
      <c r="N18" s="130">
        <v>29652</v>
      </c>
      <c r="O18" s="130"/>
      <c r="P18" s="130">
        <v>134601</v>
      </c>
      <c r="Q18" s="130"/>
    </row>
    <row r="19" spans="1:20" ht="4.5" customHeight="1">
      <c r="A19" s="12"/>
      <c r="B19" s="13"/>
      <c r="C19" s="13"/>
      <c r="D19" s="13"/>
      <c r="E19" s="13"/>
      <c r="F19" s="13"/>
      <c r="G19" s="13"/>
      <c r="H19" s="13"/>
      <c r="I19" s="13"/>
      <c r="J19" s="13"/>
      <c r="K19" s="13"/>
      <c r="L19" s="13"/>
      <c r="M19" s="13"/>
      <c r="N19" s="13"/>
      <c r="O19" s="13"/>
      <c r="P19" s="13"/>
      <c r="Q19" s="13"/>
      <c r="R19" s="1"/>
      <c r="S19" s="1"/>
      <c r="T19" s="1"/>
    </row>
    <row r="20" spans="1:20" ht="13.5">
      <c r="A20" s="1"/>
      <c r="B20" s="1"/>
      <c r="C20" s="1"/>
      <c r="D20" s="1"/>
      <c r="E20" s="1"/>
      <c r="F20" s="1"/>
      <c r="G20" s="1"/>
      <c r="H20" s="1"/>
      <c r="I20" s="1"/>
      <c r="J20" s="1"/>
      <c r="K20" s="1"/>
      <c r="L20" s="1"/>
      <c r="M20" s="1"/>
      <c r="N20" s="1"/>
      <c r="O20" s="1"/>
      <c r="P20" s="1"/>
      <c r="Q20" s="1"/>
      <c r="R20" s="1"/>
      <c r="S20" s="1"/>
      <c r="T20" s="1"/>
    </row>
    <row r="21" spans="1:20" ht="13.5">
      <c r="A21" s="23" t="s">
        <v>562</v>
      </c>
      <c r="B21" s="1"/>
      <c r="C21" s="1"/>
      <c r="D21" s="1"/>
      <c r="E21" s="1"/>
      <c r="F21" s="1"/>
      <c r="G21" s="1"/>
      <c r="H21" s="1"/>
      <c r="I21" s="1"/>
      <c r="J21" s="1"/>
      <c r="K21" s="1"/>
      <c r="L21" s="1"/>
      <c r="M21" s="1"/>
      <c r="N21" s="1"/>
      <c r="O21" s="1"/>
      <c r="P21" s="1"/>
      <c r="Q21" s="1"/>
      <c r="R21" s="1"/>
      <c r="S21" s="1"/>
      <c r="T21" s="1"/>
    </row>
    <row r="22" spans="1:20" ht="13.5">
      <c r="A22" s="1"/>
      <c r="B22" s="1"/>
      <c r="C22" s="1"/>
      <c r="D22" s="1"/>
      <c r="E22" s="1"/>
      <c r="F22" s="1"/>
      <c r="G22" s="1"/>
      <c r="H22" s="1"/>
      <c r="I22" s="1"/>
      <c r="J22" s="1"/>
      <c r="K22" s="1"/>
      <c r="L22" s="1"/>
      <c r="M22" s="1"/>
      <c r="N22" s="1"/>
      <c r="O22" s="1"/>
      <c r="P22" s="1"/>
      <c r="Q22" s="1"/>
      <c r="R22" s="1"/>
      <c r="S22" s="1"/>
      <c r="T22" s="1"/>
    </row>
    <row r="23" spans="1:20" ht="13.5">
      <c r="A23" s="187" t="s">
        <v>721</v>
      </c>
      <c r="B23" s="185" t="s">
        <v>449</v>
      </c>
      <c r="C23" s="187"/>
      <c r="D23" s="176" t="s">
        <v>450</v>
      </c>
      <c r="E23" s="199"/>
      <c r="F23" s="199"/>
      <c r="G23" s="199"/>
      <c r="H23" s="199"/>
      <c r="I23" s="199"/>
      <c r="J23" s="199"/>
      <c r="K23" s="199"/>
      <c r="L23" s="199"/>
      <c r="M23" s="199"/>
      <c r="N23" s="199"/>
      <c r="O23" s="199"/>
      <c r="P23" s="199"/>
      <c r="Q23" s="200"/>
      <c r="R23" s="185" t="s">
        <v>451</v>
      </c>
      <c r="S23" s="197"/>
      <c r="T23" s="1"/>
    </row>
    <row r="24" spans="1:19" ht="13.5">
      <c r="A24" s="201"/>
      <c r="B24" s="186"/>
      <c r="C24" s="188"/>
      <c r="D24" s="102" t="s">
        <v>449</v>
      </c>
      <c r="E24" s="103"/>
      <c r="F24" s="103" t="s">
        <v>452</v>
      </c>
      <c r="G24" s="103"/>
      <c r="H24" s="103" t="s">
        <v>563</v>
      </c>
      <c r="I24" s="104"/>
      <c r="J24" s="103" t="s">
        <v>564</v>
      </c>
      <c r="K24" s="103"/>
      <c r="L24" s="103" t="s">
        <v>565</v>
      </c>
      <c r="M24" s="103"/>
      <c r="N24" s="103" t="s">
        <v>453</v>
      </c>
      <c r="O24" s="104"/>
      <c r="P24" s="103" t="s">
        <v>454</v>
      </c>
      <c r="Q24" s="105"/>
      <c r="R24" s="186"/>
      <c r="S24" s="198"/>
    </row>
    <row r="25" spans="1:18" ht="13.5">
      <c r="A25" s="4"/>
      <c r="B25" s="1"/>
      <c r="C25" s="1"/>
      <c r="D25" s="1"/>
      <c r="E25" s="1"/>
      <c r="F25" s="1"/>
      <c r="G25" s="1"/>
      <c r="H25" s="1"/>
      <c r="I25" s="17" t="s">
        <v>566</v>
      </c>
      <c r="J25" s="17"/>
      <c r="K25" s="1"/>
      <c r="L25" s="1"/>
      <c r="M25" s="1"/>
      <c r="N25" s="1"/>
      <c r="P25" s="1"/>
      <c r="Q25" s="1"/>
      <c r="R25" s="1"/>
    </row>
    <row r="26" spans="1:19" ht="13.5">
      <c r="A26" s="134" t="s">
        <v>722</v>
      </c>
      <c r="B26" s="130" t="s">
        <v>217</v>
      </c>
      <c r="C26" s="130"/>
      <c r="D26" s="130">
        <v>12324</v>
      </c>
      <c r="E26" s="130"/>
      <c r="F26" s="130">
        <v>5302</v>
      </c>
      <c r="G26" s="130"/>
      <c r="H26" s="130">
        <v>881</v>
      </c>
      <c r="I26" s="131"/>
      <c r="J26" s="130">
        <v>3973</v>
      </c>
      <c r="K26" s="130"/>
      <c r="L26" s="130">
        <v>562</v>
      </c>
      <c r="M26" s="130"/>
      <c r="N26" s="130">
        <v>3</v>
      </c>
      <c r="O26" s="131"/>
      <c r="P26" s="130">
        <v>1603</v>
      </c>
      <c r="Q26" s="130"/>
      <c r="R26" s="130" t="s">
        <v>217</v>
      </c>
      <c r="S26" s="131"/>
    </row>
    <row r="27" spans="1:19" ht="13.5">
      <c r="A27" s="139" t="s">
        <v>726</v>
      </c>
      <c r="B27" s="130" t="s">
        <v>217</v>
      </c>
      <c r="C27" s="130"/>
      <c r="D27" s="130">
        <v>12295</v>
      </c>
      <c r="E27" s="130"/>
      <c r="F27" s="130">
        <v>5492</v>
      </c>
      <c r="G27" s="130"/>
      <c r="H27" s="130">
        <v>824</v>
      </c>
      <c r="I27" s="131"/>
      <c r="J27" s="130">
        <v>3876</v>
      </c>
      <c r="K27" s="130"/>
      <c r="L27" s="130">
        <v>548</v>
      </c>
      <c r="M27" s="130"/>
      <c r="N27" s="130">
        <v>4</v>
      </c>
      <c r="O27" s="131"/>
      <c r="P27" s="130">
        <v>1551</v>
      </c>
      <c r="Q27" s="130"/>
      <c r="R27" s="130" t="s">
        <v>217</v>
      </c>
      <c r="S27" s="131"/>
    </row>
    <row r="28" spans="1:19" ht="13.5">
      <c r="A28" s="139" t="s">
        <v>727</v>
      </c>
      <c r="B28" s="130" t="s">
        <v>217</v>
      </c>
      <c r="C28" s="130"/>
      <c r="D28" s="130">
        <v>11894</v>
      </c>
      <c r="E28" s="130"/>
      <c r="F28" s="130">
        <v>5254</v>
      </c>
      <c r="G28" s="130"/>
      <c r="H28" s="130">
        <v>875</v>
      </c>
      <c r="I28" s="131"/>
      <c r="J28" s="130">
        <v>3744</v>
      </c>
      <c r="K28" s="130"/>
      <c r="L28" s="130">
        <v>527</v>
      </c>
      <c r="M28" s="130"/>
      <c r="N28" s="130">
        <v>3</v>
      </c>
      <c r="O28" s="131"/>
      <c r="P28" s="130">
        <v>1491</v>
      </c>
      <c r="Q28" s="130"/>
      <c r="R28" s="130" t="s">
        <v>217</v>
      </c>
      <c r="S28" s="131"/>
    </row>
    <row r="29" spans="1:19" ht="13.5">
      <c r="A29" s="139" t="s">
        <v>728</v>
      </c>
      <c r="B29" s="130" t="s">
        <v>217</v>
      </c>
      <c r="C29" s="130"/>
      <c r="D29" s="130">
        <v>11802</v>
      </c>
      <c r="E29" s="130"/>
      <c r="F29" s="130">
        <v>5415</v>
      </c>
      <c r="G29" s="130"/>
      <c r="H29" s="130">
        <v>1006</v>
      </c>
      <c r="I29" s="131"/>
      <c r="J29" s="130">
        <v>3595</v>
      </c>
      <c r="K29" s="130"/>
      <c r="L29" s="130">
        <v>582</v>
      </c>
      <c r="M29" s="130"/>
      <c r="N29" s="130">
        <v>9</v>
      </c>
      <c r="O29" s="131"/>
      <c r="P29" s="130">
        <v>1195</v>
      </c>
      <c r="Q29" s="130"/>
      <c r="R29" s="130" t="s">
        <v>217</v>
      </c>
      <c r="S29" s="131"/>
    </row>
    <row r="30" spans="1:19" ht="13.5">
      <c r="A30" s="139" t="s">
        <v>637</v>
      </c>
      <c r="B30" s="130" t="s">
        <v>217</v>
      </c>
      <c r="C30" s="130"/>
      <c r="D30" s="130">
        <v>10723</v>
      </c>
      <c r="E30" s="130"/>
      <c r="F30" s="130">
        <v>4797</v>
      </c>
      <c r="G30" s="130"/>
      <c r="H30" s="130">
        <v>866</v>
      </c>
      <c r="I30" s="131"/>
      <c r="J30" s="130">
        <v>3431</v>
      </c>
      <c r="K30" s="130"/>
      <c r="L30" s="130">
        <v>480</v>
      </c>
      <c r="M30" s="130"/>
      <c r="N30" s="130">
        <v>0</v>
      </c>
      <c r="O30" s="131"/>
      <c r="P30" s="130">
        <v>1149</v>
      </c>
      <c r="Q30" s="130"/>
      <c r="R30" s="130" t="s">
        <v>217</v>
      </c>
      <c r="S30" s="131"/>
    </row>
    <row r="31" spans="1:19" ht="13.5">
      <c r="A31" s="56"/>
      <c r="B31" s="59"/>
      <c r="C31" s="59"/>
      <c r="D31" s="59"/>
      <c r="E31" s="59"/>
      <c r="F31" s="59"/>
      <c r="G31" s="59"/>
      <c r="H31" s="59"/>
      <c r="I31" s="119" t="s">
        <v>567</v>
      </c>
      <c r="J31" s="119"/>
      <c r="K31" s="59"/>
      <c r="L31" s="59"/>
      <c r="M31" s="59"/>
      <c r="N31" s="59"/>
      <c r="O31" s="58"/>
      <c r="P31" s="59"/>
      <c r="Q31" s="59"/>
      <c r="R31" s="59"/>
      <c r="S31" s="58"/>
    </row>
    <row r="32" spans="1:19" ht="13.5">
      <c r="A32" s="134" t="s">
        <v>722</v>
      </c>
      <c r="B32" s="130">
        <v>499330</v>
      </c>
      <c r="C32" s="130"/>
      <c r="D32" s="130">
        <v>499327</v>
      </c>
      <c r="E32" s="130"/>
      <c r="F32" s="130">
        <v>205269</v>
      </c>
      <c r="G32" s="130"/>
      <c r="H32" s="130">
        <v>25274</v>
      </c>
      <c r="I32" s="131"/>
      <c r="J32" s="130">
        <v>188422</v>
      </c>
      <c r="K32" s="130"/>
      <c r="L32" s="130">
        <v>8749</v>
      </c>
      <c r="M32" s="130"/>
      <c r="N32" s="130">
        <v>675</v>
      </c>
      <c r="O32" s="131"/>
      <c r="P32" s="130">
        <v>70938</v>
      </c>
      <c r="Q32" s="130"/>
      <c r="R32" s="130">
        <v>3</v>
      </c>
      <c r="S32" s="130"/>
    </row>
    <row r="33" spans="1:19" ht="13.5">
      <c r="A33" s="139" t="s">
        <v>726</v>
      </c>
      <c r="B33" s="130">
        <v>496989</v>
      </c>
      <c r="C33" s="130"/>
      <c r="D33" s="130">
        <v>496902</v>
      </c>
      <c r="E33" s="130"/>
      <c r="F33" s="130">
        <v>208137</v>
      </c>
      <c r="G33" s="130"/>
      <c r="H33" s="130">
        <v>22614</v>
      </c>
      <c r="I33" s="131"/>
      <c r="J33" s="130">
        <v>182235</v>
      </c>
      <c r="K33" s="130"/>
      <c r="L33" s="130">
        <v>8733</v>
      </c>
      <c r="M33" s="130"/>
      <c r="N33" s="130">
        <v>2480</v>
      </c>
      <c r="O33" s="131"/>
      <c r="P33" s="130">
        <v>72703</v>
      </c>
      <c r="Q33" s="130"/>
      <c r="R33" s="130">
        <v>87</v>
      </c>
      <c r="S33" s="130"/>
    </row>
    <row r="34" spans="1:19" ht="13.5">
      <c r="A34" s="139" t="s">
        <v>727</v>
      </c>
      <c r="B34" s="130">
        <v>472234</v>
      </c>
      <c r="C34" s="130"/>
      <c r="D34" s="130">
        <v>472196</v>
      </c>
      <c r="E34" s="130"/>
      <c r="F34" s="130">
        <v>196509</v>
      </c>
      <c r="G34" s="130"/>
      <c r="H34" s="130">
        <v>23447</v>
      </c>
      <c r="I34" s="131"/>
      <c r="J34" s="130">
        <v>177359</v>
      </c>
      <c r="K34" s="130"/>
      <c r="L34" s="130">
        <v>7909</v>
      </c>
      <c r="M34" s="130"/>
      <c r="N34" s="130">
        <v>2100</v>
      </c>
      <c r="O34" s="131"/>
      <c r="P34" s="130">
        <v>64872</v>
      </c>
      <c r="Q34" s="130"/>
      <c r="R34" s="130">
        <v>38</v>
      </c>
      <c r="S34" s="130"/>
    </row>
    <row r="35" spans="1:19" ht="13.5">
      <c r="A35" s="139" t="s">
        <v>728</v>
      </c>
      <c r="B35" s="130">
        <v>477517</v>
      </c>
      <c r="C35" s="130"/>
      <c r="D35" s="130">
        <v>477234</v>
      </c>
      <c r="E35" s="130"/>
      <c r="F35" s="130">
        <v>204498</v>
      </c>
      <c r="G35" s="130"/>
      <c r="H35" s="130">
        <v>26596</v>
      </c>
      <c r="I35" s="131"/>
      <c r="J35" s="130">
        <v>166878</v>
      </c>
      <c r="K35" s="130"/>
      <c r="L35" s="130">
        <v>9143</v>
      </c>
      <c r="M35" s="130"/>
      <c r="N35" s="130">
        <v>2223</v>
      </c>
      <c r="O35" s="131"/>
      <c r="P35" s="130">
        <v>67896</v>
      </c>
      <c r="Q35" s="130"/>
      <c r="R35" s="130">
        <v>283</v>
      </c>
      <c r="S35" s="130"/>
    </row>
    <row r="36" spans="1:19" ht="13.5">
      <c r="A36" s="139" t="s">
        <v>637</v>
      </c>
      <c r="B36" s="130">
        <v>420864</v>
      </c>
      <c r="C36" s="130"/>
      <c r="D36" s="130">
        <v>420275</v>
      </c>
      <c r="E36" s="130"/>
      <c r="F36" s="130">
        <v>173789</v>
      </c>
      <c r="G36" s="130"/>
      <c r="H36" s="130">
        <v>23670</v>
      </c>
      <c r="I36" s="131"/>
      <c r="J36" s="130">
        <v>166455</v>
      </c>
      <c r="K36" s="130"/>
      <c r="L36" s="130">
        <v>7615</v>
      </c>
      <c r="M36" s="130"/>
      <c r="N36" s="130">
        <v>0</v>
      </c>
      <c r="O36" s="131"/>
      <c r="P36" s="130">
        <v>48746</v>
      </c>
      <c r="Q36" s="130"/>
      <c r="R36" s="130">
        <v>589</v>
      </c>
      <c r="S36" s="130"/>
    </row>
    <row r="37" spans="1:20" ht="4.5" customHeight="1">
      <c r="A37" s="12"/>
      <c r="B37" s="13"/>
      <c r="C37" s="13"/>
      <c r="D37" s="13"/>
      <c r="E37" s="13"/>
      <c r="F37" s="13"/>
      <c r="G37" s="13"/>
      <c r="H37" s="13"/>
      <c r="I37" s="13"/>
      <c r="J37" s="13"/>
      <c r="K37" s="13"/>
      <c r="L37" s="13"/>
      <c r="M37" s="13"/>
      <c r="N37" s="13"/>
      <c r="O37" s="13"/>
      <c r="P37" s="13"/>
      <c r="Q37" s="13"/>
      <c r="R37" s="13"/>
      <c r="S37" s="13"/>
      <c r="T37" s="1"/>
    </row>
    <row r="38" ht="12" customHeight="1">
      <c r="A38" s="3" t="s">
        <v>723</v>
      </c>
    </row>
    <row r="39" spans="1:20" ht="13.5">
      <c r="A39" s="1" t="s">
        <v>751</v>
      </c>
      <c r="B39" s="1"/>
      <c r="C39" s="1"/>
      <c r="D39" s="1"/>
      <c r="E39" s="1"/>
      <c r="F39" s="1"/>
      <c r="G39" s="1"/>
      <c r="H39" s="1"/>
      <c r="I39" s="1"/>
      <c r="J39" s="1"/>
      <c r="K39" s="1"/>
      <c r="L39" s="1"/>
      <c r="M39" s="1"/>
      <c r="N39" s="1"/>
      <c r="O39" s="1"/>
      <c r="P39" s="1"/>
      <c r="Q39" s="1"/>
      <c r="R39" s="1"/>
      <c r="S39" s="1"/>
      <c r="T39" s="1"/>
    </row>
    <row r="40" spans="1:20" ht="13.5">
      <c r="A40" s="1"/>
      <c r="B40" s="1"/>
      <c r="C40" s="1"/>
      <c r="D40" s="1"/>
      <c r="E40" s="1"/>
      <c r="F40" s="1"/>
      <c r="G40" s="1"/>
      <c r="H40" s="1"/>
      <c r="I40" s="1"/>
      <c r="J40" s="1"/>
      <c r="K40" s="1"/>
      <c r="L40" s="1"/>
      <c r="M40" s="1"/>
      <c r="N40" s="1"/>
      <c r="O40" s="1"/>
      <c r="P40" s="1"/>
      <c r="Q40" s="1"/>
      <c r="R40" s="1"/>
      <c r="S40" s="1"/>
      <c r="T40" s="1"/>
    </row>
    <row r="41" spans="1:20" ht="14.25">
      <c r="A41" s="2" t="s">
        <v>11</v>
      </c>
      <c r="B41" s="1"/>
      <c r="C41" s="1"/>
      <c r="D41" s="1"/>
      <c r="E41" s="1"/>
      <c r="F41" s="1"/>
      <c r="G41" s="1"/>
      <c r="H41" s="1"/>
      <c r="I41" s="1"/>
      <c r="J41" s="1"/>
      <c r="K41" s="1"/>
      <c r="L41" s="1"/>
      <c r="M41" s="1"/>
      <c r="N41" s="1"/>
      <c r="O41" s="1"/>
      <c r="P41" s="1"/>
      <c r="Q41" s="1"/>
      <c r="R41" s="1"/>
      <c r="S41" s="1"/>
      <c r="T41" s="1"/>
    </row>
    <row r="42" spans="1:20" ht="13.5">
      <c r="A42" s="3" t="s">
        <v>568</v>
      </c>
      <c r="B42" s="1"/>
      <c r="C42" s="1"/>
      <c r="D42" s="1"/>
      <c r="E42" s="1"/>
      <c r="F42" s="1"/>
      <c r="G42" s="1"/>
      <c r="H42" s="1"/>
      <c r="I42" s="1"/>
      <c r="J42" s="1"/>
      <c r="K42" s="1"/>
      <c r="L42" s="1"/>
      <c r="M42" s="1"/>
      <c r="N42" s="1"/>
      <c r="O42" s="1"/>
      <c r="P42" s="1"/>
      <c r="Q42" s="1"/>
      <c r="R42" s="1"/>
      <c r="S42" s="1"/>
      <c r="T42" s="1"/>
    </row>
    <row r="43" spans="1:20" ht="13.5">
      <c r="A43" s="1"/>
      <c r="B43" s="1"/>
      <c r="C43" s="1"/>
      <c r="D43" s="1"/>
      <c r="E43" s="1"/>
      <c r="F43" s="1"/>
      <c r="G43" s="1"/>
      <c r="H43" s="1"/>
      <c r="I43" s="1"/>
      <c r="J43" s="1"/>
      <c r="K43" s="1"/>
      <c r="L43" s="1"/>
      <c r="M43" s="1"/>
      <c r="N43" s="1"/>
      <c r="O43" s="1"/>
      <c r="P43" s="1"/>
      <c r="Q43" s="1"/>
      <c r="R43" s="1"/>
      <c r="S43" s="5" t="s">
        <v>569</v>
      </c>
      <c r="T43" s="1"/>
    </row>
    <row r="44" spans="1:20" ht="13.5">
      <c r="A44" s="178" t="s">
        <v>455</v>
      </c>
      <c r="B44" s="175" t="s">
        <v>456</v>
      </c>
      <c r="C44" s="175"/>
      <c r="D44" s="175"/>
      <c r="E44" s="175"/>
      <c r="F44" s="106" t="s">
        <v>457</v>
      </c>
      <c r="G44" s="175" t="s">
        <v>458</v>
      </c>
      <c r="H44" s="175"/>
      <c r="I44" s="175"/>
      <c r="J44" s="175"/>
      <c r="K44" s="175"/>
      <c r="L44" s="175" t="s">
        <v>459</v>
      </c>
      <c r="M44" s="175"/>
      <c r="N44" s="175"/>
      <c r="O44" s="175"/>
      <c r="P44" s="175"/>
      <c r="Q44" s="175"/>
      <c r="R44" s="175"/>
      <c r="S44" s="176"/>
      <c r="T44" s="1"/>
    </row>
    <row r="45" spans="1:20" ht="33.75">
      <c r="A45" s="178"/>
      <c r="B45" s="15" t="s">
        <v>462</v>
      </c>
      <c r="C45" s="15" t="s">
        <v>510</v>
      </c>
      <c r="D45" s="15" t="s">
        <v>20</v>
      </c>
      <c r="E45" s="15" t="s">
        <v>460</v>
      </c>
      <c r="F45" s="15" t="s">
        <v>461</v>
      </c>
      <c r="G45" s="15" t="s">
        <v>462</v>
      </c>
      <c r="H45" s="15" t="s">
        <v>510</v>
      </c>
      <c r="I45" s="15" t="s">
        <v>463</v>
      </c>
      <c r="J45" s="15" t="s">
        <v>511</v>
      </c>
      <c r="K45" s="15" t="s">
        <v>465</v>
      </c>
      <c r="L45" s="15" t="s">
        <v>462</v>
      </c>
      <c r="M45" s="15" t="s">
        <v>466</v>
      </c>
      <c r="N45" s="15" t="s">
        <v>512</v>
      </c>
      <c r="O45" s="15" t="s">
        <v>464</v>
      </c>
      <c r="P45" s="15" t="s">
        <v>467</v>
      </c>
      <c r="Q45" s="15" t="s">
        <v>511</v>
      </c>
      <c r="R45" s="15" t="s">
        <v>465</v>
      </c>
      <c r="S45" s="16" t="s">
        <v>21</v>
      </c>
      <c r="T45" s="1"/>
    </row>
    <row r="46" spans="1:20" ht="4.5" customHeight="1">
      <c r="A46" s="4"/>
      <c r="B46" s="1"/>
      <c r="C46" s="1"/>
      <c r="D46" s="1"/>
      <c r="E46" s="1"/>
      <c r="F46" s="1"/>
      <c r="G46" s="1"/>
      <c r="H46" s="1"/>
      <c r="I46" s="1"/>
      <c r="J46" s="1"/>
      <c r="K46" s="1"/>
      <c r="L46" s="1"/>
      <c r="M46" s="1"/>
      <c r="N46" s="1"/>
      <c r="O46" s="1"/>
      <c r="P46" s="1"/>
      <c r="Q46" s="1"/>
      <c r="R46" s="1"/>
      <c r="S46" s="1"/>
      <c r="T46" s="1"/>
    </row>
    <row r="47" spans="1:20" ht="13.5">
      <c r="A47" s="21" t="s">
        <v>671</v>
      </c>
      <c r="B47" s="1">
        <v>5</v>
      </c>
      <c r="C47" s="1">
        <v>1</v>
      </c>
      <c r="D47" s="1">
        <v>2</v>
      </c>
      <c r="E47" s="1">
        <v>2</v>
      </c>
      <c r="F47" s="1">
        <v>3</v>
      </c>
      <c r="G47" s="1">
        <v>7</v>
      </c>
      <c r="H47" s="1">
        <v>1</v>
      </c>
      <c r="I47" s="1">
        <v>1</v>
      </c>
      <c r="J47" s="1">
        <v>1</v>
      </c>
      <c r="K47" s="1">
        <v>1</v>
      </c>
      <c r="L47" s="1">
        <v>9</v>
      </c>
      <c r="M47" s="1">
        <v>5</v>
      </c>
      <c r="N47" s="1">
        <v>4</v>
      </c>
      <c r="O47" s="1">
        <v>2</v>
      </c>
      <c r="P47" s="1">
        <v>6</v>
      </c>
      <c r="Q47" s="1">
        <v>5</v>
      </c>
      <c r="R47" s="1">
        <v>5</v>
      </c>
      <c r="S47" s="1">
        <v>1</v>
      </c>
      <c r="T47" s="1"/>
    </row>
    <row r="48" spans="1:20" ht="13.5">
      <c r="A48" s="21" t="s">
        <v>570</v>
      </c>
      <c r="B48" s="1">
        <v>5</v>
      </c>
      <c r="C48" s="1">
        <v>1</v>
      </c>
      <c r="D48" s="1">
        <v>2</v>
      </c>
      <c r="E48" s="1">
        <v>2</v>
      </c>
      <c r="F48" s="1">
        <v>3</v>
      </c>
      <c r="G48" s="1">
        <v>7</v>
      </c>
      <c r="H48" s="1">
        <v>1</v>
      </c>
      <c r="I48" s="1">
        <v>1</v>
      </c>
      <c r="J48" s="1">
        <v>1</v>
      </c>
      <c r="K48" s="1">
        <v>1</v>
      </c>
      <c r="L48" s="1">
        <v>9</v>
      </c>
      <c r="M48" s="1">
        <v>6</v>
      </c>
      <c r="N48" s="1">
        <v>4</v>
      </c>
      <c r="O48" s="1">
        <v>2</v>
      </c>
      <c r="P48" s="1">
        <v>6</v>
      </c>
      <c r="Q48" s="1">
        <v>5</v>
      </c>
      <c r="R48" s="1">
        <v>5</v>
      </c>
      <c r="S48" s="1">
        <v>1</v>
      </c>
      <c r="T48" s="1"/>
    </row>
    <row r="49" spans="1:20" ht="13.5">
      <c r="A49" s="21" t="s">
        <v>571</v>
      </c>
      <c r="B49" s="1">
        <v>5</v>
      </c>
      <c r="C49" s="1">
        <v>1</v>
      </c>
      <c r="D49" s="1">
        <v>2</v>
      </c>
      <c r="E49" s="1">
        <v>2</v>
      </c>
      <c r="F49" s="1">
        <v>7</v>
      </c>
      <c r="G49" s="1">
        <v>7</v>
      </c>
      <c r="H49" s="1">
        <v>1</v>
      </c>
      <c r="I49" s="1">
        <v>1</v>
      </c>
      <c r="J49" s="1">
        <v>1</v>
      </c>
      <c r="K49" s="1">
        <v>1</v>
      </c>
      <c r="L49" s="1">
        <v>9</v>
      </c>
      <c r="M49" s="1">
        <v>6</v>
      </c>
      <c r="N49" s="1">
        <v>4</v>
      </c>
      <c r="O49" s="1">
        <v>2</v>
      </c>
      <c r="P49" s="1">
        <v>6</v>
      </c>
      <c r="Q49" s="1">
        <v>5</v>
      </c>
      <c r="R49" s="1">
        <v>5</v>
      </c>
      <c r="S49" s="1">
        <v>1</v>
      </c>
      <c r="T49" s="1"/>
    </row>
    <row r="50" spans="1:20" ht="13.5">
      <c r="A50" s="21" t="s">
        <v>572</v>
      </c>
      <c r="B50" s="1">
        <v>5</v>
      </c>
      <c r="C50" s="1">
        <v>1</v>
      </c>
      <c r="D50" s="1">
        <v>2</v>
      </c>
      <c r="E50" s="1">
        <v>2</v>
      </c>
      <c r="F50" s="1">
        <v>9</v>
      </c>
      <c r="G50" s="1">
        <v>7</v>
      </c>
      <c r="H50" s="1">
        <v>1</v>
      </c>
      <c r="I50" s="1">
        <v>1</v>
      </c>
      <c r="J50" s="1">
        <v>1</v>
      </c>
      <c r="K50" s="1">
        <v>1</v>
      </c>
      <c r="L50" s="1">
        <v>9</v>
      </c>
      <c r="M50" s="1">
        <v>6</v>
      </c>
      <c r="N50" s="1">
        <v>4</v>
      </c>
      <c r="O50" s="1">
        <v>2</v>
      </c>
      <c r="P50" s="1">
        <v>6</v>
      </c>
      <c r="Q50" s="1">
        <v>5</v>
      </c>
      <c r="R50" s="1">
        <v>6</v>
      </c>
      <c r="S50" s="1">
        <v>1</v>
      </c>
      <c r="T50" s="1"/>
    </row>
    <row r="51" spans="1:20" ht="13.5">
      <c r="A51" s="116" t="s">
        <v>636</v>
      </c>
      <c r="B51" s="59">
        <v>5</v>
      </c>
      <c r="C51" s="59">
        <v>1</v>
      </c>
      <c r="D51" s="59">
        <v>2</v>
      </c>
      <c r="E51" s="59">
        <v>2</v>
      </c>
      <c r="F51" s="59">
        <v>10</v>
      </c>
      <c r="G51" s="59">
        <v>7</v>
      </c>
      <c r="H51" s="59">
        <v>1</v>
      </c>
      <c r="I51" s="59">
        <v>1</v>
      </c>
      <c r="J51" s="59">
        <v>1</v>
      </c>
      <c r="K51" s="59">
        <v>1</v>
      </c>
      <c r="L51" s="59">
        <v>9</v>
      </c>
      <c r="M51" s="59">
        <v>6</v>
      </c>
      <c r="N51" s="59">
        <v>4</v>
      </c>
      <c r="O51" s="59">
        <v>2</v>
      </c>
      <c r="P51" s="59">
        <v>7</v>
      </c>
      <c r="Q51" s="59">
        <v>5</v>
      </c>
      <c r="R51" s="59">
        <v>6</v>
      </c>
      <c r="S51" s="59">
        <v>1</v>
      </c>
      <c r="T51" s="1"/>
    </row>
    <row r="52" spans="1:20" ht="4.5" customHeight="1">
      <c r="A52" s="12"/>
      <c r="B52" s="13"/>
      <c r="C52" s="13"/>
      <c r="D52" s="13"/>
      <c r="E52" s="13"/>
      <c r="F52" s="13"/>
      <c r="G52" s="13"/>
      <c r="H52" s="13"/>
      <c r="I52" s="13"/>
      <c r="J52" s="13"/>
      <c r="K52" s="13"/>
      <c r="L52" s="13"/>
      <c r="M52" s="13"/>
      <c r="N52" s="13"/>
      <c r="O52" s="13"/>
      <c r="P52" s="13"/>
      <c r="Q52" s="13"/>
      <c r="R52" s="13"/>
      <c r="S52" s="13"/>
      <c r="T52" s="1"/>
    </row>
    <row r="53" spans="1:20" ht="13.5">
      <c r="A53" s="1" t="s">
        <v>752</v>
      </c>
      <c r="B53" s="1"/>
      <c r="C53" s="1"/>
      <c r="D53" s="1"/>
      <c r="E53" s="1"/>
      <c r="F53" s="1"/>
      <c r="G53" s="1"/>
      <c r="H53" s="1"/>
      <c r="I53" s="1"/>
      <c r="J53" s="1"/>
      <c r="K53" s="1"/>
      <c r="L53" s="1"/>
      <c r="M53" s="1"/>
      <c r="N53" s="1"/>
      <c r="O53" s="1"/>
      <c r="P53" s="1"/>
      <c r="Q53" s="1"/>
      <c r="R53" s="1"/>
      <c r="S53" s="1"/>
      <c r="T53" s="1"/>
    </row>
  </sheetData>
  <mergeCells count="8">
    <mergeCell ref="R23:S24"/>
    <mergeCell ref="B23:C24"/>
    <mergeCell ref="D23:Q23"/>
    <mergeCell ref="A23:A24"/>
    <mergeCell ref="A44:A45"/>
    <mergeCell ref="B44:E44"/>
    <mergeCell ref="G44:K44"/>
    <mergeCell ref="L44:S44"/>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69"/>
  <sheetViews>
    <sheetView workbookViewId="0" topLeftCell="A1">
      <selection activeCell="A1" sqref="A1"/>
    </sheetView>
  </sheetViews>
  <sheetFormatPr defaultColWidth="9.00390625" defaultRowHeight="13.5"/>
  <cols>
    <col min="1" max="1" width="21.625" style="0" customWidth="1"/>
    <col min="2" max="11" width="7.25390625" style="0" customWidth="1"/>
  </cols>
  <sheetData>
    <row r="1" spans="1:11" ht="13.5">
      <c r="A1" s="1"/>
      <c r="B1" s="1"/>
      <c r="C1" s="1"/>
      <c r="D1" s="1"/>
      <c r="E1" s="1"/>
      <c r="F1" s="1"/>
      <c r="G1" s="1"/>
      <c r="H1" s="1"/>
      <c r="I1" s="1"/>
      <c r="J1" s="1"/>
      <c r="K1" s="5" t="s">
        <v>12</v>
      </c>
    </row>
    <row r="2" spans="1:10" ht="13.5">
      <c r="A2" s="1"/>
      <c r="B2" s="1"/>
      <c r="C2" s="1"/>
      <c r="D2" s="1"/>
      <c r="E2" s="1"/>
      <c r="F2" s="1"/>
      <c r="G2" s="1"/>
      <c r="H2" s="1"/>
      <c r="I2" s="1"/>
      <c r="J2" s="1"/>
    </row>
    <row r="3" spans="1:37" ht="14.25">
      <c r="A3" s="2" t="s">
        <v>13</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17" ht="13.5">
      <c r="A5" s="178" t="s">
        <v>470</v>
      </c>
      <c r="B5" s="36" t="s">
        <v>672</v>
      </c>
      <c r="C5" s="36"/>
      <c r="D5" s="36" t="s">
        <v>509</v>
      </c>
      <c r="E5" s="36"/>
      <c r="F5" s="36" t="s">
        <v>523</v>
      </c>
      <c r="G5" s="36"/>
      <c r="H5" s="36" t="s">
        <v>552</v>
      </c>
      <c r="I5" s="37"/>
      <c r="J5" s="36" t="s">
        <v>673</v>
      </c>
      <c r="K5" s="37"/>
      <c r="M5" s="1"/>
      <c r="P5" s="1"/>
      <c r="Q5" s="1"/>
    </row>
    <row r="6" spans="1:17" ht="13.5">
      <c r="A6" s="178"/>
      <c r="B6" s="10" t="s">
        <v>468</v>
      </c>
      <c r="C6" s="10" t="s">
        <v>469</v>
      </c>
      <c r="D6" s="10" t="s">
        <v>468</v>
      </c>
      <c r="E6" s="10" t="s">
        <v>469</v>
      </c>
      <c r="F6" s="10" t="s">
        <v>468</v>
      </c>
      <c r="G6" s="10" t="s">
        <v>469</v>
      </c>
      <c r="H6" s="10" t="s">
        <v>468</v>
      </c>
      <c r="I6" s="10" t="s">
        <v>469</v>
      </c>
      <c r="J6" s="10" t="s">
        <v>468</v>
      </c>
      <c r="K6" s="11" t="s">
        <v>469</v>
      </c>
      <c r="M6" s="1"/>
      <c r="P6" s="1"/>
      <c r="Q6" s="1"/>
    </row>
    <row r="7" spans="1:17" ht="4.5" customHeight="1">
      <c r="A7" s="4"/>
      <c r="B7" s="1"/>
      <c r="C7" s="1"/>
      <c r="D7" s="1"/>
      <c r="E7" s="1"/>
      <c r="F7" s="1"/>
      <c r="G7" s="1"/>
      <c r="H7" s="1"/>
      <c r="I7" s="1"/>
      <c r="J7" s="1"/>
      <c r="K7" s="1"/>
      <c r="M7" s="1"/>
      <c r="P7" s="1"/>
      <c r="Q7" s="1"/>
    </row>
    <row r="8" spans="1:17" ht="13.5">
      <c r="A8" s="4" t="s">
        <v>573</v>
      </c>
      <c r="B8" s="18">
        <v>5572</v>
      </c>
      <c r="C8" s="18">
        <v>18186</v>
      </c>
      <c r="D8" s="18">
        <v>5031</v>
      </c>
      <c r="E8" s="18">
        <v>17290</v>
      </c>
      <c r="F8" s="18">
        <v>4937</v>
      </c>
      <c r="G8" s="18">
        <v>16666</v>
      </c>
      <c r="H8" s="18">
        <v>5010</v>
      </c>
      <c r="I8" s="18">
        <v>17774</v>
      </c>
      <c r="J8" s="62">
        <v>4963</v>
      </c>
      <c r="K8" s="62">
        <v>17598</v>
      </c>
      <c r="M8" s="1"/>
      <c r="P8" s="1"/>
      <c r="Q8" s="1"/>
    </row>
    <row r="9" spans="1:17" ht="13.5">
      <c r="A9" s="107" t="s">
        <v>574</v>
      </c>
      <c r="B9" s="18">
        <v>2140</v>
      </c>
      <c r="C9" s="18">
        <v>6785</v>
      </c>
      <c r="D9" s="18">
        <v>2177</v>
      </c>
      <c r="E9" s="18">
        <v>7015</v>
      </c>
      <c r="F9" s="18">
        <v>1991</v>
      </c>
      <c r="G9" s="18">
        <v>6371</v>
      </c>
      <c r="H9" s="18">
        <v>1992</v>
      </c>
      <c r="I9" s="18">
        <v>7105</v>
      </c>
      <c r="J9" s="62">
        <v>1945</v>
      </c>
      <c r="K9" s="62">
        <v>7002</v>
      </c>
      <c r="M9" s="1"/>
      <c r="P9" s="1"/>
      <c r="Q9" s="1"/>
    </row>
    <row r="10" spans="1:17" ht="13.5">
      <c r="A10" s="107" t="s">
        <v>575</v>
      </c>
      <c r="B10" s="18">
        <v>2830</v>
      </c>
      <c r="C10" s="18">
        <v>9588</v>
      </c>
      <c r="D10" s="18">
        <v>2295</v>
      </c>
      <c r="E10" s="18">
        <v>8424</v>
      </c>
      <c r="F10" s="18">
        <v>2398</v>
      </c>
      <c r="G10" s="18">
        <v>8565</v>
      </c>
      <c r="H10" s="18">
        <v>2431</v>
      </c>
      <c r="I10" s="18">
        <v>9011</v>
      </c>
      <c r="J10" s="62">
        <v>2550</v>
      </c>
      <c r="K10" s="62">
        <v>8913</v>
      </c>
      <c r="M10" s="1"/>
      <c r="P10" s="1"/>
      <c r="Q10" s="1"/>
    </row>
    <row r="11" spans="1:17" ht="13.5">
      <c r="A11" s="107" t="s">
        <v>576</v>
      </c>
      <c r="B11" s="49">
        <v>602</v>
      </c>
      <c r="C11" s="49">
        <v>1813</v>
      </c>
      <c r="D11" s="49">
        <v>559</v>
      </c>
      <c r="E11" s="49">
        <v>1851</v>
      </c>
      <c r="F11" s="49">
        <v>548</v>
      </c>
      <c r="G11" s="49">
        <v>1730</v>
      </c>
      <c r="H11" s="49">
        <v>587</v>
      </c>
      <c r="I11" s="49">
        <v>1658</v>
      </c>
      <c r="J11" s="79">
        <v>468</v>
      </c>
      <c r="K11" s="79">
        <v>1683</v>
      </c>
      <c r="M11" s="1"/>
      <c r="P11" s="1"/>
      <c r="Q11" s="1"/>
    </row>
    <row r="12" spans="1:37" ht="4.5" customHeight="1">
      <c r="A12" s="12"/>
      <c r="B12" s="13"/>
      <c r="C12" s="13"/>
      <c r="D12" s="13"/>
      <c r="E12" s="13"/>
      <c r="F12" s="13"/>
      <c r="G12" s="13"/>
      <c r="H12" s="13"/>
      <c r="I12" s="13"/>
      <c r="J12" s="13"/>
      <c r="K12" s="13"/>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13.5">
      <c r="A13" s="1" t="s">
        <v>577</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10" ht="13.5">
      <c r="A14" s="1"/>
      <c r="B14" s="1"/>
      <c r="C14" s="1"/>
      <c r="D14" s="1"/>
      <c r="E14" s="1"/>
      <c r="F14" s="1"/>
      <c r="G14" s="1"/>
      <c r="H14" s="1"/>
      <c r="I14" s="1"/>
      <c r="J14" s="1"/>
    </row>
    <row r="15" spans="1:10" ht="14.25">
      <c r="A15" s="2" t="s">
        <v>14</v>
      </c>
      <c r="B15" s="1"/>
      <c r="C15" s="1"/>
      <c r="D15" s="1"/>
      <c r="E15" s="1"/>
      <c r="F15" s="1"/>
      <c r="G15" s="1"/>
      <c r="H15" s="1"/>
      <c r="I15" s="1"/>
      <c r="J15" s="1"/>
    </row>
    <row r="16" spans="1:11" ht="12.75" customHeight="1">
      <c r="A16" s="1"/>
      <c r="B16" s="1"/>
      <c r="C16" s="1"/>
      <c r="D16" s="1"/>
      <c r="E16" s="1"/>
      <c r="F16" s="1"/>
      <c r="G16" s="1"/>
      <c r="H16" s="1"/>
      <c r="I16" s="1"/>
      <c r="J16" s="1"/>
      <c r="K16" s="5" t="s">
        <v>569</v>
      </c>
    </row>
    <row r="17" spans="1:11" ht="13.5">
      <c r="A17" s="20" t="s">
        <v>578</v>
      </c>
      <c r="B17" s="36" t="s">
        <v>674</v>
      </c>
      <c r="C17" s="36"/>
      <c r="D17" s="36" t="s">
        <v>579</v>
      </c>
      <c r="E17" s="36"/>
      <c r="F17" s="36" t="s">
        <v>580</v>
      </c>
      <c r="G17" s="36"/>
      <c r="H17" s="36" t="s">
        <v>581</v>
      </c>
      <c r="I17" s="108"/>
      <c r="J17" s="36" t="s">
        <v>675</v>
      </c>
      <c r="K17" s="108"/>
    </row>
    <row r="18" spans="1:10" ht="4.5" customHeight="1">
      <c r="A18" s="4"/>
      <c r="B18" s="1"/>
      <c r="C18" s="1"/>
      <c r="D18" s="1"/>
      <c r="E18" s="1"/>
      <c r="F18" s="1"/>
      <c r="G18" s="1"/>
      <c r="H18" s="1"/>
      <c r="I18" s="1"/>
      <c r="J18" s="1"/>
    </row>
    <row r="19" spans="1:11" ht="13.5">
      <c r="A19" s="4" t="s">
        <v>582</v>
      </c>
      <c r="B19" s="35"/>
      <c r="C19" s="35">
        <v>114941</v>
      </c>
      <c r="D19" s="35"/>
      <c r="E19" s="35">
        <v>114208</v>
      </c>
      <c r="F19" s="35"/>
      <c r="G19" s="35">
        <v>118079</v>
      </c>
      <c r="H19" s="35"/>
      <c r="I19" s="35">
        <v>121745</v>
      </c>
      <c r="J19" s="109"/>
      <c r="K19" s="132">
        <v>124596</v>
      </c>
    </row>
    <row r="20" spans="1:11" ht="13.5">
      <c r="A20" s="4" t="s">
        <v>583</v>
      </c>
      <c r="B20" s="35"/>
      <c r="C20" s="35">
        <v>1962</v>
      </c>
      <c r="D20" s="35"/>
      <c r="E20" s="35">
        <v>-733</v>
      </c>
      <c r="F20" s="35"/>
      <c r="G20" s="35">
        <v>3871</v>
      </c>
      <c r="H20" s="35"/>
      <c r="I20" s="35">
        <v>3666</v>
      </c>
      <c r="J20" s="109"/>
      <c r="K20" s="132">
        <v>2851</v>
      </c>
    </row>
    <row r="21" spans="1:11" ht="13.5">
      <c r="A21" s="4" t="s">
        <v>584</v>
      </c>
      <c r="B21" s="35"/>
      <c r="C21" s="35">
        <v>25734</v>
      </c>
      <c r="D21" s="35"/>
      <c r="E21" s="35">
        <v>26650</v>
      </c>
      <c r="F21" s="35"/>
      <c r="G21" s="35">
        <v>29025</v>
      </c>
      <c r="H21" s="35"/>
      <c r="I21" s="35">
        <v>31759</v>
      </c>
      <c r="J21" s="109"/>
      <c r="K21" s="132">
        <v>35068</v>
      </c>
    </row>
    <row r="22" spans="1:11" ht="13.5">
      <c r="A22" s="4" t="s">
        <v>583</v>
      </c>
      <c r="B22" s="109"/>
      <c r="C22" s="109">
        <v>982</v>
      </c>
      <c r="D22" s="109"/>
      <c r="E22" s="109">
        <v>916</v>
      </c>
      <c r="F22" s="109"/>
      <c r="G22" s="109">
        <v>2375</v>
      </c>
      <c r="H22" s="109"/>
      <c r="I22" s="109">
        <v>2734</v>
      </c>
      <c r="J22" s="109"/>
      <c r="K22" s="132">
        <v>3309</v>
      </c>
    </row>
    <row r="23" spans="1:11" ht="4.5" customHeight="1">
      <c r="A23" s="12"/>
      <c r="B23" s="13"/>
      <c r="C23" s="13"/>
      <c r="D23" s="13"/>
      <c r="E23" s="13"/>
      <c r="F23" s="13"/>
      <c r="G23" s="13"/>
      <c r="H23" s="13"/>
      <c r="I23" s="13"/>
      <c r="J23" s="13"/>
      <c r="K23" s="30"/>
    </row>
    <row r="24" spans="1:10" ht="13.5">
      <c r="A24" s="1" t="s">
        <v>585</v>
      </c>
      <c r="B24" s="1"/>
      <c r="C24" s="1"/>
      <c r="D24" s="1"/>
      <c r="E24" s="1"/>
      <c r="F24" s="1"/>
      <c r="G24" s="1"/>
      <c r="H24" s="1"/>
      <c r="I24" s="1"/>
      <c r="J24" s="1"/>
    </row>
    <row r="25" spans="1:10" ht="13.5">
      <c r="A25" s="1"/>
      <c r="B25" s="1"/>
      <c r="C25" s="1"/>
      <c r="D25" s="1"/>
      <c r="E25" s="1"/>
      <c r="F25" s="1"/>
      <c r="G25" s="1"/>
      <c r="H25" s="1"/>
      <c r="I25" s="1"/>
      <c r="J25" s="1"/>
    </row>
    <row r="26" spans="1:10" ht="14.25">
      <c r="A26" s="2" t="s">
        <v>15</v>
      </c>
      <c r="B26" s="1"/>
      <c r="C26" s="1"/>
      <c r="D26" s="1"/>
      <c r="E26" s="1"/>
      <c r="F26" s="1"/>
      <c r="G26" s="1"/>
      <c r="H26" s="1"/>
      <c r="I26" s="1"/>
      <c r="J26" s="1"/>
    </row>
    <row r="27" spans="1:11" ht="12.75" customHeight="1">
      <c r="A27" s="1"/>
      <c r="B27" s="1"/>
      <c r="C27" s="1"/>
      <c r="D27" s="1"/>
      <c r="E27" s="1"/>
      <c r="F27" s="1"/>
      <c r="G27" s="1"/>
      <c r="H27" s="1"/>
      <c r="I27" s="1"/>
      <c r="J27" s="1"/>
      <c r="K27" s="5" t="s">
        <v>586</v>
      </c>
    </row>
    <row r="28" spans="1:11" ht="13.5">
      <c r="A28" s="20" t="s">
        <v>587</v>
      </c>
      <c r="B28" s="36" t="s">
        <v>674</v>
      </c>
      <c r="C28" s="36"/>
      <c r="D28" s="36" t="s">
        <v>579</v>
      </c>
      <c r="E28" s="36"/>
      <c r="F28" s="36" t="s">
        <v>580</v>
      </c>
      <c r="G28" s="36"/>
      <c r="H28" s="36" t="s">
        <v>581</v>
      </c>
      <c r="I28" s="108"/>
      <c r="J28" s="36" t="s">
        <v>675</v>
      </c>
      <c r="K28" s="108"/>
    </row>
    <row r="29" spans="1:10" ht="4.5" customHeight="1">
      <c r="A29" s="4"/>
      <c r="B29" s="1"/>
      <c r="C29" s="1"/>
      <c r="D29" s="1"/>
      <c r="E29" s="1"/>
      <c r="F29" s="1"/>
      <c r="G29" s="1"/>
      <c r="H29" s="1"/>
      <c r="I29" s="1"/>
      <c r="J29" s="1"/>
    </row>
    <row r="30" spans="1:11" ht="13.5">
      <c r="A30" s="21" t="s">
        <v>588</v>
      </c>
      <c r="B30" s="1"/>
      <c r="C30" s="110">
        <v>303</v>
      </c>
      <c r="D30" s="1"/>
      <c r="E30" s="110">
        <v>302</v>
      </c>
      <c r="F30" s="1"/>
      <c r="G30" s="110">
        <v>301</v>
      </c>
      <c r="H30" s="1"/>
      <c r="I30" s="110">
        <v>301</v>
      </c>
      <c r="J30" s="1"/>
      <c r="K30" s="110">
        <v>301</v>
      </c>
    </row>
    <row r="31" spans="1:11" ht="13.5">
      <c r="A31" s="4" t="s">
        <v>589</v>
      </c>
      <c r="B31" s="1"/>
      <c r="C31" s="110">
        <v>80</v>
      </c>
      <c r="D31" s="1"/>
      <c r="E31" s="110">
        <v>80</v>
      </c>
      <c r="F31" s="1"/>
      <c r="G31" s="110">
        <v>80</v>
      </c>
      <c r="H31" s="1"/>
      <c r="I31" s="110">
        <v>80</v>
      </c>
      <c r="J31" s="1"/>
      <c r="K31" s="110">
        <v>80</v>
      </c>
    </row>
    <row r="32" spans="1:11" ht="13.5">
      <c r="A32" s="4" t="s">
        <v>590</v>
      </c>
      <c r="B32" s="1"/>
      <c r="C32" s="110">
        <v>66</v>
      </c>
      <c r="D32" s="1"/>
      <c r="E32" s="110">
        <v>66</v>
      </c>
      <c r="F32" s="1"/>
      <c r="G32" s="110">
        <v>66</v>
      </c>
      <c r="H32" s="1"/>
      <c r="I32" s="110">
        <v>66</v>
      </c>
      <c r="J32" s="1"/>
      <c r="K32" s="110">
        <v>66</v>
      </c>
    </row>
    <row r="33" spans="1:11" ht="13.5">
      <c r="A33" s="4" t="s">
        <v>591</v>
      </c>
      <c r="B33" s="1"/>
      <c r="C33" s="110">
        <v>8</v>
      </c>
      <c r="D33" s="1"/>
      <c r="E33" s="110">
        <v>8</v>
      </c>
      <c r="F33" s="1"/>
      <c r="G33" s="110">
        <v>8</v>
      </c>
      <c r="H33" s="1"/>
      <c r="I33" s="110">
        <v>8</v>
      </c>
      <c r="J33" s="1"/>
      <c r="K33" s="110">
        <v>8</v>
      </c>
    </row>
    <row r="34" spans="1:11" ht="13.5">
      <c r="A34" s="4" t="s">
        <v>592</v>
      </c>
      <c r="B34" s="1"/>
      <c r="C34" s="110">
        <v>6</v>
      </c>
      <c r="D34" s="1"/>
      <c r="E34" s="110">
        <v>6</v>
      </c>
      <c r="F34" s="1"/>
      <c r="G34" s="110">
        <v>6</v>
      </c>
      <c r="H34" s="1"/>
      <c r="I34" s="110">
        <v>6</v>
      </c>
      <c r="J34" s="1"/>
      <c r="K34" s="110">
        <v>6</v>
      </c>
    </row>
    <row r="35" spans="1:11" ht="13.5">
      <c r="A35" s="4" t="s">
        <v>593</v>
      </c>
      <c r="B35" s="1"/>
      <c r="C35" s="110">
        <v>16</v>
      </c>
      <c r="D35" s="1"/>
      <c r="E35" s="110">
        <v>17</v>
      </c>
      <c r="F35" s="1"/>
      <c r="G35" s="110">
        <v>17</v>
      </c>
      <c r="H35" s="1"/>
      <c r="I35" s="110">
        <v>17</v>
      </c>
      <c r="J35" s="1"/>
      <c r="K35" s="110">
        <v>17</v>
      </c>
    </row>
    <row r="36" spans="1:11" ht="13.5">
      <c r="A36" s="4" t="s">
        <v>594</v>
      </c>
      <c r="B36" s="1"/>
      <c r="C36" s="110">
        <v>127</v>
      </c>
      <c r="D36" s="1"/>
      <c r="E36" s="110">
        <v>127</v>
      </c>
      <c r="F36" s="1"/>
      <c r="G36" s="110">
        <v>127</v>
      </c>
      <c r="H36" s="1"/>
      <c r="I36" s="110">
        <v>127</v>
      </c>
      <c r="J36" s="1"/>
      <c r="K36" s="110">
        <v>127</v>
      </c>
    </row>
    <row r="37" spans="1:11" ht="13.5">
      <c r="A37" s="4" t="s">
        <v>595</v>
      </c>
      <c r="B37" s="1"/>
      <c r="C37" s="110">
        <v>11</v>
      </c>
      <c r="D37" s="1"/>
      <c r="E37" s="110">
        <v>11</v>
      </c>
      <c r="F37" s="1"/>
      <c r="G37" s="110">
        <v>11</v>
      </c>
      <c r="H37" s="1"/>
      <c r="I37" s="110">
        <v>11</v>
      </c>
      <c r="J37" s="1"/>
      <c r="K37" s="110">
        <v>11</v>
      </c>
    </row>
    <row r="38" spans="1:11" ht="13.5">
      <c r="A38" s="4" t="s">
        <v>596</v>
      </c>
      <c r="B38" s="1"/>
      <c r="C38" s="110">
        <v>80</v>
      </c>
      <c r="D38" s="1"/>
      <c r="E38" s="110">
        <v>80</v>
      </c>
      <c r="F38" s="1"/>
      <c r="G38" s="110">
        <v>80</v>
      </c>
      <c r="H38" s="1"/>
      <c r="I38" s="110">
        <v>80</v>
      </c>
      <c r="J38" s="1"/>
      <c r="K38" s="110">
        <v>80</v>
      </c>
    </row>
    <row r="39" spans="1:11" ht="13.5">
      <c r="A39" s="4" t="s">
        <v>597</v>
      </c>
      <c r="B39" s="1"/>
      <c r="C39" s="110">
        <v>5</v>
      </c>
      <c r="D39" s="1"/>
      <c r="E39" s="110">
        <v>5</v>
      </c>
      <c r="F39" s="1"/>
      <c r="G39" s="110">
        <v>5</v>
      </c>
      <c r="H39" s="1"/>
      <c r="I39" s="110">
        <v>5</v>
      </c>
      <c r="J39" s="1"/>
      <c r="K39" s="110">
        <v>5</v>
      </c>
    </row>
    <row r="40" spans="1:11" ht="13.5">
      <c r="A40" s="4" t="s">
        <v>598</v>
      </c>
      <c r="B40" s="1"/>
      <c r="C40" s="110">
        <v>18</v>
      </c>
      <c r="D40" s="1"/>
      <c r="E40" s="110">
        <v>18</v>
      </c>
      <c r="F40" s="1"/>
      <c r="G40" s="110">
        <v>18</v>
      </c>
      <c r="H40" s="1"/>
      <c r="I40" s="110">
        <v>18</v>
      </c>
      <c r="J40" s="1"/>
      <c r="K40" s="110">
        <v>18</v>
      </c>
    </row>
    <row r="41" spans="1:11" ht="13.5">
      <c r="A41" s="4" t="s">
        <v>599</v>
      </c>
      <c r="B41" s="1"/>
      <c r="C41" s="110">
        <v>4</v>
      </c>
      <c r="D41" s="1"/>
      <c r="E41" s="110">
        <v>4</v>
      </c>
      <c r="F41" s="1"/>
      <c r="G41" s="110">
        <v>4</v>
      </c>
      <c r="H41" s="1"/>
      <c r="I41" s="110">
        <v>4</v>
      </c>
      <c r="J41" s="1"/>
      <c r="K41" s="110">
        <v>4</v>
      </c>
    </row>
    <row r="42" spans="1:11" ht="13.5">
      <c r="A42" s="4" t="s">
        <v>592</v>
      </c>
      <c r="B42" s="1"/>
      <c r="C42" s="110">
        <v>9</v>
      </c>
      <c r="D42" s="1"/>
      <c r="E42" s="110">
        <v>9</v>
      </c>
      <c r="F42" s="1"/>
      <c r="G42" s="110">
        <v>9</v>
      </c>
      <c r="H42" s="1"/>
      <c r="I42" s="110">
        <v>9</v>
      </c>
      <c r="J42" s="1"/>
      <c r="K42" s="110">
        <v>9</v>
      </c>
    </row>
    <row r="43" spans="1:11" ht="13.5">
      <c r="A43" s="4" t="s">
        <v>600</v>
      </c>
      <c r="B43" s="1"/>
      <c r="C43" s="110">
        <v>80</v>
      </c>
      <c r="D43" s="1"/>
      <c r="E43" s="110">
        <v>78</v>
      </c>
      <c r="F43" s="1"/>
      <c r="G43" s="110">
        <v>77</v>
      </c>
      <c r="H43" s="1"/>
      <c r="I43" s="110">
        <v>77</v>
      </c>
      <c r="J43" s="1"/>
      <c r="K43" s="110">
        <v>77</v>
      </c>
    </row>
    <row r="44" spans="1:11" ht="13.5">
      <c r="A44" s="4" t="s">
        <v>601</v>
      </c>
      <c r="B44" s="1"/>
      <c r="C44" s="110">
        <v>80</v>
      </c>
      <c r="D44" s="1"/>
      <c r="E44" s="110">
        <v>78</v>
      </c>
      <c r="F44" s="1"/>
      <c r="G44" s="110">
        <v>77</v>
      </c>
      <c r="H44" s="1"/>
      <c r="I44" s="110">
        <v>77</v>
      </c>
      <c r="J44" s="1"/>
      <c r="K44" s="110">
        <v>77</v>
      </c>
    </row>
    <row r="45" spans="1:11" ht="13.5">
      <c r="A45" s="4" t="s">
        <v>592</v>
      </c>
      <c r="B45" s="1"/>
      <c r="C45" s="110">
        <v>0</v>
      </c>
      <c r="D45" s="1"/>
      <c r="E45" s="110">
        <v>0</v>
      </c>
      <c r="F45" s="1"/>
      <c r="G45" s="110">
        <v>0</v>
      </c>
      <c r="H45" s="1"/>
      <c r="I45" s="110">
        <v>0</v>
      </c>
      <c r="J45" s="1"/>
      <c r="K45" s="110">
        <v>0</v>
      </c>
    </row>
    <row r="46" spans="1:11" ht="4.5" customHeight="1">
      <c r="A46" s="12"/>
      <c r="B46" s="13"/>
      <c r="C46" s="13"/>
      <c r="D46" s="13"/>
      <c r="E46" s="13"/>
      <c r="F46" s="13"/>
      <c r="G46" s="13"/>
      <c r="H46" s="13"/>
      <c r="I46" s="13"/>
      <c r="J46" s="13"/>
      <c r="K46" s="30"/>
    </row>
    <row r="47" spans="1:10" ht="13.5">
      <c r="A47" s="1" t="s">
        <v>602</v>
      </c>
      <c r="B47" s="1"/>
      <c r="C47" s="1"/>
      <c r="D47" s="1"/>
      <c r="E47" s="1"/>
      <c r="F47" s="1"/>
      <c r="G47" s="1"/>
      <c r="H47" s="1"/>
      <c r="I47" s="1"/>
      <c r="J47" s="1"/>
    </row>
    <row r="48" spans="1:10" ht="13.5">
      <c r="A48" s="1"/>
      <c r="B48" s="1"/>
      <c r="C48" s="1"/>
      <c r="D48" s="1"/>
      <c r="E48" s="1"/>
      <c r="F48" s="1"/>
      <c r="G48" s="1"/>
      <c r="H48" s="1"/>
      <c r="I48" s="1"/>
      <c r="J48" s="1"/>
    </row>
    <row r="49" spans="1:10" ht="14.25">
      <c r="A49" s="2" t="s">
        <v>16</v>
      </c>
      <c r="B49" s="1"/>
      <c r="C49" s="1"/>
      <c r="D49" s="1"/>
      <c r="E49" s="1"/>
      <c r="F49" s="1"/>
      <c r="G49" s="1"/>
      <c r="H49" s="1"/>
      <c r="I49" s="1"/>
      <c r="J49" s="1"/>
    </row>
    <row r="50" spans="1:11" ht="12.75" customHeight="1">
      <c r="A50" s="1"/>
      <c r="B50" s="1"/>
      <c r="C50" s="1"/>
      <c r="D50" s="1"/>
      <c r="E50" s="1"/>
      <c r="F50" s="1"/>
      <c r="G50" s="1"/>
      <c r="H50" s="1"/>
      <c r="I50" s="1"/>
      <c r="J50" s="1"/>
      <c r="K50" s="5" t="s">
        <v>603</v>
      </c>
    </row>
    <row r="51" spans="1:11" ht="13.5">
      <c r="A51" s="20" t="s">
        <v>604</v>
      </c>
      <c r="B51" s="36" t="s">
        <v>753</v>
      </c>
      <c r="C51" s="36"/>
      <c r="D51" s="36" t="s">
        <v>644</v>
      </c>
      <c r="E51" s="36"/>
      <c r="F51" s="36" t="s">
        <v>645</v>
      </c>
      <c r="G51" s="36"/>
      <c r="H51" s="36" t="s">
        <v>646</v>
      </c>
      <c r="I51" s="36"/>
      <c r="J51" s="36" t="s">
        <v>754</v>
      </c>
      <c r="K51" s="108"/>
    </row>
    <row r="52" spans="1:10" ht="4.5" customHeight="1">
      <c r="A52" s="4"/>
      <c r="B52" s="1"/>
      <c r="C52" s="1"/>
      <c r="D52" s="1"/>
      <c r="E52" s="1"/>
      <c r="F52" s="1"/>
      <c r="G52" s="1"/>
      <c r="H52" s="1"/>
      <c r="I52" s="1"/>
      <c r="J52" s="1"/>
    </row>
    <row r="53" spans="1:11" ht="13.5">
      <c r="A53" s="21" t="s">
        <v>605</v>
      </c>
      <c r="B53" s="110"/>
      <c r="C53" s="110">
        <v>1706</v>
      </c>
      <c r="D53" s="110"/>
      <c r="E53" s="110">
        <v>1694</v>
      </c>
      <c r="F53" s="110"/>
      <c r="G53" s="110">
        <v>1679</v>
      </c>
      <c r="H53" s="110"/>
      <c r="I53" s="110">
        <v>1675</v>
      </c>
      <c r="J53" s="46"/>
      <c r="K53" s="100">
        <v>1669</v>
      </c>
    </row>
    <row r="54" spans="1:11" ht="13.5">
      <c r="A54" s="4" t="s">
        <v>471</v>
      </c>
      <c r="B54" s="110"/>
      <c r="C54" s="110">
        <v>1</v>
      </c>
      <c r="D54" s="110"/>
      <c r="E54" s="110">
        <v>1</v>
      </c>
      <c r="F54" s="110"/>
      <c r="G54" s="110">
        <v>1</v>
      </c>
      <c r="H54" s="110"/>
      <c r="I54" s="110">
        <v>1</v>
      </c>
      <c r="J54" s="46"/>
      <c r="K54" s="100">
        <v>1</v>
      </c>
    </row>
    <row r="55" spans="1:11" ht="13.5">
      <c r="A55" s="4" t="s">
        <v>606</v>
      </c>
      <c r="B55" s="110"/>
      <c r="C55" s="110">
        <v>1</v>
      </c>
      <c r="D55" s="110"/>
      <c r="E55" s="110">
        <v>0</v>
      </c>
      <c r="F55" s="110"/>
      <c r="G55" s="110">
        <v>0</v>
      </c>
      <c r="H55" s="110"/>
      <c r="I55" s="110">
        <v>0</v>
      </c>
      <c r="J55" s="46"/>
      <c r="K55" s="100">
        <v>0</v>
      </c>
    </row>
    <row r="56" spans="1:11" ht="13.5">
      <c r="A56" s="4" t="s">
        <v>607</v>
      </c>
      <c r="B56" s="110"/>
      <c r="C56" s="110">
        <v>55</v>
      </c>
      <c r="D56" s="110"/>
      <c r="E56" s="110">
        <v>48</v>
      </c>
      <c r="F56" s="110"/>
      <c r="G56" s="110">
        <v>38</v>
      </c>
      <c r="H56" s="110"/>
      <c r="I56" s="110">
        <v>38</v>
      </c>
      <c r="J56" s="46"/>
      <c r="K56" s="100">
        <v>34</v>
      </c>
    </row>
    <row r="57" spans="1:11" ht="13.5">
      <c r="A57" s="4" t="s">
        <v>608</v>
      </c>
      <c r="B57" s="110"/>
      <c r="C57" s="110">
        <v>0</v>
      </c>
      <c r="D57" s="110"/>
      <c r="E57" s="110">
        <v>0</v>
      </c>
      <c r="F57" s="110"/>
      <c r="G57" s="110">
        <v>0</v>
      </c>
      <c r="H57" s="110"/>
      <c r="I57" s="110">
        <v>0</v>
      </c>
      <c r="J57" s="46"/>
      <c r="K57" s="100">
        <v>0</v>
      </c>
    </row>
    <row r="58" spans="1:11" ht="13.5">
      <c r="A58" s="4" t="s">
        <v>472</v>
      </c>
      <c r="B58" s="110"/>
      <c r="C58" s="110">
        <v>0</v>
      </c>
      <c r="D58" s="110"/>
      <c r="E58" s="110">
        <v>0</v>
      </c>
      <c r="F58" s="110"/>
      <c r="G58" s="110">
        <v>0</v>
      </c>
      <c r="H58" s="110"/>
      <c r="I58" s="110">
        <v>0</v>
      </c>
      <c r="J58" s="46"/>
      <c r="K58" s="100">
        <v>0</v>
      </c>
    </row>
    <row r="59" spans="1:11" ht="13.5">
      <c r="A59" s="4" t="s">
        <v>609</v>
      </c>
      <c r="B59" s="110"/>
      <c r="C59" s="110">
        <v>0</v>
      </c>
      <c r="D59" s="110"/>
      <c r="E59" s="110">
        <v>0</v>
      </c>
      <c r="F59" s="110"/>
      <c r="G59" s="110">
        <v>0</v>
      </c>
      <c r="H59" s="110"/>
      <c r="I59" s="110">
        <v>0</v>
      </c>
      <c r="J59" s="46"/>
      <c r="K59" s="100">
        <v>0</v>
      </c>
    </row>
    <row r="60" spans="1:11" ht="13.5">
      <c r="A60" s="4" t="s">
        <v>610</v>
      </c>
      <c r="B60" s="110"/>
      <c r="C60" s="110">
        <v>0</v>
      </c>
      <c r="D60" s="110"/>
      <c r="E60" s="110">
        <v>0</v>
      </c>
      <c r="F60" s="110"/>
      <c r="G60" s="110">
        <v>0</v>
      </c>
      <c r="H60" s="110"/>
      <c r="I60" s="110">
        <v>0</v>
      </c>
      <c r="J60" s="46"/>
      <c r="K60" s="100">
        <v>0</v>
      </c>
    </row>
    <row r="61" spans="1:11" ht="13.5">
      <c r="A61" s="4" t="s">
        <v>611</v>
      </c>
      <c r="B61" s="110"/>
      <c r="C61" s="110">
        <v>129</v>
      </c>
      <c r="D61" s="110"/>
      <c r="E61" s="110">
        <v>122</v>
      </c>
      <c r="F61" s="110"/>
      <c r="G61" s="110">
        <v>116</v>
      </c>
      <c r="H61" s="110"/>
      <c r="I61" s="110">
        <v>111</v>
      </c>
      <c r="J61" s="46"/>
      <c r="K61" s="100">
        <v>104</v>
      </c>
    </row>
    <row r="62" spans="1:11" ht="13.5">
      <c r="A62" s="4" t="s">
        <v>473</v>
      </c>
      <c r="B62" s="110"/>
      <c r="C62" s="110">
        <v>53</v>
      </c>
      <c r="D62" s="110"/>
      <c r="E62" s="110">
        <v>52</v>
      </c>
      <c r="F62" s="110"/>
      <c r="G62" s="110">
        <v>50</v>
      </c>
      <c r="H62" s="110"/>
      <c r="I62" s="110">
        <v>46</v>
      </c>
      <c r="J62" s="46"/>
      <c r="K62" s="100">
        <v>44</v>
      </c>
    </row>
    <row r="63" spans="1:11" ht="13.5">
      <c r="A63" s="4" t="s">
        <v>612</v>
      </c>
      <c r="B63" s="110"/>
      <c r="C63" s="110">
        <v>0</v>
      </c>
      <c r="D63" s="110"/>
      <c r="E63" s="110">
        <v>0</v>
      </c>
      <c r="F63" s="110"/>
      <c r="G63" s="110">
        <v>0</v>
      </c>
      <c r="H63" s="110"/>
      <c r="I63" s="110">
        <v>0</v>
      </c>
      <c r="J63" s="46"/>
      <c r="K63" s="100">
        <v>0</v>
      </c>
    </row>
    <row r="64" spans="1:11" ht="13.5">
      <c r="A64" s="4" t="s">
        <v>474</v>
      </c>
      <c r="B64" s="110"/>
      <c r="C64" s="110">
        <v>37</v>
      </c>
      <c r="D64" s="110"/>
      <c r="E64" s="110">
        <v>36</v>
      </c>
      <c r="F64" s="110"/>
      <c r="G64" s="110">
        <v>35</v>
      </c>
      <c r="H64" s="110"/>
      <c r="I64" s="110">
        <v>35</v>
      </c>
      <c r="J64" s="46"/>
      <c r="K64" s="100">
        <v>34</v>
      </c>
    </row>
    <row r="65" spans="1:11" ht="13.5">
      <c r="A65" s="4" t="s">
        <v>17</v>
      </c>
      <c r="B65" s="110"/>
      <c r="C65" s="110">
        <v>15</v>
      </c>
      <c r="D65" s="110"/>
      <c r="E65" s="110">
        <v>13</v>
      </c>
      <c r="F65" s="110"/>
      <c r="G65" s="110">
        <v>12</v>
      </c>
      <c r="H65" s="110"/>
      <c r="I65" s="110">
        <v>11</v>
      </c>
      <c r="J65" s="46"/>
      <c r="K65" s="100">
        <v>10</v>
      </c>
    </row>
    <row r="66" spans="1:11" ht="13.5">
      <c r="A66" s="4" t="s">
        <v>475</v>
      </c>
      <c r="B66" s="110"/>
      <c r="C66" s="110">
        <v>24</v>
      </c>
      <c r="D66" s="110"/>
      <c r="E66" s="110">
        <v>21</v>
      </c>
      <c r="F66" s="110"/>
      <c r="G66" s="110">
        <v>19</v>
      </c>
      <c r="H66" s="110"/>
      <c r="I66" s="110">
        <v>19</v>
      </c>
      <c r="J66" s="46"/>
      <c r="K66" s="100">
        <v>16</v>
      </c>
    </row>
    <row r="67" spans="1:11" ht="13.5">
      <c r="A67" s="4" t="s">
        <v>18</v>
      </c>
      <c r="B67" s="110"/>
      <c r="C67" s="110">
        <v>1520</v>
      </c>
      <c r="D67" s="110"/>
      <c r="E67" s="110">
        <v>1523</v>
      </c>
      <c r="F67" s="110"/>
      <c r="G67" s="110">
        <v>1524</v>
      </c>
      <c r="H67" s="110"/>
      <c r="I67" s="110">
        <v>1525</v>
      </c>
      <c r="J67" s="46"/>
      <c r="K67" s="100">
        <v>1530</v>
      </c>
    </row>
    <row r="68" spans="1:11" ht="4.5" customHeight="1">
      <c r="A68" s="12"/>
      <c r="B68" s="13"/>
      <c r="C68" s="13"/>
      <c r="D68" s="13"/>
      <c r="E68" s="13"/>
      <c r="F68" s="13"/>
      <c r="G68" s="13"/>
      <c r="H68" s="13"/>
      <c r="I68" s="13"/>
      <c r="J68" s="13"/>
      <c r="K68" s="30"/>
    </row>
    <row r="69" spans="1:10" ht="13.5">
      <c r="A69" s="1" t="s">
        <v>19</v>
      </c>
      <c r="B69" s="1"/>
      <c r="C69" s="1"/>
      <c r="D69" s="1"/>
      <c r="E69" s="1"/>
      <c r="F69" s="1"/>
      <c r="G69" s="1"/>
      <c r="H69" s="1"/>
      <c r="I69" s="1"/>
      <c r="J69" s="1"/>
    </row>
  </sheetData>
  <mergeCells count="1">
    <mergeCell ref="A5:A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0"/>
  <sheetViews>
    <sheetView workbookViewId="0" topLeftCell="A1">
      <selection activeCell="A1" sqref="A1"/>
    </sheetView>
  </sheetViews>
  <sheetFormatPr defaultColWidth="9.00390625" defaultRowHeight="13.5"/>
  <cols>
    <col min="1" max="1" width="6.625" style="58" customWidth="1"/>
    <col min="2" max="2" width="5.625" style="58" customWidth="1"/>
    <col min="3" max="9" width="11.75390625" style="58" customWidth="1"/>
    <col min="10" max="16384" width="9.00390625" style="58" customWidth="1"/>
  </cols>
  <sheetData>
    <row r="1" spans="1:9" ht="13.5">
      <c r="A1" s="59"/>
      <c r="B1" s="59"/>
      <c r="C1" s="59"/>
      <c r="D1" s="59"/>
      <c r="E1" s="59"/>
      <c r="F1" s="59"/>
      <c r="G1" s="59"/>
      <c r="H1" s="59"/>
      <c r="I1" s="55" t="s">
        <v>692</v>
      </c>
    </row>
    <row r="2" spans="1:9" ht="13.5">
      <c r="A2" s="59"/>
      <c r="B2" s="59"/>
      <c r="C2" s="59"/>
      <c r="D2" s="59"/>
      <c r="E2" s="59"/>
      <c r="F2" s="59"/>
      <c r="G2" s="59"/>
      <c r="H2" s="59"/>
      <c r="I2" s="59"/>
    </row>
    <row r="3" spans="1:9" ht="14.25">
      <c r="A3" s="64" t="s">
        <v>693</v>
      </c>
      <c r="B3" s="59"/>
      <c r="C3" s="59"/>
      <c r="D3" s="59"/>
      <c r="E3" s="59"/>
      <c r="F3" s="59"/>
      <c r="G3" s="59"/>
      <c r="H3" s="59"/>
      <c r="I3" s="59"/>
    </row>
    <row r="4" spans="1:9" ht="13.5">
      <c r="A4" s="59"/>
      <c r="B4" s="59"/>
      <c r="C4" s="59"/>
      <c r="D4" s="59"/>
      <c r="E4" s="59"/>
      <c r="F4" s="59"/>
      <c r="G4" s="59"/>
      <c r="H4" s="59"/>
      <c r="I4" s="55" t="s">
        <v>29</v>
      </c>
    </row>
    <row r="5" spans="1:9" ht="13.5">
      <c r="A5" s="154" t="s">
        <v>64</v>
      </c>
      <c r="B5" s="152"/>
      <c r="C5" s="152" t="s">
        <v>616</v>
      </c>
      <c r="D5" s="157" t="s">
        <v>493</v>
      </c>
      <c r="E5" s="152" t="s">
        <v>531</v>
      </c>
      <c r="F5" s="152" t="s">
        <v>547</v>
      </c>
      <c r="G5" s="66"/>
      <c r="H5" s="87" t="s">
        <v>619</v>
      </c>
      <c r="I5" s="87"/>
    </row>
    <row r="6" spans="1:9" ht="13.5">
      <c r="A6" s="154"/>
      <c r="B6" s="152"/>
      <c r="C6" s="152"/>
      <c r="D6" s="158"/>
      <c r="E6" s="152"/>
      <c r="F6" s="152"/>
      <c r="G6" s="65" t="s">
        <v>44</v>
      </c>
      <c r="H6" s="65" t="s">
        <v>65</v>
      </c>
      <c r="I6" s="66" t="s">
        <v>66</v>
      </c>
    </row>
    <row r="7" spans="1:9" ht="4.5" customHeight="1">
      <c r="A7" s="59"/>
      <c r="B7" s="56"/>
      <c r="C7" s="59"/>
      <c r="D7" s="59"/>
      <c r="E7" s="59"/>
      <c r="F7" s="59"/>
      <c r="G7" s="59"/>
      <c r="H7" s="59"/>
      <c r="I7" s="59"/>
    </row>
    <row r="8" spans="1:9" ht="13.5">
      <c r="A8" s="155" t="s">
        <v>67</v>
      </c>
      <c r="B8" s="156"/>
      <c r="C8" s="54">
        <v>7101</v>
      </c>
      <c r="D8" s="54">
        <v>6853</v>
      </c>
      <c r="E8" s="54">
        <v>6919</v>
      </c>
      <c r="F8" s="54">
        <v>6964</v>
      </c>
      <c r="G8" s="57">
        <f>G9+G10</f>
        <v>7039</v>
      </c>
      <c r="H8" s="57">
        <f>H9+H10</f>
        <v>1180</v>
      </c>
      <c r="I8" s="57">
        <f>I9+I10</f>
        <v>5859</v>
      </c>
    </row>
    <row r="9" spans="1:9" ht="12" customHeight="1">
      <c r="A9" s="69"/>
      <c r="B9" s="70" t="s">
        <v>68</v>
      </c>
      <c r="C9" s="54">
        <v>3548</v>
      </c>
      <c r="D9" s="54">
        <v>3460</v>
      </c>
      <c r="E9" s="54">
        <v>3521</v>
      </c>
      <c r="F9" s="54">
        <v>3550</v>
      </c>
      <c r="G9" s="57">
        <f>H9+I9</f>
        <v>3551</v>
      </c>
      <c r="H9" s="57">
        <f>H12+H15+H18</f>
        <v>613</v>
      </c>
      <c r="I9" s="57">
        <f>I12+I15+I18</f>
        <v>2938</v>
      </c>
    </row>
    <row r="10" spans="1:9" ht="12" customHeight="1">
      <c r="A10" s="69"/>
      <c r="B10" s="70" t="s">
        <v>69</v>
      </c>
      <c r="C10" s="54">
        <v>3553</v>
      </c>
      <c r="D10" s="54">
        <v>3393</v>
      </c>
      <c r="E10" s="54">
        <v>3398</v>
      </c>
      <c r="F10" s="54">
        <v>3414</v>
      </c>
      <c r="G10" s="57">
        <f>H10+I10</f>
        <v>3488</v>
      </c>
      <c r="H10" s="57">
        <f>H13+H16+H19</f>
        <v>567</v>
      </c>
      <c r="I10" s="57">
        <f>I13+I16+I19</f>
        <v>2921</v>
      </c>
    </row>
    <row r="11" spans="1:9" ht="14.25" customHeight="1">
      <c r="A11" s="69" t="s">
        <v>70</v>
      </c>
      <c r="B11" s="70" t="s">
        <v>71</v>
      </c>
      <c r="C11" s="54">
        <v>1447</v>
      </c>
      <c r="D11" s="54">
        <v>1387</v>
      </c>
      <c r="E11" s="54">
        <v>1584</v>
      </c>
      <c r="F11" s="54">
        <v>1746</v>
      </c>
      <c r="G11" s="57">
        <f>G12+G13</f>
        <v>1639</v>
      </c>
      <c r="H11" s="57">
        <f>H12+H13</f>
        <v>0</v>
      </c>
      <c r="I11" s="57">
        <f>I12+I13</f>
        <v>1639</v>
      </c>
    </row>
    <row r="12" spans="1:9" ht="12" customHeight="1">
      <c r="A12" s="69"/>
      <c r="B12" s="70" t="s">
        <v>68</v>
      </c>
      <c r="C12" s="54">
        <v>729</v>
      </c>
      <c r="D12" s="73" t="s">
        <v>27</v>
      </c>
      <c r="E12" s="73">
        <v>807</v>
      </c>
      <c r="F12" s="73">
        <v>868</v>
      </c>
      <c r="G12" s="57">
        <v>815</v>
      </c>
      <c r="H12" s="57">
        <v>0</v>
      </c>
      <c r="I12" s="80">
        <f>G12-H12</f>
        <v>815</v>
      </c>
    </row>
    <row r="13" spans="1:9" ht="12" customHeight="1">
      <c r="A13" s="69"/>
      <c r="B13" s="70" t="s">
        <v>69</v>
      </c>
      <c r="C13" s="54">
        <v>718</v>
      </c>
      <c r="D13" s="73" t="s">
        <v>27</v>
      </c>
      <c r="E13" s="73">
        <v>777</v>
      </c>
      <c r="F13" s="73">
        <v>878</v>
      </c>
      <c r="G13" s="57">
        <v>824</v>
      </c>
      <c r="H13" s="57">
        <v>0</v>
      </c>
      <c r="I13" s="80">
        <f>G13-H13</f>
        <v>824</v>
      </c>
    </row>
    <row r="14" spans="1:9" ht="14.25" customHeight="1">
      <c r="A14" s="69" t="s">
        <v>72</v>
      </c>
      <c r="B14" s="70" t="s">
        <v>71</v>
      </c>
      <c r="C14" s="54">
        <v>2725</v>
      </c>
      <c r="D14" s="54">
        <v>2684</v>
      </c>
      <c r="E14" s="54">
        <v>2583</v>
      </c>
      <c r="F14" s="54">
        <v>2606</v>
      </c>
      <c r="G14" s="57">
        <f>G15+G16</f>
        <v>2774</v>
      </c>
      <c r="H14" s="57">
        <f>H15+H16</f>
        <v>593</v>
      </c>
      <c r="I14" s="57">
        <f>I15+I16</f>
        <v>2181</v>
      </c>
    </row>
    <row r="15" spans="1:9" ht="12" customHeight="1">
      <c r="A15" s="69"/>
      <c r="B15" s="70" t="s">
        <v>68</v>
      </c>
      <c r="C15" s="54">
        <v>1374</v>
      </c>
      <c r="D15" s="73" t="s">
        <v>27</v>
      </c>
      <c r="E15" s="73">
        <v>1326</v>
      </c>
      <c r="F15" s="73">
        <v>1325</v>
      </c>
      <c r="G15" s="57">
        <v>1392</v>
      </c>
      <c r="H15" s="57">
        <v>306</v>
      </c>
      <c r="I15" s="80">
        <f>G15-H15</f>
        <v>1086</v>
      </c>
    </row>
    <row r="16" spans="1:9" ht="12" customHeight="1">
      <c r="A16" s="69"/>
      <c r="B16" s="70" t="s">
        <v>69</v>
      </c>
      <c r="C16" s="54">
        <v>1351</v>
      </c>
      <c r="D16" s="73" t="s">
        <v>27</v>
      </c>
      <c r="E16" s="73">
        <v>1257</v>
      </c>
      <c r="F16" s="73">
        <v>1281</v>
      </c>
      <c r="G16" s="57">
        <v>1382</v>
      </c>
      <c r="H16" s="57">
        <v>287</v>
      </c>
      <c r="I16" s="80">
        <f>G16-H16</f>
        <v>1095</v>
      </c>
    </row>
    <row r="17" spans="1:9" ht="14.25" customHeight="1">
      <c r="A17" s="69" t="s">
        <v>73</v>
      </c>
      <c r="B17" s="70" t="s">
        <v>71</v>
      </c>
      <c r="C17" s="54">
        <v>2929</v>
      </c>
      <c r="D17" s="54">
        <v>2782</v>
      </c>
      <c r="E17" s="54">
        <v>2752</v>
      </c>
      <c r="F17" s="54">
        <v>2612</v>
      </c>
      <c r="G17" s="57">
        <f>G18+G19</f>
        <v>2626</v>
      </c>
      <c r="H17" s="57">
        <f>H18+H19</f>
        <v>587</v>
      </c>
      <c r="I17" s="57">
        <f>I18+I19</f>
        <v>2039</v>
      </c>
    </row>
    <row r="18" spans="1:9" ht="12" customHeight="1">
      <c r="A18" s="69"/>
      <c r="B18" s="70" t="s">
        <v>68</v>
      </c>
      <c r="C18" s="54">
        <v>1445</v>
      </c>
      <c r="D18" s="73" t="s">
        <v>27</v>
      </c>
      <c r="E18" s="73">
        <v>1388</v>
      </c>
      <c r="F18" s="73">
        <v>1357</v>
      </c>
      <c r="G18" s="57">
        <v>1344</v>
      </c>
      <c r="H18" s="57">
        <v>307</v>
      </c>
      <c r="I18" s="80">
        <f>G18-H18</f>
        <v>1037</v>
      </c>
    </row>
    <row r="19" spans="1:9" ht="12" customHeight="1">
      <c r="A19" s="69"/>
      <c r="B19" s="70" t="s">
        <v>69</v>
      </c>
      <c r="C19" s="54">
        <v>1484</v>
      </c>
      <c r="D19" s="73" t="s">
        <v>27</v>
      </c>
      <c r="E19" s="73">
        <v>1364</v>
      </c>
      <c r="F19" s="73">
        <v>1255</v>
      </c>
      <c r="G19" s="57">
        <v>1282</v>
      </c>
      <c r="H19" s="57">
        <v>280</v>
      </c>
      <c r="I19" s="80">
        <f>G19-H19</f>
        <v>1002</v>
      </c>
    </row>
    <row r="20" spans="1:9" ht="4.5" customHeight="1">
      <c r="A20" s="60"/>
      <c r="B20" s="61"/>
      <c r="C20" s="60"/>
      <c r="D20" s="60"/>
      <c r="E20" s="60"/>
      <c r="F20" s="60"/>
      <c r="G20" s="60"/>
      <c r="H20" s="60"/>
      <c r="I20" s="60"/>
    </row>
    <row r="21" spans="1:9" ht="13.5">
      <c r="A21" s="59" t="s">
        <v>514</v>
      </c>
      <c r="B21" s="59"/>
      <c r="C21" s="59"/>
      <c r="D21" s="59"/>
      <c r="E21" s="59"/>
      <c r="F21" s="59"/>
      <c r="G21" s="59"/>
      <c r="H21" s="59"/>
      <c r="I21" s="59"/>
    </row>
    <row r="22" spans="1:9" ht="13.5">
      <c r="A22" s="59"/>
      <c r="B22" s="59"/>
      <c r="C22" s="59"/>
      <c r="D22" s="59"/>
      <c r="E22" s="59"/>
      <c r="F22" s="59"/>
      <c r="G22" s="59"/>
      <c r="H22" s="59"/>
      <c r="I22" s="59"/>
    </row>
    <row r="23" spans="1:9" ht="14.25">
      <c r="A23" s="64" t="s">
        <v>694</v>
      </c>
      <c r="B23" s="59"/>
      <c r="C23" s="59"/>
      <c r="D23" s="59"/>
      <c r="E23" s="59"/>
      <c r="F23" s="59"/>
      <c r="G23" s="59"/>
      <c r="H23" s="59"/>
      <c r="I23" s="59"/>
    </row>
    <row r="24" spans="1:9" ht="13.5">
      <c r="A24" s="59"/>
      <c r="B24" s="59"/>
      <c r="C24" s="59"/>
      <c r="D24" s="59"/>
      <c r="E24" s="59"/>
      <c r="F24" s="59"/>
      <c r="G24" s="59"/>
      <c r="H24" s="59"/>
      <c r="I24" s="55" t="s">
        <v>29</v>
      </c>
    </row>
    <row r="25" spans="1:9" ht="13.5">
      <c r="A25" s="154" t="s">
        <v>74</v>
      </c>
      <c r="B25" s="152"/>
      <c r="C25" s="152" t="s">
        <v>616</v>
      </c>
      <c r="D25" s="157" t="s">
        <v>493</v>
      </c>
      <c r="E25" s="152" t="s">
        <v>531</v>
      </c>
      <c r="F25" s="152" t="s">
        <v>547</v>
      </c>
      <c r="G25" s="66"/>
      <c r="H25" s="87" t="s">
        <v>619</v>
      </c>
      <c r="I25" s="87"/>
    </row>
    <row r="26" spans="1:9" ht="13.5">
      <c r="A26" s="154"/>
      <c r="B26" s="152"/>
      <c r="C26" s="152"/>
      <c r="D26" s="158"/>
      <c r="E26" s="152"/>
      <c r="F26" s="152"/>
      <c r="G26" s="65" t="s">
        <v>44</v>
      </c>
      <c r="H26" s="65" t="s">
        <v>65</v>
      </c>
      <c r="I26" s="66" t="s">
        <v>66</v>
      </c>
    </row>
    <row r="27" spans="1:9" ht="4.5" customHeight="1">
      <c r="A27" s="59"/>
      <c r="B27" s="56"/>
      <c r="C27" s="59"/>
      <c r="D27" s="59"/>
      <c r="E27" s="59"/>
      <c r="F27" s="59"/>
      <c r="G27" s="59"/>
      <c r="H27" s="59"/>
      <c r="I27" s="59"/>
    </row>
    <row r="28" spans="1:9" ht="13.5">
      <c r="A28" s="155" t="s">
        <v>67</v>
      </c>
      <c r="B28" s="156"/>
      <c r="C28" s="54">
        <v>24205</v>
      </c>
      <c r="D28" s="54">
        <v>24105</v>
      </c>
      <c r="E28" s="54">
        <v>23655</v>
      </c>
      <c r="F28" s="54">
        <v>23182</v>
      </c>
      <c r="G28" s="57">
        <f>G29+G30</f>
        <v>22658</v>
      </c>
      <c r="H28" s="57">
        <f>H29+H30</f>
        <v>22381</v>
      </c>
      <c r="I28" s="57">
        <f>I29+I30</f>
        <v>277</v>
      </c>
    </row>
    <row r="29" spans="1:9" ht="12" customHeight="1">
      <c r="A29" s="69"/>
      <c r="B29" s="70" t="s">
        <v>68</v>
      </c>
      <c r="C29" s="54">
        <v>12196</v>
      </c>
      <c r="D29" s="54">
        <v>12122</v>
      </c>
      <c r="E29" s="54">
        <v>11905</v>
      </c>
      <c r="F29" s="54">
        <v>11768</v>
      </c>
      <c r="G29" s="80">
        <f>H29+I29</f>
        <v>11601</v>
      </c>
      <c r="H29" s="57">
        <f>H32+H35+H38+H41+H44+H47</f>
        <v>11601</v>
      </c>
      <c r="I29" s="57">
        <f>I32+I35+I38+I41+I44+I47</f>
        <v>0</v>
      </c>
    </row>
    <row r="30" spans="1:9" ht="12" customHeight="1">
      <c r="A30" s="69"/>
      <c r="B30" s="70" t="s">
        <v>69</v>
      </c>
      <c r="C30" s="54">
        <v>12009</v>
      </c>
      <c r="D30" s="54">
        <v>11983</v>
      </c>
      <c r="E30" s="54">
        <v>11750</v>
      </c>
      <c r="F30" s="54">
        <v>11414</v>
      </c>
      <c r="G30" s="80">
        <f>H30+I30</f>
        <v>11057</v>
      </c>
      <c r="H30" s="57">
        <f>H33+H36+H39+H42+H45+H48</f>
        <v>10780</v>
      </c>
      <c r="I30" s="57">
        <f>I33+I36+I39+I42+I45+I48</f>
        <v>277</v>
      </c>
    </row>
    <row r="31" spans="1:9" ht="14.25" customHeight="1">
      <c r="A31" s="69" t="s">
        <v>75</v>
      </c>
      <c r="B31" s="70" t="s">
        <v>71</v>
      </c>
      <c r="C31" s="54">
        <v>3992</v>
      </c>
      <c r="D31" s="54">
        <v>4007</v>
      </c>
      <c r="E31" s="54">
        <v>3735</v>
      </c>
      <c r="F31" s="54">
        <v>3725</v>
      </c>
      <c r="G31" s="57">
        <f>G32+G33</f>
        <v>3645</v>
      </c>
      <c r="H31" s="57">
        <f>H32+H33</f>
        <v>3615</v>
      </c>
      <c r="I31" s="57">
        <f>I32+I33</f>
        <v>30</v>
      </c>
    </row>
    <row r="32" spans="1:9" ht="12" customHeight="1">
      <c r="A32" s="69"/>
      <c r="B32" s="70" t="s">
        <v>68</v>
      </c>
      <c r="C32" s="54">
        <v>2032</v>
      </c>
      <c r="D32" s="73" t="s">
        <v>27</v>
      </c>
      <c r="E32" s="73">
        <v>1883</v>
      </c>
      <c r="F32" s="73">
        <v>1920</v>
      </c>
      <c r="G32" s="80">
        <v>1924</v>
      </c>
      <c r="H32" s="80">
        <v>1924</v>
      </c>
      <c r="I32" s="80">
        <f>G32-H32</f>
        <v>0</v>
      </c>
    </row>
    <row r="33" spans="1:9" ht="12" customHeight="1">
      <c r="A33" s="69"/>
      <c r="B33" s="70" t="s">
        <v>69</v>
      </c>
      <c r="C33" s="54">
        <v>1960</v>
      </c>
      <c r="D33" s="73" t="s">
        <v>27</v>
      </c>
      <c r="E33" s="73">
        <v>1852</v>
      </c>
      <c r="F33" s="73">
        <v>1805</v>
      </c>
      <c r="G33" s="80">
        <v>1721</v>
      </c>
      <c r="H33" s="80">
        <v>1691</v>
      </c>
      <c r="I33" s="80">
        <f>G33-H33</f>
        <v>30</v>
      </c>
    </row>
    <row r="34" spans="1:9" ht="14.25" customHeight="1">
      <c r="A34" s="69" t="s">
        <v>76</v>
      </c>
      <c r="B34" s="70" t="s">
        <v>71</v>
      </c>
      <c r="C34" s="54">
        <v>3951</v>
      </c>
      <c r="D34" s="54">
        <v>3976</v>
      </c>
      <c r="E34" s="54">
        <v>3970</v>
      </c>
      <c r="F34" s="54">
        <v>3702</v>
      </c>
      <c r="G34" s="57">
        <f>G35+G36</f>
        <v>3694</v>
      </c>
      <c r="H34" s="57">
        <f>H35+H36</f>
        <v>3661</v>
      </c>
      <c r="I34" s="57">
        <f>I35+I36</f>
        <v>33</v>
      </c>
    </row>
    <row r="35" spans="1:9" ht="12" customHeight="1">
      <c r="A35" s="69"/>
      <c r="B35" s="70" t="s">
        <v>68</v>
      </c>
      <c r="C35" s="54">
        <v>2020</v>
      </c>
      <c r="D35" s="73" t="s">
        <v>27</v>
      </c>
      <c r="E35" s="73">
        <v>1990</v>
      </c>
      <c r="F35" s="73">
        <v>1869</v>
      </c>
      <c r="G35" s="80">
        <v>1897</v>
      </c>
      <c r="H35" s="80">
        <v>1897</v>
      </c>
      <c r="I35" s="80">
        <f>G35-H35</f>
        <v>0</v>
      </c>
    </row>
    <row r="36" spans="1:9" ht="12" customHeight="1">
      <c r="A36" s="69"/>
      <c r="B36" s="70" t="s">
        <v>69</v>
      </c>
      <c r="C36" s="54">
        <v>1931</v>
      </c>
      <c r="D36" s="73" t="s">
        <v>27</v>
      </c>
      <c r="E36" s="73">
        <v>1980</v>
      </c>
      <c r="F36" s="73">
        <v>1833</v>
      </c>
      <c r="G36" s="80">
        <v>1797</v>
      </c>
      <c r="H36" s="80">
        <v>1764</v>
      </c>
      <c r="I36" s="80">
        <f>G36-H36</f>
        <v>33</v>
      </c>
    </row>
    <row r="37" spans="1:9" ht="14.25" customHeight="1">
      <c r="A37" s="69" t="s">
        <v>77</v>
      </c>
      <c r="B37" s="70" t="s">
        <v>71</v>
      </c>
      <c r="C37" s="54">
        <v>4080</v>
      </c>
      <c r="D37" s="54">
        <v>3918</v>
      </c>
      <c r="E37" s="54">
        <v>3929</v>
      </c>
      <c r="F37" s="54">
        <v>3942</v>
      </c>
      <c r="G37" s="57">
        <f>G38+G39</f>
        <v>3671</v>
      </c>
      <c r="H37" s="57">
        <f>H38+H39</f>
        <v>3630</v>
      </c>
      <c r="I37" s="57">
        <f>I38+I39</f>
        <v>41</v>
      </c>
    </row>
    <row r="38" spans="1:9" ht="12" customHeight="1">
      <c r="A38" s="69"/>
      <c r="B38" s="70" t="s">
        <v>68</v>
      </c>
      <c r="C38" s="54">
        <v>2044</v>
      </c>
      <c r="D38" s="73" t="s">
        <v>27</v>
      </c>
      <c r="E38" s="73">
        <v>2006</v>
      </c>
      <c r="F38" s="73">
        <v>1981</v>
      </c>
      <c r="G38" s="80">
        <v>1864</v>
      </c>
      <c r="H38" s="80">
        <v>1864</v>
      </c>
      <c r="I38" s="80">
        <f>G38-H38</f>
        <v>0</v>
      </c>
    </row>
    <row r="39" spans="1:9" ht="12" customHeight="1">
      <c r="A39" s="69"/>
      <c r="B39" s="70" t="s">
        <v>69</v>
      </c>
      <c r="C39" s="54">
        <v>2036</v>
      </c>
      <c r="D39" s="73" t="s">
        <v>27</v>
      </c>
      <c r="E39" s="73">
        <v>1923</v>
      </c>
      <c r="F39" s="73">
        <v>1961</v>
      </c>
      <c r="G39" s="80">
        <v>1807</v>
      </c>
      <c r="H39" s="80">
        <v>1766</v>
      </c>
      <c r="I39" s="80">
        <f>G39-H39</f>
        <v>41</v>
      </c>
    </row>
    <row r="40" spans="1:9" ht="14.25" customHeight="1">
      <c r="A40" s="69" t="s">
        <v>78</v>
      </c>
      <c r="B40" s="70" t="s">
        <v>71</v>
      </c>
      <c r="C40" s="54">
        <v>4146</v>
      </c>
      <c r="D40" s="54">
        <v>4063</v>
      </c>
      <c r="E40" s="54">
        <v>3895</v>
      </c>
      <c r="F40" s="54">
        <v>3901</v>
      </c>
      <c r="G40" s="57">
        <f>G41+G42</f>
        <v>3901</v>
      </c>
      <c r="H40" s="57">
        <f>H41+H42</f>
        <v>3848</v>
      </c>
      <c r="I40" s="57">
        <f>I41+I42</f>
        <v>53</v>
      </c>
    </row>
    <row r="41" spans="1:9" ht="12" customHeight="1">
      <c r="A41" s="69"/>
      <c r="B41" s="70" t="s">
        <v>68</v>
      </c>
      <c r="C41" s="54">
        <v>2061</v>
      </c>
      <c r="D41" s="73" t="s">
        <v>27</v>
      </c>
      <c r="E41" s="73">
        <v>1995</v>
      </c>
      <c r="F41" s="73">
        <v>1994</v>
      </c>
      <c r="G41" s="80">
        <v>1957</v>
      </c>
      <c r="H41" s="80">
        <v>1957</v>
      </c>
      <c r="I41" s="80">
        <f>G41-H41</f>
        <v>0</v>
      </c>
    </row>
    <row r="42" spans="1:9" ht="12" customHeight="1">
      <c r="A42" s="69"/>
      <c r="B42" s="70" t="s">
        <v>69</v>
      </c>
      <c r="C42" s="54">
        <v>2085</v>
      </c>
      <c r="D42" s="73" t="s">
        <v>27</v>
      </c>
      <c r="E42" s="73">
        <v>1900</v>
      </c>
      <c r="F42" s="73">
        <v>1907</v>
      </c>
      <c r="G42" s="80">
        <v>1944</v>
      </c>
      <c r="H42" s="80">
        <v>1891</v>
      </c>
      <c r="I42" s="80">
        <f>G42-H42</f>
        <v>53</v>
      </c>
    </row>
    <row r="43" spans="1:9" ht="14.25" customHeight="1">
      <c r="A43" s="69" t="s">
        <v>79</v>
      </c>
      <c r="B43" s="70" t="s">
        <v>71</v>
      </c>
      <c r="C43" s="54">
        <v>4058</v>
      </c>
      <c r="D43" s="54">
        <v>4090</v>
      </c>
      <c r="E43" s="54">
        <v>4056</v>
      </c>
      <c r="F43" s="54">
        <v>3875</v>
      </c>
      <c r="G43" s="57">
        <f>G44+G45</f>
        <v>3872</v>
      </c>
      <c r="H43" s="57">
        <f>H44+H45</f>
        <v>3816</v>
      </c>
      <c r="I43" s="57">
        <f>I44+I45</f>
        <v>56</v>
      </c>
    </row>
    <row r="44" spans="1:9" ht="12" customHeight="1">
      <c r="A44" s="69"/>
      <c r="B44" s="70" t="s">
        <v>68</v>
      </c>
      <c r="C44" s="54">
        <v>2029</v>
      </c>
      <c r="D44" s="73" t="s">
        <v>27</v>
      </c>
      <c r="E44" s="73">
        <v>2029</v>
      </c>
      <c r="F44" s="73">
        <v>1988</v>
      </c>
      <c r="G44" s="80">
        <v>1973</v>
      </c>
      <c r="H44" s="80">
        <v>1973</v>
      </c>
      <c r="I44" s="80">
        <f>G44-H44</f>
        <v>0</v>
      </c>
    </row>
    <row r="45" spans="1:9" ht="12" customHeight="1">
      <c r="A45" s="69"/>
      <c r="B45" s="70" t="s">
        <v>69</v>
      </c>
      <c r="C45" s="54">
        <v>2029</v>
      </c>
      <c r="D45" s="73" t="s">
        <v>27</v>
      </c>
      <c r="E45" s="73">
        <v>2027</v>
      </c>
      <c r="F45" s="73">
        <v>1887</v>
      </c>
      <c r="G45" s="80">
        <v>1899</v>
      </c>
      <c r="H45" s="80">
        <v>1843</v>
      </c>
      <c r="I45" s="80">
        <f>G45-H45</f>
        <v>56</v>
      </c>
    </row>
    <row r="46" spans="1:9" ht="14.25" customHeight="1">
      <c r="A46" s="69" t="s">
        <v>80</v>
      </c>
      <c r="B46" s="70" t="s">
        <v>71</v>
      </c>
      <c r="C46" s="54">
        <v>3978</v>
      </c>
      <c r="D46" s="54">
        <v>4051</v>
      </c>
      <c r="E46" s="54">
        <v>4070</v>
      </c>
      <c r="F46" s="54">
        <v>4037</v>
      </c>
      <c r="G46" s="57">
        <f>G47+G48</f>
        <v>3875</v>
      </c>
      <c r="H46" s="57">
        <f>H47+H48</f>
        <v>3811</v>
      </c>
      <c r="I46" s="57">
        <f>I47+I48</f>
        <v>64</v>
      </c>
    </row>
    <row r="47" spans="1:9" ht="12" customHeight="1">
      <c r="A47" s="69"/>
      <c r="B47" s="70" t="s">
        <v>68</v>
      </c>
      <c r="C47" s="54">
        <v>2010</v>
      </c>
      <c r="D47" s="73" t="s">
        <v>27</v>
      </c>
      <c r="E47" s="73">
        <v>2002</v>
      </c>
      <c r="F47" s="73">
        <v>2016</v>
      </c>
      <c r="G47" s="80">
        <v>1986</v>
      </c>
      <c r="H47" s="80">
        <v>1986</v>
      </c>
      <c r="I47" s="80">
        <f>G47-H47</f>
        <v>0</v>
      </c>
    </row>
    <row r="48" spans="1:9" ht="12" customHeight="1">
      <c r="A48" s="72"/>
      <c r="B48" s="70" t="s">
        <v>69</v>
      </c>
      <c r="C48" s="57">
        <v>1968</v>
      </c>
      <c r="D48" s="80" t="s">
        <v>27</v>
      </c>
      <c r="E48" s="73">
        <v>2068</v>
      </c>
      <c r="F48" s="73">
        <v>2021</v>
      </c>
      <c r="G48" s="80">
        <v>1889</v>
      </c>
      <c r="H48" s="80">
        <v>1825</v>
      </c>
      <c r="I48" s="80">
        <f>G48-H48</f>
        <v>64</v>
      </c>
    </row>
    <row r="49" spans="1:9" ht="4.5" customHeight="1">
      <c r="A49" s="60"/>
      <c r="B49" s="61"/>
      <c r="C49" s="60"/>
      <c r="D49" s="60"/>
      <c r="E49" s="60"/>
      <c r="F49" s="60"/>
      <c r="G49" s="60"/>
      <c r="H49" s="60"/>
      <c r="I49" s="60"/>
    </row>
    <row r="50" spans="1:9" ht="13.5">
      <c r="A50" s="59" t="s">
        <v>514</v>
      </c>
      <c r="B50" s="59"/>
      <c r="C50" s="59"/>
      <c r="D50" s="59"/>
      <c r="E50" s="59"/>
      <c r="F50" s="59"/>
      <c r="G50" s="59"/>
      <c r="H50" s="59"/>
      <c r="I50" s="59"/>
    </row>
    <row r="51" spans="1:9" ht="13.5">
      <c r="A51" s="59"/>
      <c r="B51" s="59"/>
      <c r="C51" s="59"/>
      <c r="D51" s="59"/>
      <c r="E51" s="59"/>
      <c r="F51" s="59"/>
      <c r="G51" s="59"/>
      <c r="H51" s="59"/>
      <c r="I51" s="59"/>
    </row>
    <row r="52" spans="1:9" ht="14.25">
      <c r="A52" s="64" t="s">
        <v>695</v>
      </c>
      <c r="B52" s="59"/>
      <c r="C52" s="59"/>
      <c r="D52" s="59"/>
      <c r="E52" s="59"/>
      <c r="F52" s="59"/>
      <c r="G52" s="59"/>
      <c r="H52" s="59"/>
      <c r="I52" s="59"/>
    </row>
    <row r="53" spans="1:9" ht="13.5">
      <c r="A53" s="59"/>
      <c r="B53" s="59"/>
      <c r="C53" s="59"/>
      <c r="D53" s="59"/>
      <c r="E53" s="59"/>
      <c r="F53" s="59"/>
      <c r="G53" s="59"/>
      <c r="H53" s="59"/>
      <c r="I53" s="55" t="s">
        <v>29</v>
      </c>
    </row>
    <row r="54" spans="1:9" ht="13.5">
      <c r="A54" s="154" t="s">
        <v>81</v>
      </c>
      <c r="B54" s="152"/>
      <c r="C54" s="152" t="s">
        <v>616</v>
      </c>
      <c r="D54" s="157" t="s">
        <v>493</v>
      </c>
      <c r="E54" s="152" t="s">
        <v>531</v>
      </c>
      <c r="F54" s="152" t="s">
        <v>547</v>
      </c>
      <c r="G54" s="66"/>
      <c r="H54" s="87" t="s">
        <v>619</v>
      </c>
      <c r="I54" s="87"/>
    </row>
    <row r="55" spans="1:9" ht="13.5">
      <c r="A55" s="154"/>
      <c r="B55" s="152"/>
      <c r="C55" s="152"/>
      <c r="D55" s="158"/>
      <c r="E55" s="152"/>
      <c r="F55" s="152"/>
      <c r="G55" s="65" t="s">
        <v>44</v>
      </c>
      <c r="H55" s="65" t="s">
        <v>65</v>
      </c>
      <c r="I55" s="66" t="s">
        <v>66</v>
      </c>
    </row>
    <row r="56" spans="1:9" ht="4.5" customHeight="1">
      <c r="A56" s="59"/>
      <c r="B56" s="56"/>
      <c r="C56" s="59"/>
      <c r="D56" s="59"/>
      <c r="E56" s="59"/>
      <c r="F56" s="59"/>
      <c r="G56" s="59"/>
      <c r="H56" s="59"/>
      <c r="I56" s="59"/>
    </row>
    <row r="57" spans="1:9" ht="13.5">
      <c r="A57" s="155" t="s">
        <v>67</v>
      </c>
      <c r="B57" s="156"/>
      <c r="C57" s="54">
        <v>10370</v>
      </c>
      <c r="D57" s="54">
        <v>10422</v>
      </c>
      <c r="E57" s="54">
        <v>10398</v>
      </c>
      <c r="F57" s="54">
        <v>10528</v>
      </c>
      <c r="G57" s="57">
        <f>G58+G59</f>
        <v>10583</v>
      </c>
      <c r="H57" s="57">
        <f>H58+H59</f>
        <v>10382</v>
      </c>
      <c r="I57" s="57">
        <f>I58+I59</f>
        <v>201</v>
      </c>
    </row>
    <row r="58" spans="1:9" ht="12" customHeight="1">
      <c r="A58" s="69"/>
      <c r="B58" s="70" t="s">
        <v>68</v>
      </c>
      <c r="C58" s="54">
        <v>5219</v>
      </c>
      <c r="D58" s="54">
        <v>5215</v>
      </c>
      <c r="E58" s="54">
        <v>5216</v>
      </c>
      <c r="F58" s="54">
        <v>5224</v>
      </c>
      <c r="G58" s="57">
        <f>H58+I58</f>
        <v>5226</v>
      </c>
      <c r="H58" s="57">
        <f>H61+H64+H67</f>
        <v>5226</v>
      </c>
      <c r="I58" s="57">
        <f>I61+I64+I67</f>
        <v>0</v>
      </c>
    </row>
    <row r="59" spans="1:9" ht="12" customHeight="1">
      <c r="A59" s="69"/>
      <c r="B59" s="70" t="s">
        <v>69</v>
      </c>
      <c r="C59" s="54">
        <v>5151</v>
      </c>
      <c r="D59" s="54">
        <v>5207</v>
      </c>
      <c r="E59" s="54">
        <v>5182</v>
      </c>
      <c r="F59" s="54">
        <v>5304</v>
      </c>
      <c r="G59" s="57">
        <f>H59+I59</f>
        <v>5357</v>
      </c>
      <c r="H59" s="57">
        <f>H62+H65+H68</f>
        <v>5156</v>
      </c>
      <c r="I59" s="57">
        <f>I62+I65+I68</f>
        <v>201</v>
      </c>
    </row>
    <row r="60" spans="1:9" ht="14.25" customHeight="1">
      <c r="A60" s="69" t="s">
        <v>75</v>
      </c>
      <c r="B60" s="70" t="s">
        <v>71</v>
      </c>
      <c r="C60" s="54">
        <v>3432</v>
      </c>
      <c r="D60" s="54">
        <v>3437</v>
      </c>
      <c r="E60" s="54">
        <v>3522</v>
      </c>
      <c r="F60" s="54">
        <v>3551</v>
      </c>
      <c r="G60" s="57">
        <f>G61+G62</f>
        <v>3513</v>
      </c>
      <c r="H60" s="57">
        <f>H61+H62</f>
        <v>3437</v>
      </c>
      <c r="I60" s="57">
        <f>I61+I62</f>
        <v>76</v>
      </c>
    </row>
    <row r="61" spans="1:9" ht="12" customHeight="1">
      <c r="A61" s="69"/>
      <c r="B61" s="70" t="s">
        <v>68</v>
      </c>
      <c r="C61" s="54">
        <v>1731</v>
      </c>
      <c r="D61" s="73" t="s">
        <v>27</v>
      </c>
      <c r="E61" s="73">
        <v>1757</v>
      </c>
      <c r="F61" s="73">
        <v>1736</v>
      </c>
      <c r="G61" s="57">
        <v>1728</v>
      </c>
      <c r="H61" s="57">
        <v>1728</v>
      </c>
      <c r="I61" s="80">
        <f>G61-H61</f>
        <v>0</v>
      </c>
    </row>
    <row r="62" spans="1:9" ht="12" customHeight="1">
      <c r="A62" s="69"/>
      <c r="B62" s="70" t="s">
        <v>69</v>
      </c>
      <c r="C62" s="54">
        <v>1701</v>
      </c>
      <c r="D62" s="73" t="s">
        <v>27</v>
      </c>
      <c r="E62" s="73">
        <v>1765</v>
      </c>
      <c r="F62" s="73">
        <v>1815</v>
      </c>
      <c r="G62" s="57">
        <v>1785</v>
      </c>
      <c r="H62" s="57">
        <v>1709</v>
      </c>
      <c r="I62" s="80">
        <f>G62-H62</f>
        <v>76</v>
      </c>
    </row>
    <row r="63" spans="1:9" ht="14.25" customHeight="1">
      <c r="A63" s="69" t="s">
        <v>76</v>
      </c>
      <c r="B63" s="70" t="s">
        <v>71</v>
      </c>
      <c r="C63" s="54">
        <v>3516</v>
      </c>
      <c r="D63" s="54">
        <v>3440</v>
      </c>
      <c r="E63" s="54">
        <v>3443</v>
      </c>
      <c r="F63" s="54">
        <v>3529</v>
      </c>
      <c r="G63" s="57">
        <f>G64+G65</f>
        <v>3538</v>
      </c>
      <c r="H63" s="57">
        <f>H64+H65</f>
        <v>3478</v>
      </c>
      <c r="I63" s="57">
        <f>I64+I65</f>
        <v>60</v>
      </c>
    </row>
    <row r="64" spans="1:9" ht="12" customHeight="1">
      <c r="A64" s="69"/>
      <c r="B64" s="70" t="s">
        <v>68</v>
      </c>
      <c r="C64" s="54">
        <v>1747</v>
      </c>
      <c r="D64" s="73" t="s">
        <v>27</v>
      </c>
      <c r="E64" s="73">
        <v>1722</v>
      </c>
      <c r="F64" s="73">
        <v>1757</v>
      </c>
      <c r="G64" s="57">
        <v>1741</v>
      </c>
      <c r="H64" s="57">
        <v>1741</v>
      </c>
      <c r="I64" s="80">
        <f>G64-H64</f>
        <v>0</v>
      </c>
    </row>
    <row r="65" spans="1:9" ht="12" customHeight="1">
      <c r="A65" s="69"/>
      <c r="B65" s="70" t="s">
        <v>69</v>
      </c>
      <c r="C65" s="54">
        <v>1769</v>
      </c>
      <c r="D65" s="73" t="s">
        <v>27</v>
      </c>
      <c r="E65" s="73">
        <v>1721</v>
      </c>
      <c r="F65" s="73">
        <v>1772</v>
      </c>
      <c r="G65" s="57">
        <v>1797</v>
      </c>
      <c r="H65" s="57">
        <v>1737</v>
      </c>
      <c r="I65" s="80">
        <f>G65-H65</f>
        <v>60</v>
      </c>
    </row>
    <row r="66" spans="1:9" ht="14.25" customHeight="1">
      <c r="A66" s="69" t="s">
        <v>77</v>
      </c>
      <c r="B66" s="70" t="s">
        <v>71</v>
      </c>
      <c r="C66" s="54">
        <v>3422</v>
      </c>
      <c r="D66" s="54">
        <v>3545</v>
      </c>
      <c r="E66" s="54">
        <v>3433</v>
      </c>
      <c r="F66" s="54">
        <v>3448</v>
      </c>
      <c r="G66" s="57">
        <f>G67+G68</f>
        <v>3532</v>
      </c>
      <c r="H66" s="57">
        <f>H67+H68</f>
        <v>3467</v>
      </c>
      <c r="I66" s="57">
        <f>I67+I68</f>
        <v>65</v>
      </c>
    </row>
    <row r="67" spans="1:9" ht="12" customHeight="1">
      <c r="A67" s="69"/>
      <c r="B67" s="70" t="s">
        <v>68</v>
      </c>
      <c r="C67" s="54">
        <v>1741</v>
      </c>
      <c r="D67" s="73" t="s">
        <v>27</v>
      </c>
      <c r="E67" s="73">
        <v>1737</v>
      </c>
      <c r="F67" s="73">
        <v>1731</v>
      </c>
      <c r="G67" s="57">
        <v>1757</v>
      </c>
      <c r="H67" s="57">
        <v>1757</v>
      </c>
      <c r="I67" s="80">
        <f>G67-H67</f>
        <v>0</v>
      </c>
    </row>
    <row r="68" spans="1:9" ht="12" customHeight="1">
      <c r="A68" s="69"/>
      <c r="B68" s="70" t="s">
        <v>69</v>
      </c>
      <c r="C68" s="54">
        <v>1681</v>
      </c>
      <c r="D68" s="73" t="s">
        <v>27</v>
      </c>
      <c r="E68" s="73">
        <v>1696</v>
      </c>
      <c r="F68" s="73">
        <v>1717</v>
      </c>
      <c r="G68" s="57">
        <v>1775</v>
      </c>
      <c r="H68" s="57">
        <v>1710</v>
      </c>
      <c r="I68" s="80">
        <f>G68-H68</f>
        <v>65</v>
      </c>
    </row>
    <row r="69" spans="1:9" ht="4.5" customHeight="1">
      <c r="A69" s="60"/>
      <c r="B69" s="61"/>
      <c r="C69" s="60"/>
      <c r="D69" s="60"/>
      <c r="E69" s="60"/>
      <c r="F69" s="60"/>
      <c r="G69" s="60"/>
      <c r="H69" s="60"/>
      <c r="I69" s="60"/>
    </row>
    <row r="70" spans="1:9" ht="13.5">
      <c r="A70" s="59" t="s">
        <v>514</v>
      </c>
      <c r="B70" s="59"/>
      <c r="C70" s="59"/>
      <c r="D70" s="59"/>
      <c r="E70" s="59"/>
      <c r="F70" s="59"/>
      <c r="G70" s="59"/>
      <c r="H70" s="59"/>
      <c r="I70" s="59"/>
    </row>
  </sheetData>
  <mergeCells count="18">
    <mergeCell ref="F5:F6"/>
    <mergeCell ref="F25:F26"/>
    <mergeCell ref="E25:E26"/>
    <mergeCell ref="D25:D26"/>
    <mergeCell ref="F54:F55"/>
    <mergeCell ref="E54:E55"/>
    <mergeCell ref="D54:D55"/>
    <mergeCell ref="A57:B57"/>
    <mergeCell ref="A54:B55"/>
    <mergeCell ref="C54:C55"/>
    <mergeCell ref="A28:B28"/>
    <mergeCell ref="E5:E6"/>
    <mergeCell ref="D5:D6"/>
    <mergeCell ref="C5:C6"/>
    <mergeCell ref="A8:B8"/>
    <mergeCell ref="A5:B6"/>
    <mergeCell ref="C25:C26"/>
    <mergeCell ref="A25:B2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7"/>
  <sheetViews>
    <sheetView workbookViewId="0" topLeftCell="A1">
      <selection activeCell="A1" sqref="A1"/>
    </sheetView>
  </sheetViews>
  <sheetFormatPr defaultColWidth="9.00390625" defaultRowHeight="13.5"/>
  <cols>
    <col min="1" max="9" width="10.50390625" style="58" customWidth="1"/>
    <col min="10" max="16384" width="9.00390625" style="58" customWidth="1"/>
  </cols>
  <sheetData>
    <row r="1" spans="1:9" ht="13.5">
      <c r="A1" s="59" t="s">
        <v>478</v>
      </c>
      <c r="B1" s="59"/>
      <c r="C1" s="59"/>
      <c r="D1" s="59"/>
      <c r="E1" s="59"/>
      <c r="F1" s="59"/>
      <c r="G1" s="59"/>
      <c r="H1" s="59"/>
      <c r="I1" s="59"/>
    </row>
    <row r="2" spans="1:9" ht="13.5">
      <c r="A2" s="59"/>
      <c r="B2" s="59"/>
      <c r="C2" s="59"/>
      <c r="D2" s="59"/>
      <c r="E2" s="59"/>
      <c r="F2" s="59"/>
      <c r="G2" s="59"/>
      <c r="H2" s="59"/>
      <c r="I2" s="59"/>
    </row>
    <row r="3" spans="1:9" ht="14.25">
      <c r="A3" s="64" t="s">
        <v>696</v>
      </c>
      <c r="B3" s="59"/>
      <c r="C3" s="59"/>
      <c r="D3" s="59"/>
      <c r="E3" s="59"/>
      <c r="F3" s="59"/>
      <c r="G3" s="59"/>
      <c r="H3" s="59"/>
      <c r="I3" s="59"/>
    </row>
    <row r="4" spans="1:9" ht="13.5">
      <c r="A4" s="59"/>
      <c r="B4" s="59"/>
      <c r="C4" s="59"/>
      <c r="D4" s="59"/>
      <c r="E4" s="59"/>
      <c r="F4" s="59"/>
      <c r="G4" s="59"/>
      <c r="H4" s="59"/>
      <c r="I4" s="55" t="s">
        <v>29</v>
      </c>
    </row>
    <row r="5" spans="1:9" ht="13.5">
      <c r="A5" s="154" t="s">
        <v>88</v>
      </c>
      <c r="B5" s="152"/>
      <c r="C5" s="152" t="s">
        <v>620</v>
      </c>
      <c r="D5" s="157" t="s">
        <v>493</v>
      </c>
      <c r="E5" s="152" t="s">
        <v>531</v>
      </c>
      <c r="F5" s="152" t="s">
        <v>547</v>
      </c>
      <c r="G5" s="66"/>
      <c r="H5" s="87" t="s">
        <v>619</v>
      </c>
      <c r="I5" s="87"/>
    </row>
    <row r="6" spans="1:9" ht="13.5">
      <c r="A6" s="154"/>
      <c r="B6" s="152"/>
      <c r="C6" s="152"/>
      <c r="D6" s="158"/>
      <c r="E6" s="152"/>
      <c r="F6" s="152"/>
      <c r="G6" s="65" t="s">
        <v>44</v>
      </c>
      <c r="H6" s="65" t="s">
        <v>65</v>
      </c>
      <c r="I6" s="66" t="s">
        <v>66</v>
      </c>
    </row>
    <row r="7" spans="1:9" ht="4.5" customHeight="1">
      <c r="A7" s="59"/>
      <c r="B7" s="56"/>
      <c r="C7" s="59"/>
      <c r="D7" s="59"/>
      <c r="E7" s="59"/>
      <c r="F7" s="59"/>
      <c r="G7" s="59"/>
      <c r="H7" s="59"/>
      <c r="I7" s="59"/>
    </row>
    <row r="8" spans="1:9" ht="13.5">
      <c r="A8" s="155" t="s">
        <v>83</v>
      </c>
      <c r="B8" s="156"/>
      <c r="C8" s="54">
        <v>8699</v>
      </c>
      <c r="D8" s="54">
        <v>8766</v>
      </c>
      <c r="E8" s="54">
        <v>8783</v>
      </c>
      <c r="F8" s="54">
        <v>8806</v>
      </c>
      <c r="G8" s="57">
        <f>G9+G10</f>
        <v>8829</v>
      </c>
      <c r="H8" s="57">
        <f>H9+H10</f>
        <v>8138</v>
      </c>
      <c r="I8" s="57">
        <f>I9+I10</f>
        <v>691</v>
      </c>
    </row>
    <row r="9" spans="1:9" ht="13.5">
      <c r="A9" s="69"/>
      <c r="B9" s="70" t="s">
        <v>68</v>
      </c>
      <c r="C9" s="54">
        <v>4309</v>
      </c>
      <c r="D9" s="54">
        <v>4426</v>
      </c>
      <c r="E9" s="54">
        <v>4388</v>
      </c>
      <c r="F9" s="54">
        <v>4396</v>
      </c>
      <c r="G9" s="57">
        <f>H9+I9</f>
        <v>4357</v>
      </c>
      <c r="H9" s="57">
        <f>H12+H15+H18+H21</f>
        <v>4357</v>
      </c>
      <c r="I9" s="57">
        <f>I12+I15+I18+I21</f>
        <v>0</v>
      </c>
    </row>
    <row r="10" spans="1:9" ht="13.5">
      <c r="A10" s="69"/>
      <c r="B10" s="70" t="s">
        <v>69</v>
      </c>
      <c r="C10" s="54">
        <v>4390</v>
      </c>
      <c r="D10" s="54">
        <v>4340</v>
      </c>
      <c r="E10" s="54">
        <v>4395</v>
      </c>
      <c r="F10" s="54">
        <v>4410</v>
      </c>
      <c r="G10" s="57">
        <f>H10+I10</f>
        <v>4472</v>
      </c>
      <c r="H10" s="57">
        <f>H13+H16+H19+H22</f>
        <v>3781</v>
      </c>
      <c r="I10" s="57">
        <f>I13+I16+I19+I22</f>
        <v>691</v>
      </c>
    </row>
    <row r="11" spans="1:9" ht="18" customHeight="1">
      <c r="A11" s="67" t="s">
        <v>75</v>
      </c>
      <c r="B11" s="70" t="s">
        <v>71</v>
      </c>
      <c r="C11" s="54">
        <v>3049</v>
      </c>
      <c r="D11" s="54">
        <v>2995</v>
      </c>
      <c r="E11" s="54">
        <v>3071</v>
      </c>
      <c r="F11" s="54">
        <v>3010</v>
      </c>
      <c r="G11" s="57">
        <f>G12+G13</f>
        <v>3054</v>
      </c>
      <c r="H11" s="57">
        <f>H12+H13</f>
        <v>2816</v>
      </c>
      <c r="I11" s="57">
        <f>I12+I13</f>
        <v>238</v>
      </c>
    </row>
    <row r="12" spans="1:9" ht="13.5">
      <c r="A12" s="69"/>
      <c r="B12" s="70" t="s">
        <v>68</v>
      </c>
      <c r="C12" s="54">
        <v>1575</v>
      </c>
      <c r="D12" s="73" t="s">
        <v>27</v>
      </c>
      <c r="E12" s="73">
        <v>1529</v>
      </c>
      <c r="F12" s="73">
        <v>1532</v>
      </c>
      <c r="G12" s="57">
        <f>1307+195</f>
        <v>1502</v>
      </c>
      <c r="H12" s="57">
        <f>1307+195</f>
        <v>1502</v>
      </c>
      <c r="I12" s="80">
        <f>G12-H12</f>
        <v>0</v>
      </c>
    </row>
    <row r="13" spans="1:9" ht="13.5">
      <c r="A13" s="69"/>
      <c r="B13" s="70" t="s">
        <v>69</v>
      </c>
      <c r="C13" s="54">
        <v>1474</v>
      </c>
      <c r="D13" s="73" t="s">
        <v>27</v>
      </c>
      <c r="E13" s="73">
        <v>1542</v>
      </c>
      <c r="F13" s="73">
        <v>1478</v>
      </c>
      <c r="G13" s="57">
        <f>1495+57</f>
        <v>1552</v>
      </c>
      <c r="H13" s="57">
        <f>1257+57</f>
        <v>1314</v>
      </c>
      <c r="I13" s="80">
        <f>G13-H13</f>
        <v>238</v>
      </c>
    </row>
    <row r="14" spans="1:9" ht="18" customHeight="1">
      <c r="A14" s="67" t="s">
        <v>76</v>
      </c>
      <c r="B14" s="70" t="s">
        <v>71</v>
      </c>
      <c r="C14" s="54">
        <v>2888</v>
      </c>
      <c r="D14" s="54">
        <v>2879</v>
      </c>
      <c r="E14" s="54">
        <v>2850</v>
      </c>
      <c r="F14" s="54">
        <v>2944</v>
      </c>
      <c r="G14" s="57">
        <f>G15+G16</f>
        <v>2869</v>
      </c>
      <c r="H14" s="57">
        <f>H15+H16</f>
        <v>2632</v>
      </c>
      <c r="I14" s="57">
        <f>I15+I16</f>
        <v>237</v>
      </c>
    </row>
    <row r="15" spans="1:9" ht="13.5">
      <c r="A15" s="69"/>
      <c r="B15" s="70" t="s">
        <v>68</v>
      </c>
      <c r="C15" s="54">
        <v>1419</v>
      </c>
      <c r="D15" s="73" t="s">
        <v>27</v>
      </c>
      <c r="E15" s="73">
        <v>1404</v>
      </c>
      <c r="F15" s="73">
        <v>1443</v>
      </c>
      <c r="G15" s="57">
        <f>1280+156</f>
        <v>1436</v>
      </c>
      <c r="H15" s="57">
        <f>1280+156</f>
        <v>1436</v>
      </c>
      <c r="I15" s="80">
        <f>G15-H15</f>
        <v>0</v>
      </c>
    </row>
    <row r="16" spans="1:9" ht="13.5">
      <c r="A16" s="69"/>
      <c r="B16" s="70" t="s">
        <v>69</v>
      </c>
      <c r="C16" s="54">
        <v>1469</v>
      </c>
      <c r="D16" s="73" t="s">
        <v>27</v>
      </c>
      <c r="E16" s="73">
        <v>1446</v>
      </c>
      <c r="F16" s="73">
        <v>1501</v>
      </c>
      <c r="G16" s="57">
        <f>1382+51</f>
        <v>1433</v>
      </c>
      <c r="H16" s="57">
        <f>1145+51</f>
        <v>1196</v>
      </c>
      <c r="I16" s="80">
        <f>G16-H16</f>
        <v>237</v>
      </c>
    </row>
    <row r="17" spans="1:9" ht="18" customHeight="1">
      <c r="A17" s="67" t="s">
        <v>77</v>
      </c>
      <c r="B17" s="70" t="s">
        <v>71</v>
      </c>
      <c r="C17" s="54">
        <v>2669</v>
      </c>
      <c r="D17" s="54">
        <v>2792</v>
      </c>
      <c r="E17" s="54">
        <v>2768</v>
      </c>
      <c r="F17" s="54">
        <v>2742</v>
      </c>
      <c r="G17" s="57">
        <f>G18+G19</f>
        <v>2809</v>
      </c>
      <c r="H17" s="57">
        <f>H18+H19</f>
        <v>2593</v>
      </c>
      <c r="I17" s="57">
        <f>I18+I19</f>
        <v>216</v>
      </c>
    </row>
    <row r="18" spans="1:9" ht="13.5">
      <c r="A18" s="69"/>
      <c r="B18" s="70" t="s">
        <v>68</v>
      </c>
      <c r="C18" s="54">
        <v>1259</v>
      </c>
      <c r="D18" s="73" t="s">
        <v>27</v>
      </c>
      <c r="E18" s="73">
        <v>1398</v>
      </c>
      <c r="F18" s="73">
        <v>1345</v>
      </c>
      <c r="G18" s="57">
        <f>1203+152</f>
        <v>1355</v>
      </c>
      <c r="H18" s="57">
        <f>1203+152</f>
        <v>1355</v>
      </c>
      <c r="I18" s="80">
        <f>G18-H18</f>
        <v>0</v>
      </c>
    </row>
    <row r="19" spans="1:9" ht="13.5">
      <c r="A19" s="69"/>
      <c r="B19" s="70" t="s">
        <v>69</v>
      </c>
      <c r="C19" s="54">
        <v>1410</v>
      </c>
      <c r="D19" s="73" t="s">
        <v>27</v>
      </c>
      <c r="E19" s="73">
        <v>1370</v>
      </c>
      <c r="F19" s="73">
        <v>1397</v>
      </c>
      <c r="G19" s="57">
        <f>1400+54</f>
        <v>1454</v>
      </c>
      <c r="H19" s="57">
        <f>1184+54</f>
        <v>1238</v>
      </c>
      <c r="I19" s="80">
        <f>G19-H19</f>
        <v>216</v>
      </c>
    </row>
    <row r="20" spans="1:9" ht="18" customHeight="1">
      <c r="A20" s="67" t="s">
        <v>78</v>
      </c>
      <c r="B20" s="70" t="s">
        <v>71</v>
      </c>
      <c r="C20" s="54">
        <v>93</v>
      </c>
      <c r="D20" s="54">
        <v>100</v>
      </c>
      <c r="E20" s="54">
        <v>94</v>
      </c>
      <c r="F20" s="54">
        <v>110</v>
      </c>
      <c r="G20" s="57">
        <f>G21+G22</f>
        <v>97</v>
      </c>
      <c r="H20" s="57">
        <f>H21+H22</f>
        <v>97</v>
      </c>
      <c r="I20" s="57">
        <f>I21+I22</f>
        <v>0</v>
      </c>
    </row>
    <row r="21" spans="1:9" ht="13.5">
      <c r="A21" s="69"/>
      <c r="B21" s="70" t="s">
        <v>68</v>
      </c>
      <c r="C21" s="54">
        <v>56</v>
      </c>
      <c r="D21" s="73" t="s">
        <v>27</v>
      </c>
      <c r="E21" s="73">
        <v>57</v>
      </c>
      <c r="F21" s="73">
        <v>76</v>
      </c>
      <c r="G21" s="57">
        <v>64</v>
      </c>
      <c r="H21" s="57">
        <v>64</v>
      </c>
      <c r="I21" s="80">
        <f>G21-H21</f>
        <v>0</v>
      </c>
    </row>
    <row r="22" spans="1:9" ht="13.5">
      <c r="A22" s="69"/>
      <c r="B22" s="70" t="s">
        <v>69</v>
      </c>
      <c r="C22" s="54">
        <v>37</v>
      </c>
      <c r="D22" s="73" t="s">
        <v>27</v>
      </c>
      <c r="E22" s="73">
        <v>37</v>
      </c>
      <c r="F22" s="73">
        <v>34</v>
      </c>
      <c r="G22" s="57">
        <v>33</v>
      </c>
      <c r="H22" s="57">
        <v>33</v>
      </c>
      <c r="I22" s="80">
        <f>G22-H22</f>
        <v>0</v>
      </c>
    </row>
    <row r="23" spans="1:9" ht="4.5" customHeight="1">
      <c r="A23" s="60"/>
      <c r="B23" s="61"/>
      <c r="C23" s="60"/>
      <c r="D23" s="60"/>
      <c r="E23" s="60"/>
      <c r="F23" s="60"/>
      <c r="G23" s="60"/>
      <c r="H23" s="60"/>
      <c r="I23" s="60"/>
    </row>
    <row r="24" spans="1:9" ht="13.5">
      <c r="A24" s="59" t="s">
        <v>514</v>
      </c>
      <c r="B24" s="59"/>
      <c r="C24" s="59"/>
      <c r="D24" s="59"/>
      <c r="E24" s="59"/>
      <c r="F24" s="59"/>
      <c r="G24" s="59"/>
      <c r="H24" s="59"/>
      <c r="I24" s="59"/>
    </row>
    <row r="25" spans="1:9" ht="13.5">
      <c r="A25" s="59"/>
      <c r="B25" s="59"/>
      <c r="C25" s="59"/>
      <c r="D25" s="59"/>
      <c r="E25" s="59"/>
      <c r="F25" s="59"/>
      <c r="G25" s="59"/>
      <c r="H25" s="59"/>
      <c r="I25" s="59"/>
    </row>
    <row r="26" spans="1:9" ht="13.5">
      <c r="A26" s="59"/>
      <c r="B26" s="59"/>
      <c r="C26" s="59"/>
      <c r="D26" s="59"/>
      <c r="E26" s="59"/>
      <c r="F26" s="59"/>
      <c r="G26" s="59"/>
      <c r="H26" s="59"/>
      <c r="I26" s="59"/>
    </row>
    <row r="27" spans="1:9" ht="14.25">
      <c r="A27" s="64" t="s">
        <v>731</v>
      </c>
      <c r="B27" s="59"/>
      <c r="C27" s="59"/>
      <c r="D27" s="59"/>
      <c r="E27" s="59"/>
      <c r="F27" s="59"/>
      <c r="G27" s="59"/>
      <c r="H27" s="59"/>
      <c r="I27" s="59"/>
    </row>
    <row r="28" spans="1:9" ht="13.5">
      <c r="A28" s="59"/>
      <c r="B28" s="59"/>
      <c r="C28" s="59"/>
      <c r="D28" s="59"/>
      <c r="E28" s="59"/>
      <c r="F28" s="59"/>
      <c r="G28" s="55" t="s">
        <v>29</v>
      </c>
      <c r="H28" s="59"/>
      <c r="I28" s="59"/>
    </row>
    <row r="29" spans="1:9" ht="13.5">
      <c r="A29" s="154" t="s">
        <v>90</v>
      </c>
      <c r="B29" s="152"/>
      <c r="C29" s="65" t="s">
        <v>621</v>
      </c>
      <c r="D29" s="65" t="s">
        <v>493</v>
      </c>
      <c r="E29" s="65" t="s">
        <v>531</v>
      </c>
      <c r="F29" s="66" t="s">
        <v>547</v>
      </c>
      <c r="G29" s="66" t="s">
        <v>622</v>
      </c>
      <c r="H29" s="59"/>
      <c r="I29" s="59"/>
    </row>
    <row r="30" spans="1:9" ht="4.5" customHeight="1">
      <c r="A30" s="59"/>
      <c r="B30" s="56"/>
      <c r="C30" s="59"/>
      <c r="D30" s="59"/>
      <c r="E30" s="59"/>
      <c r="F30" s="59"/>
      <c r="G30" s="59"/>
      <c r="H30" s="59"/>
      <c r="I30" s="59"/>
    </row>
    <row r="31" spans="1:9" ht="13.5">
      <c r="A31" s="67" t="s">
        <v>91</v>
      </c>
      <c r="B31" s="70" t="s">
        <v>71</v>
      </c>
      <c r="C31" s="54">
        <v>17</v>
      </c>
      <c r="D31" s="54">
        <v>19</v>
      </c>
      <c r="E31" s="54">
        <v>19</v>
      </c>
      <c r="F31" s="57">
        <v>16</v>
      </c>
      <c r="G31" s="57">
        <v>15</v>
      </c>
      <c r="H31" s="59"/>
      <c r="I31" s="59"/>
    </row>
    <row r="32" spans="1:9" ht="13.5">
      <c r="A32" s="69"/>
      <c r="B32" s="70" t="s">
        <v>68</v>
      </c>
      <c r="C32" s="54">
        <v>8</v>
      </c>
      <c r="D32" s="73" t="s">
        <v>27</v>
      </c>
      <c r="E32" s="73">
        <v>10</v>
      </c>
      <c r="F32" s="80">
        <v>8</v>
      </c>
      <c r="G32" s="80">
        <v>9</v>
      </c>
      <c r="H32" s="59"/>
      <c r="I32" s="59"/>
    </row>
    <row r="33" spans="1:9" ht="13.5">
      <c r="A33" s="69"/>
      <c r="B33" s="70" t="s">
        <v>69</v>
      </c>
      <c r="C33" s="54">
        <v>9</v>
      </c>
      <c r="D33" s="73" t="s">
        <v>27</v>
      </c>
      <c r="E33" s="73">
        <v>9</v>
      </c>
      <c r="F33" s="80">
        <v>8</v>
      </c>
      <c r="G33" s="80">
        <v>6</v>
      </c>
      <c r="H33" s="59"/>
      <c r="I33" s="59"/>
    </row>
    <row r="34" spans="1:9" ht="18" customHeight="1">
      <c r="A34" s="67" t="s">
        <v>92</v>
      </c>
      <c r="B34" s="70" t="s">
        <v>71</v>
      </c>
      <c r="C34" s="54">
        <v>12</v>
      </c>
      <c r="D34" s="54">
        <v>12</v>
      </c>
      <c r="E34" s="54">
        <v>11</v>
      </c>
      <c r="F34" s="57">
        <v>16</v>
      </c>
      <c r="G34" s="57">
        <v>16</v>
      </c>
      <c r="H34" s="59"/>
      <c r="I34" s="59"/>
    </row>
    <row r="35" spans="1:9" ht="13.5">
      <c r="A35" s="69"/>
      <c r="B35" s="70" t="s">
        <v>68</v>
      </c>
      <c r="C35" s="54">
        <v>7</v>
      </c>
      <c r="D35" s="73" t="s">
        <v>27</v>
      </c>
      <c r="E35" s="73">
        <v>8</v>
      </c>
      <c r="F35" s="80">
        <v>9</v>
      </c>
      <c r="G35" s="80">
        <v>7</v>
      </c>
      <c r="H35" s="59"/>
      <c r="I35" s="59"/>
    </row>
    <row r="36" spans="1:9" ht="13.5">
      <c r="A36" s="69"/>
      <c r="B36" s="70" t="s">
        <v>69</v>
      </c>
      <c r="C36" s="54">
        <v>5</v>
      </c>
      <c r="D36" s="73" t="s">
        <v>27</v>
      </c>
      <c r="E36" s="73">
        <v>3</v>
      </c>
      <c r="F36" s="80">
        <v>7</v>
      </c>
      <c r="G36" s="80">
        <v>9</v>
      </c>
      <c r="H36" s="59"/>
      <c r="I36" s="59"/>
    </row>
    <row r="37" spans="1:9" ht="18" customHeight="1">
      <c r="A37" s="67" t="s">
        <v>93</v>
      </c>
      <c r="B37" s="70" t="s">
        <v>71</v>
      </c>
      <c r="C37" s="54">
        <v>19</v>
      </c>
      <c r="D37" s="54">
        <v>20</v>
      </c>
      <c r="E37" s="54">
        <v>25</v>
      </c>
      <c r="F37" s="57">
        <v>18</v>
      </c>
      <c r="G37" s="57">
        <v>17</v>
      </c>
      <c r="H37" s="59"/>
      <c r="I37" s="59"/>
    </row>
    <row r="38" spans="1:9" ht="13.5">
      <c r="A38" s="69"/>
      <c r="B38" s="70" t="s">
        <v>68</v>
      </c>
      <c r="C38" s="54">
        <v>10</v>
      </c>
      <c r="D38" s="73" t="s">
        <v>27</v>
      </c>
      <c r="E38" s="73">
        <v>13</v>
      </c>
      <c r="F38" s="80">
        <v>11</v>
      </c>
      <c r="G38" s="80">
        <v>13</v>
      </c>
      <c r="H38" s="59"/>
      <c r="I38" s="59"/>
    </row>
    <row r="39" spans="1:9" ht="13.5">
      <c r="A39" s="69"/>
      <c r="B39" s="70" t="s">
        <v>69</v>
      </c>
      <c r="C39" s="54">
        <v>9</v>
      </c>
      <c r="D39" s="73" t="s">
        <v>27</v>
      </c>
      <c r="E39" s="73">
        <v>12</v>
      </c>
      <c r="F39" s="80">
        <v>7</v>
      </c>
      <c r="G39" s="80">
        <v>4</v>
      </c>
      <c r="H39" s="59"/>
      <c r="I39" s="59"/>
    </row>
    <row r="40" spans="1:9" ht="4.5" customHeight="1">
      <c r="A40" s="60"/>
      <c r="B40" s="61"/>
      <c r="C40" s="60"/>
      <c r="D40" s="60"/>
      <c r="E40" s="60"/>
      <c r="F40" s="60"/>
      <c r="G40" s="60"/>
      <c r="H40" s="59"/>
      <c r="I40" s="59"/>
    </row>
    <row r="41" spans="1:9" ht="13.5">
      <c r="A41" s="59" t="s">
        <v>514</v>
      </c>
      <c r="B41" s="59"/>
      <c r="C41" s="59"/>
      <c r="D41" s="59"/>
      <c r="E41" s="59"/>
      <c r="F41" s="59"/>
      <c r="G41" s="59"/>
      <c r="H41" s="59"/>
      <c r="I41" s="59"/>
    </row>
    <row r="42" spans="1:9" ht="13.5">
      <c r="A42" s="59"/>
      <c r="B42" s="59"/>
      <c r="C42" s="59"/>
      <c r="D42" s="59"/>
      <c r="E42" s="59"/>
      <c r="F42" s="59"/>
      <c r="G42" s="59"/>
      <c r="H42" s="59"/>
      <c r="I42" s="59"/>
    </row>
    <row r="43" spans="1:9" ht="13.5">
      <c r="A43" s="59"/>
      <c r="B43" s="59"/>
      <c r="C43" s="59"/>
      <c r="D43" s="59"/>
      <c r="E43" s="59"/>
      <c r="F43" s="59"/>
      <c r="G43" s="59"/>
      <c r="H43" s="59"/>
      <c r="I43" s="59"/>
    </row>
    <row r="44" spans="1:9" ht="14.25">
      <c r="A44" s="64" t="s">
        <v>697</v>
      </c>
      <c r="B44" s="59"/>
      <c r="C44" s="59"/>
      <c r="D44" s="59"/>
      <c r="E44" s="59"/>
      <c r="F44" s="59"/>
      <c r="G44" s="59"/>
      <c r="H44" s="59"/>
      <c r="I44" s="59"/>
    </row>
    <row r="46" spans="1:9" ht="13.5">
      <c r="A46" s="154" t="s">
        <v>94</v>
      </c>
      <c r="B46" s="152"/>
      <c r="C46" s="152"/>
      <c r="D46" s="152"/>
      <c r="E46" s="65" t="s">
        <v>621</v>
      </c>
      <c r="F46" s="65" t="s">
        <v>493</v>
      </c>
      <c r="G46" s="65" t="s">
        <v>531</v>
      </c>
      <c r="H46" s="66" t="s">
        <v>547</v>
      </c>
      <c r="I46" s="66" t="s">
        <v>622</v>
      </c>
    </row>
    <row r="47" spans="1:9" ht="4.5" customHeight="1">
      <c r="A47" s="59"/>
      <c r="B47" s="59"/>
      <c r="C47" s="59"/>
      <c r="D47" s="56"/>
      <c r="E47" s="59"/>
      <c r="F47" s="59"/>
      <c r="G47" s="59"/>
      <c r="H47" s="59"/>
      <c r="I47" s="59"/>
    </row>
    <row r="48" spans="1:9" ht="13.5">
      <c r="A48" s="159" t="s">
        <v>95</v>
      </c>
      <c r="B48" s="159"/>
      <c r="C48" s="159"/>
      <c r="D48" s="160"/>
      <c r="E48" s="62">
        <v>3457</v>
      </c>
      <c r="F48" s="62">
        <v>3405</v>
      </c>
      <c r="G48" s="62">
        <v>3531</v>
      </c>
      <c r="H48" s="62">
        <v>3425</v>
      </c>
      <c r="I48" s="62">
        <f>SUM(I49:I53)</f>
        <v>3436</v>
      </c>
    </row>
    <row r="49" spans="1:9" ht="13.5">
      <c r="A49" s="59" t="s">
        <v>84</v>
      </c>
      <c r="B49" s="59"/>
      <c r="C49" s="59"/>
      <c r="D49" s="56"/>
      <c r="E49" s="62">
        <v>3285</v>
      </c>
      <c r="F49" s="62">
        <v>3257</v>
      </c>
      <c r="G49" s="62">
        <v>3381</v>
      </c>
      <c r="H49" s="62">
        <v>3320</v>
      </c>
      <c r="I49" s="79">
        <f>1684+1650</f>
        <v>3334</v>
      </c>
    </row>
    <row r="50" spans="1:9" ht="13.5">
      <c r="A50" s="59" t="s">
        <v>96</v>
      </c>
      <c r="B50" s="59"/>
      <c r="C50" s="59"/>
      <c r="D50" s="56"/>
      <c r="E50" s="62">
        <v>54</v>
      </c>
      <c r="F50" s="62">
        <v>51</v>
      </c>
      <c r="G50" s="62">
        <v>55</v>
      </c>
      <c r="H50" s="62">
        <v>19</v>
      </c>
      <c r="I50" s="79">
        <v>23</v>
      </c>
    </row>
    <row r="51" spans="1:9" ht="13.5">
      <c r="A51" s="59" t="s">
        <v>85</v>
      </c>
      <c r="B51" s="59"/>
      <c r="C51" s="59"/>
      <c r="D51" s="56"/>
      <c r="E51" s="62">
        <v>5</v>
      </c>
      <c r="F51" s="62">
        <v>8</v>
      </c>
      <c r="G51" s="62">
        <v>23</v>
      </c>
      <c r="H51" s="62">
        <v>9</v>
      </c>
      <c r="I51" s="79">
        <v>14</v>
      </c>
    </row>
    <row r="52" spans="1:11" ht="13.5">
      <c r="A52" s="59" t="s">
        <v>86</v>
      </c>
      <c r="B52" s="59"/>
      <c r="C52" s="59"/>
      <c r="D52" s="56"/>
      <c r="E52" s="62">
        <v>113</v>
      </c>
      <c r="F52" s="62">
        <v>89</v>
      </c>
      <c r="G52" s="62">
        <v>71</v>
      </c>
      <c r="H52" s="62">
        <v>77</v>
      </c>
      <c r="I52" s="79">
        <v>64</v>
      </c>
      <c r="K52" s="114"/>
    </row>
    <row r="53" spans="1:9" ht="13.5">
      <c r="A53" s="59" t="s">
        <v>87</v>
      </c>
      <c r="B53" s="59"/>
      <c r="C53" s="59"/>
      <c r="D53" s="56"/>
      <c r="E53" s="62">
        <v>0</v>
      </c>
      <c r="F53" s="62">
        <v>0</v>
      </c>
      <c r="G53" s="62">
        <v>1</v>
      </c>
      <c r="H53" s="62">
        <v>0</v>
      </c>
      <c r="I53" s="79">
        <v>1</v>
      </c>
    </row>
    <row r="54" spans="1:9" ht="13.5">
      <c r="A54" s="59" t="s">
        <v>97</v>
      </c>
      <c r="B54" s="59"/>
      <c r="C54" s="59"/>
      <c r="D54" s="56"/>
      <c r="E54" s="62">
        <v>5</v>
      </c>
      <c r="F54" s="62">
        <v>4</v>
      </c>
      <c r="G54" s="62">
        <v>1</v>
      </c>
      <c r="H54" s="62">
        <v>3</v>
      </c>
      <c r="I54" s="79">
        <v>0</v>
      </c>
    </row>
    <row r="55" spans="1:9" ht="4.5" customHeight="1">
      <c r="A55" s="60"/>
      <c r="B55" s="60"/>
      <c r="C55" s="60"/>
      <c r="D55" s="61"/>
      <c r="E55" s="60"/>
      <c r="F55" s="60"/>
      <c r="G55" s="60"/>
      <c r="H55" s="60"/>
      <c r="I55" s="60"/>
    </row>
    <row r="56" spans="1:9" ht="12" customHeight="1">
      <c r="A56" s="71" t="s">
        <v>541</v>
      </c>
      <c r="B56" s="59"/>
      <c r="C56" s="59"/>
      <c r="D56" s="59"/>
      <c r="E56" s="59"/>
      <c r="F56" s="59"/>
      <c r="G56" s="59"/>
      <c r="H56" s="59"/>
      <c r="I56" s="59"/>
    </row>
    <row r="57" spans="1:9" ht="13.5">
      <c r="A57" s="59" t="s">
        <v>514</v>
      </c>
      <c r="B57" s="59"/>
      <c r="C57" s="59"/>
      <c r="D57" s="59"/>
      <c r="E57" s="62"/>
      <c r="F57" s="62"/>
      <c r="G57" s="62"/>
      <c r="H57" s="62"/>
      <c r="I57" s="62"/>
    </row>
  </sheetData>
  <mergeCells count="9">
    <mergeCell ref="A48:D48"/>
    <mergeCell ref="A46:D46"/>
    <mergeCell ref="A29:B29"/>
    <mergeCell ref="F5:F6"/>
    <mergeCell ref="E5:E6"/>
    <mergeCell ref="D5:D6"/>
    <mergeCell ref="C5:C6"/>
    <mergeCell ref="A5:B6"/>
    <mergeCell ref="A8:B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53"/>
  <sheetViews>
    <sheetView workbookViewId="0" topLeftCell="A1">
      <selection activeCell="A1" sqref="A1"/>
    </sheetView>
  </sheetViews>
  <sheetFormatPr defaultColWidth="9.00390625" defaultRowHeight="13.5"/>
  <cols>
    <col min="1" max="1" width="10.50390625" style="58" customWidth="1"/>
    <col min="2" max="17" width="5.25390625" style="58" customWidth="1"/>
    <col min="18" max="16384" width="9.00390625" style="58" customWidth="1"/>
  </cols>
  <sheetData>
    <row r="1" spans="1:17" ht="13.5">
      <c r="A1" s="59"/>
      <c r="B1" s="59"/>
      <c r="C1" s="59"/>
      <c r="D1" s="59"/>
      <c r="E1" s="59"/>
      <c r="F1" s="59"/>
      <c r="G1" s="59"/>
      <c r="H1" s="59"/>
      <c r="I1" s="59"/>
      <c r="J1" s="59"/>
      <c r="K1" s="59"/>
      <c r="L1" s="59"/>
      <c r="M1" s="59"/>
      <c r="N1" s="59"/>
      <c r="O1" s="59"/>
      <c r="P1" s="59"/>
      <c r="Q1" s="55" t="s">
        <v>699</v>
      </c>
    </row>
    <row r="2" spans="1:17" ht="13.5">
      <c r="A2" s="59"/>
      <c r="B2" s="59"/>
      <c r="C2" s="59"/>
      <c r="D2" s="59"/>
      <c r="E2" s="59"/>
      <c r="F2" s="59"/>
      <c r="G2" s="59"/>
      <c r="H2" s="59"/>
      <c r="I2" s="59"/>
      <c r="J2" s="59"/>
      <c r="K2" s="59"/>
      <c r="L2" s="59"/>
      <c r="M2" s="59"/>
      <c r="N2" s="59"/>
      <c r="O2" s="59"/>
      <c r="P2" s="59"/>
      <c r="Q2" s="59"/>
    </row>
    <row r="3" spans="1:17" ht="14.25">
      <c r="A3" s="64" t="s">
        <v>700</v>
      </c>
      <c r="B3" s="59"/>
      <c r="C3" s="59"/>
      <c r="D3" s="59"/>
      <c r="E3" s="59"/>
      <c r="F3" s="59"/>
      <c r="G3" s="59"/>
      <c r="H3" s="59"/>
      <c r="I3" s="59"/>
      <c r="J3" s="59"/>
      <c r="K3" s="59"/>
      <c r="L3" s="59"/>
      <c r="M3" s="59"/>
      <c r="N3" s="59"/>
      <c r="O3" s="59"/>
      <c r="P3" s="59"/>
      <c r="Q3" s="59"/>
    </row>
    <row r="4" spans="1:17" ht="13.5">
      <c r="A4" s="59"/>
      <c r="B4" s="59"/>
      <c r="C4" s="59"/>
      <c r="D4" s="59"/>
      <c r="E4" s="59"/>
      <c r="F4" s="59"/>
      <c r="G4" s="59"/>
      <c r="H4" s="59"/>
      <c r="I4" s="59"/>
      <c r="J4" s="59"/>
      <c r="K4" s="59"/>
      <c r="L4" s="59"/>
      <c r="M4" s="59"/>
      <c r="N4" s="59"/>
      <c r="O4" s="59"/>
      <c r="P4" s="59"/>
      <c r="Q4" s="59"/>
    </row>
    <row r="5" spans="1:17" ht="27" customHeight="1">
      <c r="A5" s="163" t="s">
        <v>108</v>
      </c>
      <c r="B5" s="164" t="s">
        <v>109</v>
      </c>
      <c r="C5" s="152"/>
      <c r="D5" s="144" t="s">
        <v>98</v>
      </c>
      <c r="E5" s="145"/>
      <c r="F5" s="145"/>
      <c r="G5" s="145"/>
      <c r="H5" s="145"/>
      <c r="I5" s="145"/>
      <c r="J5" s="145"/>
      <c r="K5" s="146"/>
      <c r="L5" s="143" t="s">
        <v>99</v>
      </c>
      <c r="M5" s="165" t="s">
        <v>100</v>
      </c>
      <c r="N5" s="143" t="s">
        <v>101</v>
      </c>
      <c r="O5" s="143" t="s">
        <v>102</v>
      </c>
      <c r="P5" s="143" t="s">
        <v>87</v>
      </c>
      <c r="Q5" s="147" t="s">
        <v>103</v>
      </c>
    </row>
    <row r="6" spans="1:17" ht="27" customHeight="1">
      <c r="A6" s="154"/>
      <c r="B6" s="152"/>
      <c r="C6" s="152"/>
      <c r="D6" s="152" t="s">
        <v>110</v>
      </c>
      <c r="E6" s="152"/>
      <c r="F6" s="153" t="s">
        <v>111</v>
      </c>
      <c r="G6" s="162"/>
      <c r="H6" s="154"/>
      <c r="I6" s="143" t="s">
        <v>104</v>
      </c>
      <c r="J6" s="143" t="s">
        <v>112</v>
      </c>
      <c r="K6" s="165" t="s">
        <v>542</v>
      </c>
      <c r="L6" s="143"/>
      <c r="M6" s="141"/>
      <c r="N6" s="143"/>
      <c r="O6" s="143"/>
      <c r="P6" s="143"/>
      <c r="Q6" s="147"/>
    </row>
    <row r="7" spans="1:17" ht="27" customHeight="1">
      <c r="A7" s="154"/>
      <c r="B7" s="152"/>
      <c r="C7" s="152"/>
      <c r="D7" s="152"/>
      <c r="E7" s="152"/>
      <c r="F7" s="152" t="s">
        <v>113</v>
      </c>
      <c r="G7" s="152"/>
      <c r="H7" s="164" t="s">
        <v>52</v>
      </c>
      <c r="I7" s="143"/>
      <c r="J7" s="143"/>
      <c r="K7" s="141"/>
      <c r="L7" s="143"/>
      <c r="M7" s="141"/>
      <c r="N7" s="143"/>
      <c r="O7" s="143"/>
      <c r="P7" s="143"/>
      <c r="Q7" s="148"/>
    </row>
    <row r="8" spans="1:17" ht="22.5" customHeight="1">
      <c r="A8" s="154"/>
      <c r="B8" s="152"/>
      <c r="C8" s="152"/>
      <c r="D8" s="152"/>
      <c r="E8" s="152"/>
      <c r="F8" s="152"/>
      <c r="G8" s="152"/>
      <c r="H8" s="152"/>
      <c r="I8" s="143"/>
      <c r="J8" s="143"/>
      <c r="K8" s="142"/>
      <c r="L8" s="143"/>
      <c r="M8" s="142"/>
      <c r="N8" s="143"/>
      <c r="O8" s="143"/>
      <c r="P8" s="143"/>
      <c r="Q8" s="85" t="s">
        <v>543</v>
      </c>
    </row>
    <row r="9" spans="1:17" ht="4.5" customHeight="1">
      <c r="A9" s="56"/>
      <c r="B9" s="59"/>
      <c r="C9" s="59"/>
      <c r="D9" s="59"/>
      <c r="E9" s="59"/>
      <c r="F9" s="59"/>
      <c r="G9" s="59"/>
      <c r="H9" s="59"/>
      <c r="I9" s="59"/>
      <c r="J9" s="59"/>
      <c r="K9" s="59"/>
      <c r="L9" s="59"/>
      <c r="M9" s="59"/>
      <c r="N9" s="59"/>
      <c r="O9" s="59"/>
      <c r="P9" s="59"/>
      <c r="Q9" s="59"/>
    </row>
    <row r="10" spans="1:17" ht="13.5">
      <c r="A10" s="68" t="s">
        <v>114</v>
      </c>
      <c r="B10" s="86"/>
      <c r="C10" s="57">
        <f>C11+C12</f>
        <v>3436</v>
      </c>
      <c r="D10" s="57"/>
      <c r="E10" s="57">
        <f>E11+E12</f>
        <v>3334</v>
      </c>
      <c r="F10" s="57"/>
      <c r="G10" s="57">
        <f>G11+G12</f>
        <v>2848</v>
      </c>
      <c r="H10" s="57">
        <f aca="true" t="shared" si="0" ref="H10:Q10">H11+H12</f>
        <v>260</v>
      </c>
      <c r="I10" s="57">
        <f t="shared" si="0"/>
        <v>44</v>
      </c>
      <c r="J10" s="57">
        <f t="shared" si="0"/>
        <v>21</v>
      </c>
      <c r="K10" s="57">
        <f t="shared" si="0"/>
        <v>161</v>
      </c>
      <c r="L10" s="57">
        <f t="shared" si="0"/>
        <v>14</v>
      </c>
      <c r="M10" s="57">
        <f t="shared" si="0"/>
        <v>0</v>
      </c>
      <c r="N10" s="57">
        <f t="shared" si="0"/>
        <v>23</v>
      </c>
      <c r="O10" s="57">
        <f t="shared" si="0"/>
        <v>64</v>
      </c>
      <c r="P10" s="57">
        <f t="shared" si="0"/>
        <v>1</v>
      </c>
      <c r="Q10" s="57">
        <f t="shared" si="0"/>
        <v>0</v>
      </c>
    </row>
    <row r="11" spans="1:17" ht="13.5">
      <c r="A11" s="68" t="s">
        <v>68</v>
      </c>
      <c r="B11" s="86"/>
      <c r="C11" s="57">
        <f>C14+C17</f>
        <v>1739</v>
      </c>
      <c r="D11" s="57"/>
      <c r="E11" s="57">
        <f>E14+E17</f>
        <v>1684</v>
      </c>
      <c r="F11" s="57"/>
      <c r="G11" s="57">
        <f>G14+G17</f>
        <v>1372</v>
      </c>
      <c r="H11" s="57">
        <f aca="true" t="shared" si="1" ref="H11:P11">H14+H17</f>
        <v>177</v>
      </c>
      <c r="I11" s="57">
        <f t="shared" si="1"/>
        <v>31</v>
      </c>
      <c r="J11" s="57">
        <f t="shared" si="1"/>
        <v>19</v>
      </c>
      <c r="K11" s="57">
        <f t="shared" si="1"/>
        <v>85</v>
      </c>
      <c r="L11" s="57">
        <f t="shared" si="1"/>
        <v>8</v>
      </c>
      <c r="M11" s="57">
        <f>M14+M17</f>
        <v>0</v>
      </c>
      <c r="N11" s="57">
        <f t="shared" si="1"/>
        <v>18</v>
      </c>
      <c r="O11" s="57">
        <f t="shared" si="1"/>
        <v>29</v>
      </c>
      <c r="P11" s="57">
        <f t="shared" si="1"/>
        <v>0</v>
      </c>
      <c r="Q11" s="57">
        <f>Q14+Q17</f>
        <v>0</v>
      </c>
    </row>
    <row r="12" spans="1:17" ht="13.5">
      <c r="A12" s="68" t="s">
        <v>69</v>
      </c>
      <c r="B12" s="86"/>
      <c r="C12" s="57">
        <f>C15+C18</f>
        <v>1697</v>
      </c>
      <c r="D12" s="57"/>
      <c r="E12" s="57">
        <f>E15+E18</f>
        <v>1650</v>
      </c>
      <c r="F12" s="57"/>
      <c r="G12" s="57">
        <f>G15+G18</f>
        <v>1476</v>
      </c>
      <c r="H12" s="57">
        <f aca="true" t="shared" si="2" ref="H12:P12">H15+H18</f>
        <v>83</v>
      </c>
      <c r="I12" s="57">
        <f t="shared" si="2"/>
        <v>13</v>
      </c>
      <c r="J12" s="57">
        <f t="shared" si="2"/>
        <v>2</v>
      </c>
      <c r="K12" s="57">
        <f t="shared" si="2"/>
        <v>76</v>
      </c>
      <c r="L12" s="57">
        <f t="shared" si="2"/>
        <v>6</v>
      </c>
      <c r="M12" s="57">
        <f>M15+M18</f>
        <v>0</v>
      </c>
      <c r="N12" s="57">
        <f t="shared" si="2"/>
        <v>5</v>
      </c>
      <c r="O12" s="57">
        <f t="shared" si="2"/>
        <v>35</v>
      </c>
      <c r="P12" s="57">
        <f t="shared" si="2"/>
        <v>1</v>
      </c>
      <c r="Q12" s="57">
        <f>Q15+Q18</f>
        <v>0</v>
      </c>
    </row>
    <row r="13" spans="1:17" ht="19.5" customHeight="1">
      <c r="A13" s="68" t="s">
        <v>115</v>
      </c>
      <c r="B13" s="86"/>
      <c r="C13" s="57">
        <f>C14+C15</f>
        <v>3350</v>
      </c>
      <c r="D13" s="57"/>
      <c r="E13" s="57">
        <f>E14+E15</f>
        <v>3249</v>
      </c>
      <c r="F13" s="57"/>
      <c r="G13" s="57">
        <f>G14+G15</f>
        <v>2763</v>
      </c>
      <c r="H13" s="57">
        <f aca="true" t="shared" si="3" ref="H13:Q13">H14+H15</f>
        <v>260</v>
      </c>
      <c r="I13" s="57">
        <f t="shared" si="3"/>
        <v>44</v>
      </c>
      <c r="J13" s="57">
        <f t="shared" si="3"/>
        <v>21</v>
      </c>
      <c r="K13" s="57">
        <f t="shared" si="3"/>
        <v>161</v>
      </c>
      <c r="L13" s="57">
        <f t="shared" si="3"/>
        <v>14</v>
      </c>
      <c r="M13" s="57">
        <f t="shared" si="3"/>
        <v>0</v>
      </c>
      <c r="N13" s="57">
        <f t="shared" si="3"/>
        <v>23</v>
      </c>
      <c r="O13" s="57">
        <f t="shared" si="3"/>
        <v>63</v>
      </c>
      <c r="P13" s="57">
        <f t="shared" si="3"/>
        <v>1</v>
      </c>
      <c r="Q13" s="57">
        <f t="shared" si="3"/>
        <v>0</v>
      </c>
    </row>
    <row r="14" spans="1:17" ht="13.5">
      <c r="A14" s="68" t="s">
        <v>68</v>
      </c>
      <c r="B14" s="86"/>
      <c r="C14" s="57">
        <f>SUM(G14:P14)</f>
        <v>1739</v>
      </c>
      <c r="D14" s="57"/>
      <c r="E14" s="57">
        <f>SUM(G14:K14)</f>
        <v>1684</v>
      </c>
      <c r="F14" s="57"/>
      <c r="G14" s="57">
        <v>1372</v>
      </c>
      <c r="H14" s="57">
        <v>177</v>
      </c>
      <c r="I14" s="57">
        <v>31</v>
      </c>
      <c r="J14" s="57">
        <v>19</v>
      </c>
      <c r="K14" s="57">
        <v>85</v>
      </c>
      <c r="L14" s="57">
        <v>8</v>
      </c>
      <c r="M14" s="57">
        <v>0</v>
      </c>
      <c r="N14" s="57">
        <v>18</v>
      </c>
      <c r="O14" s="57">
        <v>29</v>
      </c>
      <c r="P14" s="57">
        <v>0</v>
      </c>
      <c r="Q14" s="57">
        <v>0</v>
      </c>
    </row>
    <row r="15" spans="1:17" ht="13.5">
      <c r="A15" s="68" t="s">
        <v>69</v>
      </c>
      <c r="B15" s="86"/>
      <c r="C15" s="57">
        <f>SUM(G15:P15)</f>
        <v>1611</v>
      </c>
      <c r="D15" s="57"/>
      <c r="E15" s="57">
        <f>SUM(G15:K15)</f>
        <v>1565</v>
      </c>
      <c r="F15" s="57"/>
      <c r="G15" s="57">
        <v>1391</v>
      </c>
      <c r="H15" s="57">
        <v>83</v>
      </c>
      <c r="I15" s="57">
        <v>13</v>
      </c>
      <c r="J15" s="57">
        <v>2</v>
      </c>
      <c r="K15" s="57">
        <v>76</v>
      </c>
      <c r="L15" s="57">
        <v>6</v>
      </c>
      <c r="M15" s="57">
        <v>0</v>
      </c>
      <c r="N15" s="57">
        <v>5</v>
      </c>
      <c r="O15" s="57">
        <v>34</v>
      </c>
      <c r="P15" s="57">
        <v>1</v>
      </c>
      <c r="Q15" s="57">
        <v>0</v>
      </c>
    </row>
    <row r="16" spans="1:17" ht="19.5" customHeight="1">
      <c r="A16" s="68" t="s">
        <v>116</v>
      </c>
      <c r="B16" s="86"/>
      <c r="C16" s="57">
        <f>C17+C18</f>
        <v>86</v>
      </c>
      <c r="D16" s="57"/>
      <c r="E16" s="57">
        <f>E17+E18</f>
        <v>85</v>
      </c>
      <c r="F16" s="57"/>
      <c r="G16" s="57">
        <f>G17+G18</f>
        <v>85</v>
      </c>
      <c r="H16" s="57">
        <f aca="true" t="shared" si="4" ref="H16:Q16">H17+H18</f>
        <v>0</v>
      </c>
      <c r="I16" s="57">
        <f t="shared" si="4"/>
        <v>0</v>
      </c>
      <c r="J16" s="57">
        <f t="shared" si="4"/>
        <v>0</v>
      </c>
      <c r="K16" s="57">
        <f t="shared" si="4"/>
        <v>0</v>
      </c>
      <c r="L16" s="57">
        <f t="shared" si="4"/>
        <v>0</v>
      </c>
      <c r="M16" s="57">
        <f t="shared" si="4"/>
        <v>0</v>
      </c>
      <c r="N16" s="57">
        <f t="shared" si="4"/>
        <v>0</v>
      </c>
      <c r="O16" s="57">
        <f t="shared" si="4"/>
        <v>1</v>
      </c>
      <c r="P16" s="57">
        <f t="shared" si="4"/>
        <v>0</v>
      </c>
      <c r="Q16" s="57">
        <f t="shared" si="4"/>
        <v>0</v>
      </c>
    </row>
    <row r="17" spans="1:17" ht="13.5">
      <c r="A17" s="68" t="s">
        <v>68</v>
      </c>
      <c r="B17" s="86"/>
      <c r="C17" s="57">
        <f>SUM(G17:P17)</f>
        <v>0</v>
      </c>
      <c r="D17" s="57"/>
      <c r="E17" s="57">
        <f>SUM(G17:K17)</f>
        <v>0</v>
      </c>
      <c r="F17" s="57"/>
      <c r="G17" s="57">
        <v>0</v>
      </c>
      <c r="H17" s="57">
        <v>0</v>
      </c>
      <c r="I17" s="57">
        <v>0</v>
      </c>
      <c r="J17" s="57">
        <v>0</v>
      </c>
      <c r="K17" s="57">
        <v>0</v>
      </c>
      <c r="L17" s="57">
        <v>0</v>
      </c>
      <c r="M17" s="57">
        <v>0</v>
      </c>
      <c r="N17" s="57">
        <v>0</v>
      </c>
      <c r="O17" s="57">
        <v>0</v>
      </c>
      <c r="P17" s="57">
        <v>0</v>
      </c>
      <c r="Q17" s="57">
        <v>0</v>
      </c>
    </row>
    <row r="18" spans="1:17" ht="13.5">
      <c r="A18" s="68" t="s">
        <v>69</v>
      </c>
      <c r="B18" s="86"/>
      <c r="C18" s="57">
        <f>SUM(G18:P18)</f>
        <v>86</v>
      </c>
      <c r="D18" s="57"/>
      <c r="E18" s="57">
        <f>SUM(G18:K18)</f>
        <v>85</v>
      </c>
      <c r="F18" s="57"/>
      <c r="G18" s="57">
        <v>85</v>
      </c>
      <c r="H18" s="57">
        <v>0</v>
      </c>
      <c r="I18" s="57">
        <v>0</v>
      </c>
      <c r="J18" s="57">
        <v>0</v>
      </c>
      <c r="K18" s="57">
        <v>0</v>
      </c>
      <c r="L18" s="57">
        <v>0</v>
      </c>
      <c r="M18" s="57">
        <v>0</v>
      </c>
      <c r="N18" s="57">
        <v>0</v>
      </c>
      <c r="O18" s="57">
        <v>1</v>
      </c>
      <c r="P18" s="57">
        <v>0</v>
      </c>
      <c r="Q18" s="57">
        <v>0</v>
      </c>
    </row>
    <row r="19" spans="1:17" ht="4.5" customHeight="1">
      <c r="A19" s="61"/>
      <c r="B19" s="60"/>
      <c r="C19" s="60"/>
      <c r="D19" s="60"/>
      <c r="E19" s="60"/>
      <c r="F19" s="60"/>
      <c r="G19" s="60"/>
      <c r="H19" s="60"/>
      <c r="I19" s="60"/>
      <c r="J19" s="60"/>
      <c r="K19" s="60"/>
      <c r="L19" s="60"/>
      <c r="M19" s="60"/>
      <c r="N19" s="60"/>
      <c r="O19" s="60"/>
      <c r="P19" s="60"/>
      <c r="Q19" s="60"/>
    </row>
    <row r="20" spans="1:17" ht="13.5">
      <c r="A20" s="71" t="s">
        <v>137</v>
      </c>
      <c r="B20" s="59"/>
      <c r="C20" s="59"/>
      <c r="D20" s="59"/>
      <c r="E20" s="59"/>
      <c r="F20" s="59"/>
      <c r="G20" s="59"/>
      <c r="H20" s="59"/>
      <c r="I20" s="59"/>
      <c r="J20" s="59"/>
      <c r="K20" s="59"/>
      <c r="L20" s="59"/>
      <c r="M20" s="59"/>
      <c r="N20" s="59"/>
      <c r="O20" s="59"/>
      <c r="P20" s="59"/>
      <c r="Q20" s="59"/>
    </row>
    <row r="21" spans="1:17" ht="13.5">
      <c r="A21" s="59" t="s">
        <v>514</v>
      </c>
      <c r="B21" s="59"/>
      <c r="C21" s="59"/>
      <c r="D21" s="59"/>
      <c r="E21" s="59"/>
      <c r="F21" s="59"/>
      <c r="G21" s="59"/>
      <c r="H21" s="59"/>
      <c r="I21" s="59"/>
      <c r="J21" s="59"/>
      <c r="K21" s="59"/>
      <c r="L21" s="59"/>
      <c r="M21" s="59"/>
      <c r="N21" s="59"/>
      <c r="O21" s="59"/>
      <c r="P21" s="59"/>
      <c r="Q21" s="59"/>
    </row>
    <row r="22" spans="1:17" ht="13.5">
      <c r="A22" s="59"/>
      <c r="B22" s="59"/>
      <c r="C22" s="59"/>
      <c r="D22" s="59"/>
      <c r="E22" s="59"/>
      <c r="F22" s="59"/>
      <c r="G22" s="59"/>
      <c r="H22" s="59"/>
      <c r="I22" s="59"/>
      <c r="J22" s="59"/>
      <c r="K22" s="59"/>
      <c r="L22" s="59"/>
      <c r="M22" s="59"/>
      <c r="N22" s="59"/>
      <c r="O22" s="59"/>
      <c r="P22" s="59"/>
      <c r="Q22" s="59"/>
    </row>
    <row r="23" spans="1:17" ht="13.5">
      <c r="A23" s="59"/>
      <c r="B23" s="59"/>
      <c r="C23" s="59"/>
      <c r="D23" s="59"/>
      <c r="E23" s="59"/>
      <c r="F23" s="59"/>
      <c r="G23" s="59"/>
      <c r="H23" s="59"/>
      <c r="I23" s="59"/>
      <c r="J23" s="59"/>
      <c r="K23" s="59"/>
      <c r="L23" s="59"/>
      <c r="M23" s="59"/>
      <c r="N23" s="59"/>
      <c r="O23" s="59"/>
      <c r="P23" s="59"/>
      <c r="Q23" s="59"/>
    </row>
    <row r="24" spans="1:17" ht="14.25">
      <c r="A24" s="64" t="s">
        <v>701</v>
      </c>
      <c r="B24" s="59"/>
      <c r="C24" s="59"/>
      <c r="D24" s="59"/>
      <c r="E24" s="59"/>
      <c r="F24" s="59"/>
      <c r="G24" s="59"/>
      <c r="H24" s="59"/>
      <c r="I24" s="59"/>
      <c r="J24" s="59"/>
      <c r="K24" s="59"/>
      <c r="L24" s="59"/>
      <c r="M24" s="59"/>
      <c r="N24" s="59"/>
      <c r="O24" s="59"/>
      <c r="P24" s="59"/>
      <c r="Q24" s="59"/>
    </row>
    <row r="25" spans="1:17" ht="13.5">
      <c r="A25" s="71" t="s">
        <v>539</v>
      </c>
      <c r="B25" s="59"/>
      <c r="C25" s="59"/>
      <c r="D25" s="59"/>
      <c r="E25" s="59"/>
      <c r="F25" s="59"/>
      <c r="G25" s="59"/>
      <c r="H25" s="59"/>
      <c r="I25" s="59"/>
      <c r="J25" s="59"/>
      <c r="K25" s="59"/>
      <c r="L25" s="59"/>
      <c r="M25" s="59"/>
      <c r="N25" s="59"/>
      <c r="O25" s="59"/>
      <c r="P25" s="59"/>
      <c r="Q25" s="59"/>
    </row>
    <row r="26" spans="1:17" ht="13.5">
      <c r="A26" s="154" t="s">
        <v>117</v>
      </c>
      <c r="B26" s="152"/>
      <c r="C26" s="152" t="s">
        <v>623</v>
      </c>
      <c r="D26" s="152"/>
      <c r="E26" s="152"/>
      <c r="F26" s="152" t="s">
        <v>537</v>
      </c>
      <c r="G26" s="152"/>
      <c r="H26" s="152"/>
      <c r="I26" s="153" t="s">
        <v>624</v>
      </c>
      <c r="J26" s="162"/>
      <c r="K26" s="154"/>
      <c r="L26" s="153" t="s">
        <v>625</v>
      </c>
      <c r="M26" s="162"/>
      <c r="N26" s="154"/>
      <c r="O26" s="152" t="s">
        <v>626</v>
      </c>
      <c r="P26" s="152"/>
      <c r="Q26" s="153"/>
    </row>
    <row r="27" spans="1:17" ht="13.5">
      <c r="A27" s="154"/>
      <c r="B27" s="152"/>
      <c r="C27" s="65" t="s">
        <v>118</v>
      </c>
      <c r="D27" s="65" t="s">
        <v>68</v>
      </c>
      <c r="E27" s="65" t="s">
        <v>69</v>
      </c>
      <c r="F27" s="65" t="s">
        <v>118</v>
      </c>
      <c r="G27" s="65" t="s">
        <v>68</v>
      </c>
      <c r="H27" s="65" t="s">
        <v>69</v>
      </c>
      <c r="I27" s="65" t="s">
        <v>118</v>
      </c>
      <c r="J27" s="65" t="s">
        <v>68</v>
      </c>
      <c r="K27" s="65" t="s">
        <v>69</v>
      </c>
      <c r="L27" s="65" t="s">
        <v>118</v>
      </c>
      <c r="M27" s="65" t="s">
        <v>68</v>
      </c>
      <c r="N27" s="65" t="s">
        <v>69</v>
      </c>
      <c r="O27" s="65" t="s">
        <v>118</v>
      </c>
      <c r="P27" s="65" t="s">
        <v>68</v>
      </c>
      <c r="Q27" s="66" t="s">
        <v>69</v>
      </c>
    </row>
    <row r="28" spans="1:17" ht="4.5" customHeight="1">
      <c r="A28" s="59"/>
      <c r="B28" s="56"/>
      <c r="C28" s="59"/>
      <c r="D28" s="59"/>
      <c r="E28" s="59"/>
      <c r="F28" s="59"/>
      <c r="G28" s="59"/>
      <c r="H28" s="59"/>
      <c r="I28" s="59"/>
      <c r="J28" s="59"/>
      <c r="K28" s="59"/>
      <c r="L28" s="59"/>
      <c r="M28" s="59"/>
      <c r="N28" s="59"/>
      <c r="O28" s="59"/>
      <c r="P28" s="59"/>
      <c r="Q28" s="59"/>
    </row>
    <row r="29" spans="1:17" ht="13.5">
      <c r="A29" s="155" t="s">
        <v>119</v>
      </c>
      <c r="B29" s="156"/>
      <c r="C29" s="54">
        <v>59</v>
      </c>
      <c r="D29" s="54">
        <v>45</v>
      </c>
      <c r="E29" s="54">
        <v>14</v>
      </c>
      <c r="F29" s="54">
        <v>342</v>
      </c>
      <c r="G29" s="54">
        <v>248</v>
      </c>
      <c r="H29" s="54">
        <v>94</v>
      </c>
      <c r="I29" s="54">
        <v>56</v>
      </c>
      <c r="J29" s="54">
        <v>34</v>
      </c>
      <c r="K29" s="54">
        <v>22</v>
      </c>
      <c r="L29" s="57">
        <f>M29+N29</f>
        <v>22</v>
      </c>
      <c r="M29" s="57">
        <f>SUM(M30:M33)</f>
        <v>18</v>
      </c>
      <c r="N29" s="57">
        <f>SUM(N30:N33)</f>
        <v>4</v>
      </c>
      <c r="O29" s="57">
        <f>P29+Q29</f>
        <v>23</v>
      </c>
      <c r="P29" s="57">
        <f>SUM(P30:P33)</f>
        <v>18</v>
      </c>
      <c r="Q29" s="57">
        <f>SUM(Q30:Q33)</f>
        <v>5</v>
      </c>
    </row>
    <row r="30" spans="1:17" ht="18" customHeight="1">
      <c r="A30" s="69" t="s">
        <v>120</v>
      </c>
      <c r="B30" s="70"/>
      <c r="C30" s="54">
        <v>0</v>
      </c>
      <c r="D30" s="54">
        <v>0</v>
      </c>
      <c r="E30" s="54">
        <v>0</v>
      </c>
      <c r="F30" s="54">
        <v>17</v>
      </c>
      <c r="G30" s="54">
        <v>16</v>
      </c>
      <c r="H30" s="54">
        <v>1</v>
      </c>
      <c r="I30" s="54">
        <v>0</v>
      </c>
      <c r="J30" s="54">
        <v>0</v>
      </c>
      <c r="K30" s="54">
        <v>0</v>
      </c>
      <c r="L30" s="57">
        <f>M30+N30</f>
        <v>0</v>
      </c>
      <c r="M30" s="57">
        <v>0</v>
      </c>
      <c r="N30" s="57">
        <v>0</v>
      </c>
      <c r="O30" s="57">
        <f>P30+Q30</f>
        <v>0</v>
      </c>
      <c r="P30" s="57">
        <v>0</v>
      </c>
      <c r="Q30" s="57">
        <v>0</v>
      </c>
    </row>
    <row r="31" spans="1:17" ht="13.5">
      <c r="A31" s="69" t="s">
        <v>121</v>
      </c>
      <c r="B31" s="70"/>
      <c r="C31" s="54">
        <v>31</v>
      </c>
      <c r="D31" s="54">
        <v>28</v>
      </c>
      <c r="E31" s="54">
        <v>3</v>
      </c>
      <c r="F31" s="54">
        <v>143</v>
      </c>
      <c r="G31" s="54">
        <v>123</v>
      </c>
      <c r="H31" s="54">
        <v>20</v>
      </c>
      <c r="I31" s="54">
        <v>21</v>
      </c>
      <c r="J31" s="54">
        <v>20</v>
      </c>
      <c r="K31" s="54">
        <v>1</v>
      </c>
      <c r="L31" s="57">
        <f>M31+N31</f>
        <v>13</v>
      </c>
      <c r="M31" s="57">
        <v>12</v>
      </c>
      <c r="N31" s="57">
        <v>1</v>
      </c>
      <c r="O31" s="57">
        <f>P31+Q31</f>
        <v>7</v>
      </c>
      <c r="P31" s="57">
        <v>6</v>
      </c>
      <c r="Q31" s="57">
        <v>1</v>
      </c>
    </row>
    <row r="32" spans="1:17" ht="13.5">
      <c r="A32" s="69" t="s">
        <v>122</v>
      </c>
      <c r="B32" s="70"/>
      <c r="C32" s="54">
        <v>28</v>
      </c>
      <c r="D32" s="54">
        <v>17</v>
      </c>
      <c r="E32" s="54">
        <v>11</v>
      </c>
      <c r="F32" s="54">
        <v>168</v>
      </c>
      <c r="G32" s="54">
        <v>98</v>
      </c>
      <c r="H32" s="54">
        <v>70</v>
      </c>
      <c r="I32" s="54">
        <v>32</v>
      </c>
      <c r="J32" s="54">
        <v>14</v>
      </c>
      <c r="K32" s="54">
        <v>18</v>
      </c>
      <c r="L32" s="57">
        <f>M32+N32</f>
        <v>9</v>
      </c>
      <c r="M32" s="57">
        <v>6</v>
      </c>
      <c r="N32" s="57">
        <v>3</v>
      </c>
      <c r="O32" s="57">
        <f>P32+Q32</f>
        <v>16</v>
      </c>
      <c r="P32" s="57">
        <v>12</v>
      </c>
      <c r="Q32" s="57">
        <v>4</v>
      </c>
    </row>
    <row r="33" spans="1:17" ht="18" customHeight="1">
      <c r="A33" s="69" t="s">
        <v>123</v>
      </c>
      <c r="B33" s="70"/>
      <c r="C33" s="54">
        <v>0</v>
      </c>
      <c r="D33" s="54">
        <v>0</v>
      </c>
      <c r="E33" s="54">
        <v>0</v>
      </c>
      <c r="F33" s="54">
        <v>14</v>
      </c>
      <c r="G33" s="54">
        <v>11</v>
      </c>
      <c r="H33" s="54">
        <v>3</v>
      </c>
      <c r="I33" s="54">
        <v>3</v>
      </c>
      <c r="J33" s="54">
        <v>0</v>
      </c>
      <c r="K33" s="54">
        <v>3</v>
      </c>
      <c r="L33" s="57">
        <f>M33+N33</f>
        <v>0</v>
      </c>
      <c r="M33" s="57">
        <v>0</v>
      </c>
      <c r="N33" s="57">
        <v>0</v>
      </c>
      <c r="O33" s="57">
        <f>P33+Q33</f>
        <v>0</v>
      </c>
      <c r="P33" s="57">
        <v>0</v>
      </c>
      <c r="Q33" s="57">
        <v>0</v>
      </c>
    </row>
    <row r="34" spans="1:17" ht="4.5" customHeight="1">
      <c r="A34" s="60"/>
      <c r="B34" s="61"/>
      <c r="C34" s="60"/>
      <c r="D34" s="60"/>
      <c r="E34" s="60"/>
      <c r="F34" s="60"/>
      <c r="G34" s="60"/>
      <c r="H34" s="60"/>
      <c r="I34" s="60"/>
      <c r="J34" s="60"/>
      <c r="K34" s="60"/>
      <c r="L34" s="60"/>
      <c r="M34" s="60"/>
      <c r="N34" s="60"/>
      <c r="O34" s="60"/>
      <c r="P34" s="60"/>
      <c r="Q34" s="60"/>
    </row>
    <row r="35" spans="1:17" ht="13.5">
      <c r="A35" s="71" t="s">
        <v>538</v>
      </c>
      <c r="B35" s="59"/>
      <c r="C35" s="59"/>
      <c r="D35" s="59"/>
      <c r="E35" s="59"/>
      <c r="F35" s="59"/>
      <c r="G35" s="59"/>
      <c r="H35" s="59"/>
      <c r="I35" s="59"/>
      <c r="J35" s="59"/>
      <c r="K35" s="59"/>
      <c r="L35" s="59"/>
      <c r="M35" s="59"/>
      <c r="N35" s="59"/>
      <c r="O35" s="59"/>
      <c r="P35" s="59"/>
      <c r="Q35" s="59"/>
    </row>
    <row r="36" spans="1:17" ht="13.5">
      <c r="A36" s="59" t="s">
        <v>514</v>
      </c>
      <c r="B36" s="59"/>
      <c r="C36" s="59"/>
      <c r="D36" s="59"/>
      <c r="E36" s="59"/>
      <c r="F36" s="59"/>
      <c r="G36" s="59"/>
      <c r="H36" s="59"/>
      <c r="I36" s="59"/>
      <c r="J36" s="59"/>
      <c r="K36" s="59"/>
      <c r="L36" s="59"/>
      <c r="M36" s="59"/>
      <c r="N36" s="59"/>
      <c r="O36" s="59"/>
      <c r="P36" s="59"/>
      <c r="Q36" s="59"/>
    </row>
    <row r="37" spans="1:17" ht="13.5">
      <c r="A37" s="59"/>
      <c r="B37" s="59"/>
      <c r="C37" s="59"/>
      <c r="D37" s="59"/>
      <c r="E37" s="59"/>
      <c r="F37" s="59"/>
      <c r="G37" s="59"/>
      <c r="H37" s="59"/>
      <c r="I37" s="59"/>
      <c r="J37" s="59"/>
      <c r="K37" s="59"/>
      <c r="L37" s="59"/>
      <c r="M37" s="59"/>
      <c r="N37" s="59"/>
      <c r="O37" s="59"/>
      <c r="P37" s="59"/>
      <c r="Q37" s="59"/>
    </row>
    <row r="38" spans="1:17" ht="13.5">
      <c r="A38" s="59"/>
      <c r="B38" s="59"/>
      <c r="C38" s="59"/>
      <c r="D38" s="59"/>
      <c r="E38" s="59"/>
      <c r="F38" s="59"/>
      <c r="G38" s="59"/>
      <c r="H38" s="59"/>
      <c r="I38" s="59"/>
      <c r="J38" s="59"/>
      <c r="K38" s="59"/>
      <c r="L38" s="59"/>
      <c r="M38" s="59"/>
      <c r="N38" s="59"/>
      <c r="O38" s="59"/>
      <c r="P38" s="59"/>
      <c r="Q38" s="59"/>
    </row>
    <row r="39" spans="1:17" ht="14.25">
      <c r="A39" s="64" t="s">
        <v>702</v>
      </c>
      <c r="B39" s="59"/>
      <c r="C39" s="59"/>
      <c r="D39" s="59"/>
      <c r="E39" s="59"/>
      <c r="F39" s="59"/>
      <c r="G39" s="59"/>
      <c r="H39" s="59"/>
      <c r="I39" s="59"/>
      <c r="J39" s="59"/>
      <c r="K39" s="59"/>
      <c r="L39" s="59"/>
      <c r="M39" s="59"/>
      <c r="N39" s="59"/>
      <c r="O39" s="59"/>
      <c r="P39" s="59"/>
      <c r="Q39" s="59"/>
    </row>
    <row r="40" spans="1:17" ht="13.5">
      <c r="A40" s="59"/>
      <c r="B40" s="59"/>
      <c r="C40" s="59"/>
      <c r="D40" s="59"/>
      <c r="E40" s="59"/>
      <c r="F40" s="59"/>
      <c r="G40" s="59"/>
      <c r="H40" s="59"/>
      <c r="I40" s="59"/>
      <c r="J40" s="59"/>
      <c r="K40" s="59"/>
      <c r="L40" s="59"/>
      <c r="M40" s="59"/>
      <c r="N40" s="59"/>
      <c r="O40" s="59"/>
      <c r="P40" s="59"/>
      <c r="Q40" s="59"/>
    </row>
    <row r="41" spans="1:17" ht="13.5">
      <c r="A41" s="154" t="s">
        <v>124</v>
      </c>
      <c r="B41" s="152"/>
      <c r="C41" s="152"/>
      <c r="D41" s="152"/>
      <c r="E41" s="152"/>
      <c r="F41" s="152"/>
      <c r="G41" s="152"/>
      <c r="H41" s="152" t="s">
        <v>616</v>
      </c>
      <c r="I41" s="152"/>
      <c r="J41" s="152" t="s">
        <v>627</v>
      </c>
      <c r="K41" s="152"/>
      <c r="L41" s="152" t="s">
        <v>617</v>
      </c>
      <c r="M41" s="152"/>
      <c r="N41" s="152" t="s">
        <v>618</v>
      </c>
      <c r="O41" s="152"/>
      <c r="P41" s="152" t="s">
        <v>622</v>
      </c>
      <c r="Q41" s="153"/>
    </row>
    <row r="42" spans="1:17" ht="4.5" customHeight="1">
      <c r="A42" s="59"/>
      <c r="B42" s="59"/>
      <c r="C42" s="59"/>
      <c r="D42" s="59"/>
      <c r="E42" s="59"/>
      <c r="F42" s="59"/>
      <c r="G42" s="56"/>
      <c r="H42" s="59"/>
      <c r="I42" s="59"/>
      <c r="J42" s="59"/>
      <c r="K42" s="59"/>
      <c r="L42" s="59"/>
      <c r="M42" s="59"/>
      <c r="N42" s="59"/>
      <c r="O42" s="59"/>
      <c r="P42" s="59"/>
      <c r="Q42" s="59"/>
    </row>
    <row r="43" spans="1:17" ht="13.5">
      <c r="A43" s="155" t="s">
        <v>125</v>
      </c>
      <c r="B43" s="155"/>
      <c r="C43" s="155"/>
      <c r="D43" s="155"/>
      <c r="E43" s="155"/>
      <c r="F43" s="69"/>
      <c r="G43" s="70"/>
      <c r="H43" s="54"/>
      <c r="I43" s="54">
        <v>2679</v>
      </c>
      <c r="J43" s="161">
        <v>45479</v>
      </c>
      <c r="K43" s="161"/>
      <c r="L43" s="54"/>
      <c r="M43" s="57">
        <v>2713</v>
      </c>
      <c r="N43" s="57"/>
      <c r="O43" s="57">
        <v>2688</v>
      </c>
      <c r="P43" s="57"/>
      <c r="Q43" s="57">
        <f>SUM(Q44:Q49)</f>
        <v>2699</v>
      </c>
    </row>
    <row r="44" spans="1:17" ht="18" customHeight="1">
      <c r="A44" s="69" t="s">
        <v>105</v>
      </c>
      <c r="B44" s="69"/>
      <c r="C44" s="69"/>
      <c r="D44" s="69"/>
      <c r="E44" s="69"/>
      <c r="F44" s="69"/>
      <c r="G44" s="70"/>
      <c r="H44" s="54"/>
      <c r="I44" s="54">
        <v>1370</v>
      </c>
      <c r="J44" s="161">
        <v>27405</v>
      </c>
      <c r="K44" s="161"/>
      <c r="L44" s="54"/>
      <c r="M44" s="57">
        <v>1468</v>
      </c>
      <c r="N44" s="57"/>
      <c r="O44" s="57">
        <v>1453</v>
      </c>
      <c r="P44" s="57"/>
      <c r="Q44" s="57">
        <v>1485</v>
      </c>
    </row>
    <row r="45" spans="1:17" ht="13.5">
      <c r="A45" s="69" t="s">
        <v>96</v>
      </c>
      <c r="B45" s="69"/>
      <c r="C45" s="69"/>
      <c r="D45" s="69"/>
      <c r="E45" s="69"/>
      <c r="F45" s="69"/>
      <c r="G45" s="70"/>
      <c r="H45" s="54"/>
      <c r="I45" s="54">
        <v>518</v>
      </c>
      <c r="J45" s="54"/>
      <c r="K45" s="54">
        <v>6739</v>
      </c>
      <c r="L45" s="54"/>
      <c r="M45" s="54">
        <v>456</v>
      </c>
      <c r="N45" s="54"/>
      <c r="O45" s="54">
        <v>470</v>
      </c>
      <c r="P45" s="57"/>
      <c r="Q45" s="57">
        <v>430</v>
      </c>
    </row>
    <row r="46" spans="1:17" ht="13.5">
      <c r="A46" s="69" t="s">
        <v>106</v>
      </c>
      <c r="B46" s="69"/>
      <c r="C46" s="69"/>
      <c r="D46" s="69"/>
      <c r="E46" s="69"/>
      <c r="F46" s="69"/>
      <c r="G46" s="70"/>
      <c r="H46" s="54"/>
      <c r="I46" s="54">
        <v>541</v>
      </c>
      <c r="J46" s="54"/>
      <c r="K46" s="54">
        <v>9130</v>
      </c>
      <c r="L46" s="54"/>
      <c r="M46" s="54">
        <v>560</v>
      </c>
      <c r="N46" s="54"/>
      <c r="O46" s="54">
        <v>509</v>
      </c>
      <c r="P46" s="57"/>
      <c r="Q46" s="57">
        <v>555</v>
      </c>
    </row>
    <row r="47" spans="1:17" ht="13.5">
      <c r="A47" s="69" t="s">
        <v>107</v>
      </c>
      <c r="B47" s="69"/>
      <c r="C47" s="69"/>
      <c r="D47" s="69"/>
      <c r="E47" s="69"/>
      <c r="F47" s="69"/>
      <c r="G47" s="70"/>
      <c r="H47" s="54"/>
      <c r="I47" s="54">
        <v>105</v>
      </c>
      <c r="J47" s="54"/>
      <c r="K47" s="54">
        <v>857</v>
      </c>
      <c r="L47" s="54"/>
      <c r="M47" s="54">
        <v>131</v>
      </c>
      <c r="N47" s="54"/>
      <c r="O47" s="54">
        <v>130</v>
      </c>
      <c r="P47" s="57"/>
      <c r="Q47" s="57">
        <v>62</v>
      </c>
    </row>
    <row r="48" spans="1:17" ht="13.5">
      <c r="A48" s="69" t="s">
        <v>86</v>
      </c>
      <c r="B48" s="69"/>
      <c r="C48" s="69"/>
      <c r="D48" s="69"/>
      <c r="E48" s="69"/>
      <c r="F48" s="69"/>
      <c r="G48" s="70"/>
      <c r="H48" s="54"/>
      <c r="I48" s="54">
        <v>145</v>
      </c>
      <c r="J48" s="54"/>
      <c r="K48" s="54">
        <v>1342</v>
      </c>
      <c r="L48" s="54"/>
      <c r="M48" s="54">
        <v>98</v>
      </c>
      <c r="N48" s="54"/>
      <c r="O48" s="54">
        <v>126</v>
      </c>
      <c r="P48" s="57"/>
      <c r="Q48" s="57">
        <v>167</v>
      </c>
    </row>
    <row r="49" spans="1:17" ht="13.5">
      <c r="A49" s="69" t="s">
        <v>87</v>
      </c>
      <c r="B49" s="69"/>
      <c r="C49" s="69"/>
      <c r="D49" s="69"/>
      <c r="E49" s="69"/>
      <c r="F49" s="69"/>
      <c r="G49" s="70"/>
      <c r="H49" s="54"/>
      <c r="I49" s="54">
        <v>0</v>
      </c>
      <c r="J49" s="54"/>
      <c r="K49" s="54">
        <v>6</v>
      </c>
      <c r="L49" s="54"/>
      <c r="M49" s="54">
        <v>0</v>
      </c>
      <c r="N49" s="54"/>
      <c r="O49" s="54">
        <v>0</v>
      </c>
      <c r="P49" s="57"/>
      <c r="Q49" s="57">
        <v>0</v>
      </c>
    </row>
    <row r="50" spans="1:17" ht="18" customHeight="1">
      <c r="A50" s="69" t="s">
        <v>97</v>
      </c>
      <c r="B50" s="69"/>
      <c r="C50" s="69"/>
      <c r="D50" s="69"/>
      <c r="E50" s="69"/>
      <c r="F50" s="69"/>
      <c r="G50" s="70"/>
      <c r="H50" s="54"/>
      <c r="I50" s="54">
        <v>0</v>
      </c>
      <c r="J50" s="54"/>
      <c r="K50" s="54">
        <v>6755</v>
      </c>
      <c r="L50" s="54"/>
      <c r="M50" s="54">
        <v>31</v>
      </c>
      <c r="N50" s="54"/>
      <c r="O50" s="54">
        <v>0</v>
      </c>
      <c r="P50" s="57"/>
      <c r="Q50" s="57">
        <v>0</v>
      </c>
    </row>
    <row r="51" spans="1:17" ht="4.5" customHeight="1">
      <c r="A51" s="60"/>
      <c r="B51" s="60"/>
      <c r="C51" s="60"/>
      <c r="D51" s="60"/>
      <c r="E51" s="60"/>
      <c r="F51" s="60"/>
      <c r="G51" s="61"/>
      <c r="H51" s="60"/>
      <c r="I51" s="60"/>
      <c r="J51" s="60"/>
      <c r="K51" s="60"/>
      <c r="L51" s="60"/>
      <c r="M51" s="60"/>
      <c r="N51" s="60"/>
      <c r="O51" s="60"/>
      <c r="P51" s="60"/>
      <c r="Q51" s="60"/>
    </row>
    <row r="52" spans="1:17" ht="13.5">
      <c r="A52" s="71" t="s">
        <v>540</v>
      </c>
      <c r="B52" s="59"/>
      <c r="C52" s="59"/>
      <c r="D52" s="59"/>
      <c r="E52" s="59"/>
      <c r="F52" s="59"/>
      <c r="G52" s="59"/>
      <c r="H52" s="59"/>
      <c r="I52" s="59"/>
      <c r="J52" s="59"/>
      <c r="K52" s="59"/>
      <c r="L52" s="59"/>
      <c r="M52" s="59"/>
      <c r="N52" s="59"/>
      <c r="O52" s="59"/>
      <c r="P52" s="59"/>
      <c r="Q52" s="59"/>
    </row>
    <row r="53" spans="1:17" ht="13.5">
      <c r="A53" s="59" t="s">
        <v>514</v>
      </c>
      <c r="B53" s="59"/>
      <c r="C53" s="59"/>
      <c r="D53" s="59"/>
      <c r="E53" s="59"/>
      <c r="F53" s="59"/>
      <c r="G53" s="59"/>
      <c r="H53" s="59"/>
      <c r="I53" s="59"/>
      <c r="J53" s="59"/>
      <c r="K53" s="59"/>
      <c r="L53" s="59"/>
      <c r="M53" s="59"/>
      <c r="N53" s="59"/>
      <c r="O53" s="59"/>
      <c r="P53" s="59"/>
      <c r="Q53" s="59"/>
    </row>
  </sheetData>
  <mergeCells count="32">
    <mergeCell ref="A43:E43"/>
    <mergeCell ref="L41:M41"/>
    <mergeCell ref="J41:K41"/>
    <mergeCell ref="H41:I41"/>
    <mergeCell ref="A41:G41"/>
    <mergeCell ref="J43:K43"/>
    <mergeCell ref="M5:M8"/>
    <mergeCell ref="L5:L8"/>
    <mergeCell ref="D5:K5"/>
    <mergeCell ref="Q5:Q7"/>
    <mergeCell ref="P5:P8"/>
    <mergeCell ref="O5:O8"/>
    <mergeCell ref="N5:N8"/>
    <mergeCell ref="K6:K8"/>
    <mergeCell ref="I6:I8"/>
    <mergeCell ref="J6:J8"/>
    <mergeCell ref="A29:B29"/>
    <mergeCell ref="A5:A8"/>
    <mergeCell ref="H7:H8"/>
    <mergeCell ref="F6:H6"/>
    <mergeCell ref="A26:B27"/>
    <mergeCell ref="F7:G8"/>
    <mergeCell ref="D6:E8"/>
    <mergeCell ref="B5:C8"/>
    <mergeCell ref="C26:E26"/>
    <mergeCell ref="J44:K44"/>
    <mergeCell ref="I26:K26"/>
    <mergeCell ref="F26:H26"/>
    <mergeCell ref="P41:Q41"/>
    <mergeCell ref="N41:O41"/>
    <mergeCell ref="O26:Q26"/>
    <mergeCell ref="L26:N2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8"/>
  <sheetViews>
    <sheetView workbookViewId="0" topLeftCell="A1">
      <selection activeCell="A1" sqref="A1"/>
    </sheetView>
  </sheetViews>
  <sheetFormatPr defaultColWidth="9.00390625" defaultRowHeight="13.5"/>
  <cols>
    <col min="1" max="1" width="9.125" style="58" customWidth="1"/>
    <col min="2" max="4" width="6.125" style="58" customWidth="1"/>
    <col min="5" max="7" width="5.625" style="58" customWidth="1"/>
    <col min="8" max="10" width="5.125" style="58" customWidth="1"/>
    <col min="11" max="16" width="5.625" style="58" customWidth="1"/>
    <col min="17" max="16384" width="9.00390625" style="58" customWidth="1"/>
  </cols>
  <sheetData>
    <row r="1" spans="1:16" ht="13.5">
      <c r="A1" s="59" t="s">
        <v>747</v>
      </c>
      <c r="B1" s="59"/>
      <c r="C1" s="59"/>
      <c r="D1" s="59"/>
      <c r="E1" s="59"/>
      <c r="F1" s="59"/>
      <c r="G1" s="59"/>
      <c r="H1" s="59"/>
      <c r="I1" s="59"/>
      <c r="J1" s="59"/>
      <c r="K1" s="59"/>
      <c r="L1" s="59"/>
      <c r="M1" s="59"/>
      <c r="N1" s="59"/>
      <c r="O1" s="59"/>
      <c r="P1" s="59"/>
    </row>
    <row r="2" spans="1:16" ht="13.5">
      <c r="A2" s="59"/>
      <c r="B2" s="59"/>
      <c r="C2" s="59"/>
      <c r="D2" s="59"/>
      <c r="E2" s="59"/>
      <c r="F2" s="59"/>
      <c r="G2" s="59"/>
      <c r="H2" s="59"/>
      <c r="I2" s="59"/>
      <c r="J2" s="59"/>
      <c r="K2" s="59"/>
      <c r="L2" s="59"/>
      <c r="M2" s="59"/>
      <c r="N2" s="59"/>
      <c r="O2" s="59"/>
      <c r="P2" s="59"/>
    </row>
    <row r="3" spans="1:16" ht="14.25">
      <c r="A3" s="64" t="s">
        <v>703</v>
      </c>
      <c r="B3" s="59"/>
      <c r="C3" s="59"/>
      <c r="D3" s="59"/>
      <c r="E3" s="59"/>
      <c r="F3" s="59"/>
      <c r="G3" s="59"/>
      <c r="H3" s="59"/>
      <c r="I3" s="59"/>
      <c r="J3" s="59"/>
      <c r="K3" s="59"/>
      <c r="L3" s="59"/>
      <c r="M3" s="59"/>
      <c r="N3" s="59"/>
      <c r="O3" s="59"/>
      <c r="P3" s="59"/>
    </row>
    <row r="4" spans="1:16" ht="13.5">
      <c r="A4" s="59"/>
      <c r="B4" s="59"/>
      <c r="C4" s="59"/>
      <c r="D4" s="59"/>
      <c r="E4" s="59"/>
      <c r="F4" s="59"/>
      <c r="G4" s="59"/>
      <c r="H4" s="59"/>
      <c r="I4" s="59"/>
      <c r="J4" s="59"/>
      <c r="K4" s="59"/>
      <c r="L4" s="59"/>
      <c r="M4" s="59"/>
      <c r="N4" s="59"/>
      <c r="O4" s="59"/>
      <c r="P4" s="59"/>
    </row>
    <row r="5" spans="1:16" ht="27" customHeight="1">
      <c r="A5" s="163" t="s">
        <v>145</v>
      </c>
      <c r="B5" s="165" t="s">
        <v>491</v>
      </c>
      <c r="C5" s="152" t="s">
        <v>127</v>
      </c>
      <c r="D5" s="152"/>
      <c r="E5" s="152"/>
      <c r="F5" s="152"/>
      <c r="G5" s="152"/>
      <c r="H5" s="152"/>
      <c r="I5" s="152"/>
      <c r="J5" s="170" t="s">
        <v>99</v>
      </c>
      <c r="K5" s="143" t="s">
        <v>100</v>
      </c>
      <c r="L5" s="170" t="s">
        <v>101</v>
      </c>
      <c r="M5" s="143" t="s">
        <v>128</v>
      </c>
      <c r="N5" s="170" t="s">
        <v>102</v>
      </c>
      <c r="O5" s="170" t="s">
        <v>87</v>
      </c>
      <c r="P5" s="171" t="s">
        <v>129</v>
      </c>
    </row>
    <row r="6" spans="1:16" ht="53.25" customHeight="1">
      <c r="A6" s="154"/>
      <c r="B6" s="173"/>
      <c r="C6" s="170" t="s">
        <v>146</v>
      </c>
      <c r="D6" s="143" t="s">
        <v>130</v>
      </c>
      <c r="E6" s="143" t="s">
        <v>131</v>
      </c>
      <c r="F6" s="143" t="s">
        <v>132</v>
      </c>
      <c r="G6" s="143" t="s">
        <v>133</v>
      </c>
      <c r="H6" s="143" t="s">
        <v>134</v>
      </c>
      <c r="I6" s="143" t="s">
        <v>135</v>
      </c>
      <c r="J6" s="170"/>
      <c r="K6" s="143"/>
      <c r="L6" s="170"/>
      <c r="M6" s="143"/>
      <c r="N6" s="170"/>
      <c r="O6" s="170"/>
      <c r="P6" s="172"/>
    </row>
    <row r="7" spans="1:16" ht="22.5" customHeight="1">
      <c r="A7" s="154"/>
      <c r="B7" s="174"/>
      <c r="C7" s="170"/>
      <c r="D7" s="143"/>
      <c r="E7" s="143"/>
      <c r="F7" s="143"/>
      <c r="G7" s="143"/>
      <c r="H7" s="143"/>
      <c r="I7" s="170"/>
      <c r="J7" s="170"/>
      <c r="K7" s="143"/>
      <c r="L7" s="170"/>
      <c r="M7" s="143"/>
      <c r="N7" s="170"/>
      <c r="O7" s="170"/>
      <c r="P7" s="123" t="s">
        <v>136</v>
      </c>
    </row>
    <row r="8" spans="1:16" ht="4.5" customHeight="1">
      <c r="A8" s="56"/>
      <c r="B8" s="59"/>
      <c r="C8" s="59"/>
      <c r="D8" s="59"/>
      <c r="E8" s="59"/>
      <c r="F8" s="59"/>
      <c r="G8" s="59"/>
      <c r="H8" s="59"/>
      <c r="I8" s="59"/>
      <c r="J8" s="59"/>
      <c r="K8" s="59"/>
      <c r="L8" s="59"/>
      <c r="M8" s="59"/>
      <c r="N8" s="59"/>
      <c r="O8" s="59"/>
      <c r="P8" s="59"/>
    </row>
    <row r="9" spans="1:16" ht="13.5">
      <c r="A9" s="68" t="s">
        <v>83</v>
      </c>
      <c r="B9" s="86">
        <f aca="true" t="shared" si="0" ref="B9:P9">B10+B11</f>
        <v>2699</v>
      </c>
      <c r="C9" s="57">
        <f t="shared" si="0"/>
        <v>1485</v>
      </c>
      <c r="D9" s="57">
        <f t="shared" si="0"/>
        <v>1260</v>
      </c>
      <c r="E9" s="57">
        <f t="shared" si="0"/>
        <v>225</v>
      </c>
      <c r="F9" s="57">
        <f t="shared" si="0"/>
        <v>0</v>
      </c>
      <c r="G9" s="57">
        <f t="shared" si="0"/>
        <v>0</v>
      </c>
      <c r="H9" s="57">
        <f t="shared" si="0"/>
        <v>0</v>
      </c>
      <c r="I9" s="57">
        <f t="shared" si="0"/>
        <v>0</v>
      </c>
      <c r="J9" s="57">
        <f t="shared" si="0"/>
        <v>552</v>
      </c>
      <c r="K9" s="57">
        <f t="shared" si="0"/>
        <v>3</v>
      </c>
      <c r="L9" s="57">
        <f t="shared" si="0"/>
        <v>430</v>
      </c>
      <c r="M9" s="57">
        <f t="shared" si="0"/>
        <v>62</v>
      </c>
      <c r="N9" s="57">
        <f t="shared" si="0"/>
        <v>167</v>
      </c>
      <c r="O9" s="57">
        <f t="shared" si="0"/>
        <v>0</v>
      </c>
      <c r="P9" s="57">
        <f t="shared" si="0"/>
        <v>0</v>
      </c>
    </row>
    <row r="10" spans="1:16" ht="19.5" customHeight="1">
      <c r="A10" s="68" t="s">
        <v>68</v>
      </c>
      <c r="B10" s="86">
        <f>SUM(D10:O10)</f>
        <v>1333</v>
      </c>
      <c r="C10" s="57">
        <f>SUM(D10:I10)</f>
        <v>675</v>
      </c>
      <c r="D10" s="57">
        <v>643</v>
      </c>
      <c r="E10" s="57">
        <v>32</v>
      </c>
      <c r="F10" s="57">
        <v>0</v>
      </c>
      <c r="G10" s="57">
        <v>0</v>
      </c>
      <c r="H10" s="57">
        <v>0</v>
      </c>
      <c r="I10" s="57">
        <v>0</v>
      </c>
      <c r="J10" s="57">
        <v>250</v>
      </c>
      <c r="K10" s="57">
        <v>3</v>
      </c>
      <c r="L10" s="57">
        <v>304</v>
      </c>
      <c r="M10" s="57">
        <v>27</v>
      </c>
      <c r="N10" s="57">
        <v>74</v>
      </c>
      <c r="O10" s="57">
        <v>0</v>
      </c>
      <c r="P10" s="57">
        <v>0</v>
      </c>
    </row>
    <row r="11" spans="1:16" ht="13.5">
      <c r="A11" s="68" t="s">
        <v>69</v>
      </c>
      <c r="B11" s="86">
        <f>SUM(D11:O11)</f>
        <v>1366</v>
      </c>
      <c r="C11" s="57">
        <f>SUM(D11:I11)</f>
        <v>810</v>
      </c>
      <c r="D11" s="57">
        <v>617</v>
      </c>
      <c r="E11" s="57">
        <v>193</v>
      </c>
      <c r="F11" s="57">
        <v>0</v>
      </c>
      <c r="G11" s="57">
        <v>0</v>
      </c>
      <c r="H11" s="57">
        <v>0</v>
      </c>
      <c r="I11" s="57">
        <v>0</v>
      </c>
      <c r="J11" s="57">
        <v>302</v>
      </c>
      <c r="K11" s="57">
        <v>0</v>
      </c>
      <c r="L11" s="57">
        <v>126</v>
      </c>
      <c r="M11" s="57">
        <v>35</v>
      </c>
      <c r="N11" s="57">
        <v>93</v>
      </c>
      <c r="O11" s="57">
        <v>0</v>
      </c>
      <c r="P11" s="57">
        <v>0</v>
      </c>
    </row>
    <row r="12" spans="1:16" ht="19.5" customHeight="1">
      <c r="A12" s="68" t="s">
        <v>147</v>
      </c>
      <c r="B12" s="86">
        <f>SUM(D12:O12)</f>
        <v>2495</v>
      </c>
      <c r="C12" s="57">
        <f>SUM(D12:I12)</f>
        <v>1322</v>
      </c>
      <c r="D12" s="57">
        <v>1144</v>
      </c>
      <c r="E12" s="57">
        <v>178</v>
      </c>
      <c r="F12" s="57">
        <v>0</v>
      </c>
      <c r="G12" s="57">
        <v>0</v>
      </c>
      <c r="H12" s="57">
        <v>0</v>
      </c>
      <c r="I12" s="57">
        <v>0</v>
      </c>
      <c r="J12" s="57">
        <v>528</v>
      </c>
      <c r="K12" s="57">
        <v>3</v>
      </c>
      <c r="L12" s="57">
        <v>423</v>
      </c>
      <c r="M12" s="57">
        <v>58</v>
      </c>
      <c r="N12" s="57">
        <v>161</v>
      </c>
      <c r="O12" s="57">
        <v>0</v>
      </c>
      <c r="P12" s="57">
        <v>0</v>
      </c>
    </row>
    <row r="13" spans="1:16" ht="13.5">
      <c r="A13" s="68" t="s">
        <v>148</v>
      </c>
      <c r="B13" s="86">
        <f>SUM(D13:O13)</f>
        <v>204</v>
      </c>
      <c r="C13" s="57">
        <f aca="true" t="shared" si="1" ref="C13:P13">C9-C12</f>
        <v>163</v>
      </c>
      <c r="D13" s="57">
        <f t="shared" si="1"/>
        <v>116</v>
      </c>
      <c r="E13" s="57">
        <f t="shared" si="1"/>
        <v>47</v>
      </c>
      <c r="F13" s="57">
        <f t="shared" si="1"/>
        <v>0</v>
      </c>
      <c r="G13" s="57">
        <f t="shared" si="1"/>
        <v>0</v>
      </c>
      <c r="H13" s="57">
        <f t="shared" si="1"/>
        <v>0</v>
      </c>
      <c r="I13" s="57">
        <f t="shared" si="1"/>
        <v>0</v>
      </c>
      <c r="J13" s="57">
        <f t="shared" si="1"/>
        <v>24</v>
      </c>
      <c r="K13" s="57">
        <f t="shared" si="1"/>
        <v>0</v>
      </c>
      <c r="L13" s="57">
        <f t="shared" si="1"/>
        <v>7</v>
      </c>
      <c r="M13" s="57">
        <f t="shared" si="1"/>
        <v>4</v>
      </c>
      <c r="N13" s="57">
        <f t="shared" si="1"/>
        <v>6</v>
      </c>
      <c r="O13" s="57">
        <f t="shared" si="1"/>
        <v>0</v>
      </c>
      <c r="P13" s="57">
        <f t="shared" si="1"/>
        <v>0</v>
      </c>
    </row>
    <row r="14" spans="1:16" ht="4.5" customHeight="1">
      <c r="A14" s="61"/>
      <c r="B14" s="60"/>
      <c r="C14" s="60"/>
      <c r="D14" s="60"/>
      <c r="E14" s="60"/>
      <c r="F14" s="60"/>
      <c r="G14" s="60"/>
      <c r="H14" s="60"/>
      <c r="I14" s="60"/>
      <c r="J14" s="60"/>
      <c r="K14" s="60"/>
      <c r="L14" s="60"/>
      <c r="M14" s="60"/>
      <c r="N14" s="60"/>
      <c r="O14" s="60"/>
      <c r="P14" s="60"/>
    </row>
    <row r="15" spans="1:16" ht="13.5">
      <c r="A15" s="71" t="s">
        <v>137</v>
      </c>
      <c r="B15" s="59"/>
      <c r="C15" s="59"/>
      <c r="D15" s="59"/>
      <c r="E15" s="59"/>
      <c r="F15" s="59"/>
      <c r="G15" s="59"/>
      <c r="H15" s="59"/>
      <c r="I15" s="59"/>
      <c r="J15" s="59"/>
      <c r="K15" s="59"/>
      <c r="L15" s="59"/>
      <c r="M15" s="59"/>
      <c r="N15" s="59"/>
      <c r="O15" s="59"/>
      <c r="P15" s="59"/>
    </row>
    <row r="16" spans="1:16" ht="13.5">
      <c r="A16" s="59" t="s">
        <v>514</v>
      </c>
      <c r="B16" s="59"/>
      <c r="C16" s="59"/>
      <c r="D16" s="59"/>
      <c r="E16" s="59"/>
      <c r="F16" s="59"/>
      <c r="G16" s="59"/>
      <c r="H16" s="59"/>
      <c r="I16" s="59"/>
      <c r="J16" s="59"/>
      <c r="K16" s="59"/>
      <c r="L16" s="59"/>
      <c r="M16" s="59"/>
      <c r="N16" s="59"/>
      <c r="O16" s="59"/>
      <c r="P16" s="59"/>
    </row>
    <row r="17" spans="1:16" ht="13.5">
      <c r="A17" s="59"/>
      <c r="B17" s="59"/>
      <c r="C17" s="59"/>
      <c r="D17" s="59"/>
      <c r="E17" s="59"/>
      <c r="F17" s="59"/>
      <c r="G17" s="59"/>
      <c r="H17" s="59"/>
      <c r="I17" s="59"/>
      <c r="J17" s="59"/>
      <c r="K17" s="59"/>
      <c r="L17" s="59"/>
      <c r="M17" s="59"/>
      <c r="N17" s="59"/>
      <c r="O17" s="59"/>
      <c r="P17" s="59"/>
    </row>
    <row r="18" spans="1:16" ht="13.5">
      <c r="A18" s="59"/>
      <c r="B18" s="59"/>
      <c r="C18" s="59"/>
      <c r="D18" s="59"/>
      <c r="E18" s="59"/>
      <c r="F18" s="59"/>
      <c r="G18" s="59"/>
      <c r="H18" s="59"/>
      <c r="I18" s="59"/>
      <c r="J18" s="59"/>
      <c r="K18" s="59"/>
      <c r="L18" s="59"/>
      <c r="M18" s="59"/>
      <c r="N18" s="59"/>
      <c r="O18" s="59"/>
      <c r="P18" s="59"/>
    </row>
    <row r="19" spans="1:16" ht="13.5">
      <c r="A19" s="59"/>
      <c r="B19" s="59"/>
      <c r="C19" s="59"/>
      <c r="D19" s="59"/>
      <c r="E19" s="59"/>
      <c r="F19" s="59"/>
      <c r="G19" s="59"/>
      <c r="H19" s="59"/>
      <c r="I19" s="59"/>
      <c r="J19" s="59"/>
      <c r="K19" s="59"/>
      <c r="L19" s="59"/>
      <c r="M19" s="59"/>
      <c r="N19" s="59"/>
      <c r="O19" s="59"/>
      <c r="P19" s="59"/>
    </row>
    <row r="20" spans="1:16" ht="14.25">
      <c r="A20" s="64" t="s">
        <v>704</v>
      </c>
      <c r="B20" s="59"/>
      <c r="C20" s="59"/>
      <c r="D20" s="59"/>
      <c r="E20" s="59"/>
      <c r="F20" s="59"/>
      <c r="G20" s="59"/>
      <c r="H20" s="59"/>
      <c r="I20" s="59"/>
      <c r="J20" s="59"/>
      <c r="K20" s="59"/>
      <c r="L20" s="59"/>
      <c r="M20" s="59"/>
      <c r="N20" s="59"/>
      <c r="O20" s="59"/>
      <c r="P20" s="59"/>
    </row>
    <row r="21" spans="1:16" ht="13.5">
      <c r="A21" s="71" t="s">
        <v>705</v>
      </c>
      <c r="B21" s="59"/>
      <c r="C21" s="59"/>
      <c r="D21" s="59"/>
      <c r="E21" s="59"/>
      <c r="F21" s="59"/>
      <c r="G21" s="59"/>
      <c r="H21" s="59"/>
      <c r="I21" s="59"/>
      <c r="J21" s="59"/>
      <c r="K21" s="59"/>
      <c r="L21" s="59"/>
      <c r="M21" s="59"/>
      <c r="N21" s="59"/>
      <c r="O21" s="59"/>
      <c r="P21" s="59"/>
    </row>
    <row r="22" spans="1:16" ht="13.5">
      <c r="A22" s="149" t="s">
        <v>149</v>
      </c>
      <c r="B22" s="166"/>
      <c r="C22" s="166"/>
      <c r="D22" s="167"/>
      <c r="E22" s="153" t="s">
        <v>628</v>
      </c>
      <c r="F22" s="162"/>
      <c r="G22" s="154"/>
      <c r="H22" s="153" t="s">
        <v>629</v>
      </c>
      <c r="I22" s="162"/>
      <c r="J22" s="154"/>
      <c r="K22" s="153" t="s">
        <v>630</v>
      </c>
      <c r="L22" s="162"/>
      <c r="M22" s="154"/>
      <c r="N22" s="153" t="s">
        <v>631</v>
      </c>
      <c r="O22" s="162"/>
      <c r="P22" s="162"/>
    </row>
    <row r="23" spans="1:16" ht="13.5">
      <c r="A23" s="168"/>
      <c r="B23" s="168"/>
      <c r="C23" s="168"/>
      <c r="D23" s="169"/>
      <c r="E23" s="65" t="s">
        <v>71</v>
      </c>
      <c r="F23" s="65" t="s">
        <v>68</v>
      </c>
      <c r="G23" s="65" t="s">
        <v>69</v>
      </c>
      <c r="H23" s="65" t="s">
        <v>71</v>
      </c>
      <c r="I23" s="65" t="s">
        <v>68</v>
      </c>
      <c r="J23" s="65" t="s">
        <v>69</v>
      </c>
      <c r="K23" s="65" t="s">
        <v>71</v>
      </c>
      <c r="L23" s="65" t="s">
        <v>68</v>
      </c>
      <c r="M23" s="65" t="s">
        <v>69</v>
      </c>
      <c r="N23" s="65" t="s">
        <v>71</v>
      </c>
      <c r="O23" s="65" t="s">
        <v>68</v>
      </c>
      <c r="P23" s="66" t="s">
        <v>69</v>
      </c>
    </row>
    <row r="24" spans="1:16" ht="4.5" customHeight="1">
      <c r="A24" s="59"/>
      <c r="B24" s="59"/>
      <c r="C24" s="124"/>
      <c r="D24" s="125"/>
      <c r="E24" s="59"/>
      <c r="F24" s="59"/>
      <c r="G24" s="59"/>
      <c r="H24" s="59"/>
      <c r="I24" s="59"/>
      <c r="J24" s="59"/>
      <c r="K24" s="59"/>
      <c r="L24" s="59"/>
      <c r="M24" s="59"/>
      <c r="N24" s="59"/>
      <c r="O24" s="59"/>
      <c r="P24" s="59"/>
    </row>
    <row r="25" spans="1:16" ht="13.5">
      <c r="A25" s="155" t="s">
        <v>119</v>
      </c>
      <c r="B25" s="155"/>
      <c r="C25" s="155"/>
      <c r="D25" s="70"/>
      <c r="E25" s="126">
        <v>6755</v>
      </c>
      <c r="F25" s="54">
        <v>4064</v>
      </c>
      <c r="G25" s="54">
        <v>2691</v>
      </c>
      <c r="H25" s="54">
        <v>487</v>
      </c>
      <c r="I25" s="54">
        <v>363</v>
      </c>
      <c r="J25" s="54">
        <v>124</v>
      </c>
      <c r="K25" s="54">
        <v>470</v>
      </c>
      <c r="L25" s="54">
        <v>338</v>
      </c>
      <c r="M25" s="54">
        <v>132</v>
      </c>
      <c r="N25" s="57">
        <f>SUM(N26:N45)</f>
        <v>430</v>
      </c>
      <c r="O25" s="57">
        <f>SUM(O26:O45)</f>
        <v>304</v>
      </c>
      <c r="P25" s="57">
        <f>SUM(P26:P45)</f>
        <v>126</v>
      </c>
    </row>
    <row r="26" spans="1:16" ht="18" customHeight="1">
      <c r="A26" s="127" t="s">
        <v>486</v>
      </c>
      <c r="B26" s="69"/>
      <c r="C26" s="72"/>
      <c r="D26" s="70"/>
      <c r="E26" s="54">
        <v>17</v>
      </c>
      <c r="F26" s="54">
        <v>13</v>
      </c>
      <c r="G26" s="54">
        <v>4</v>
      </c>
      <c r="H26" s="54">
        <v>0</v>
      </c>
      <c r="I26" s="54">
        <v>0</v>
      </c>
      <c r="J26" s="54">
        <v>0</v>
      </c>
      <c r="K26" s="54">
        <v>0</v>
      </c>
      <c r="L26" s="54">
        <v>0</v>
      </c>
      <c r="M26" s="54">
        <v>0</v>
      </c>
      <c r="N26" s="57">
        <f aca="true" t="shared" si="2" ref="N26:N45">O26+P26</f>
        <v>1</v>
      </c>
      <c r="O26" s="57">
        <v>0</v>
      </c>
      <c r="P26" s="57">
        <v>1</v>
      </c>
    </row>
    <row r="27" spans="1:16" ht="13.5">
      <c r="A27" s="127" t="s">
        <v>138</v>
      </c>
      <c r="B27" s="69"/>
      <c r="C27" s="72"/>
      <c r="D27" s="70"/>
      <c r="E27" s="54">
        <v>12</v>
      </c>
      <c r="F27" s="54">
        <v>9</v>
      </c>
      <c r="G27" s="54">
        <v>3</v>
      </c>
      <c r="H27" s="54">
        <v>0</v>
      </c>
      <c r="I27" s="54">
        <v>0</v>
      </c>
      <c r="J27" s="54">
        <v>0</v>
      </c>
      <c r="K27" s="54">
        <v>0</v>
      </c>
      <c r="L27" s="54">
        <v>0</v>
      </c>
      <c r="M27" s="54">
        <v>0</v>
      </c>
      <c r="N27" s="57">
        <f t="shared" si="2"/>
        <v>0</v>
      </c>
      <c r="O27" s="57">
        <v>0</v>
      </c>
      <c r="P27" s="57">
        <v>0</v>
      </c>
    </row>
    <row r="28" spans="1:16" ht="13.5">
      <c r="A28" s="127" t="s">
        <v>487</v>
      </c>
      <c r="B28" s="69"/>
      <c r="C28" s="72"/>
      <c r="D28" s="70"/>
      <c r="E28" s="54">
        <v>1</v>
      </c>
      <c r="F28" s="54">
        <v>1</v>
      </c>
      <c r="G28" s="54">
        <v>0</v>
      </c>
      <c r="H28" s="54">
        <v>0</v>
      </c>
      <c r="I28" s="54">
        <v>0</v>
      </c>
      <c r="J28" s="54">
        <v>0</v>
      </c>
      <c r="K28" s="54">
        <v>1</v>
      </c>
      <c r="L28" s="54">
        <v>0</v>
      </c>
      <c r="M28" s="54">
        <v>1</v>
      </c>
      <c r="N28" s="57">
        <f t="shared" si="2"/>
        <v>1</v>
      </c>
      <c r="O28" s="57">
        <v>1</v>
      </c>
      <c r="P28" s="57">
        <v>0</v>
      </c>
    </row>
    <row r="29" spans="1:16" ht="13.5">
      <c r="A29" s="127" t="s">
        <v>150</v>
      </c>
      <c r="B29" s="69"/>
      <c r="C29" s="72"/>
      <c r="D29" s="70"/>
      <c r="E29" s="54">
        <v>254</v>
      </c>
      <c r="F29" s="54">
        <v>212</v>
      </c>
      <c r="G29" s="54">
        <v>42</v>
      </c>
      <c r="H29" s="54">
        <v>57</v>
      </c>
      <c r="I29" s="54">
        <v>52</v>
      </c>
      <c r="J29" s="54">
        <v>5</v>
      </c>
      <c r="K29" s="54">
        <v>29</v>
      </c>
      <c r="L29" s="54">
        <v>27</v>
      </c>
      <c r="M29" s="54">
        <v>2</v>
      </c>
      <c r="N29" s="57">
        <f t="shared" si="2"/>
        <v>30</v>
      </c>
      <c r="O29" s="57">
        <v>30</v>
      </c>
      <c r="P29" s="57">
        <v>0</v>
      </c>
    </row>
    <row r="30" spans="1:16" ht="13.5" customHeight="1">
      <c r="A30" s="127" t="s">
        <v>151</v>
      </c>
      <c r="B30" s="69"/>
      <c r="C30" s="72"/>
      <c r="D30" s="70"/>
      <c r="E30" s="126">
        <v>3601</v>
      </c>
      <c r="F30" s="54">
        <v>2644</v>
      </c>
      <c r="G30" s="54">
        <v>957</v>
      </c>
      <c r="H30" s="54">
        <v>254</v>
      </c>
      <c r="I30" s="54">
        <v>209</v>
      </c>
      <c r="J30" s="54">
        <v>45</v>
      </c>
      <c r="K30" s="54">
        <v>263</v>
      </c>
      <c r="L30" s="54">
        <v>209</v>
      </c>
      <c r="M30" s="54">
        <v>54</v>
      </c>
      <c r="N30" s="57">
        <f t="shared" si="2"/>
        <v>214</v>
      </c>
      <c r="O30" s="57">
        <v>172</v>
      </c>
      <c r="P30" s="57">
        <v>42</v>
      </c>
    </row>
    <row r="31" spans="1:16" ht="18" customHeight="1">
      <c r="A31" s="127" t="s">
        <v>139</v>
      </c>
      <c r="B31" s="69"/>
      <c r="C31" s="72"/>
      <c r="D31" s="70"/>
      <c r="E31" s="54">
        <v>80</v>
      </c>
      <c r="F31" s="54">
        <v>70</v>
      </c>
      <c r="G31" s="54">
        <v>10</v>
      </c>
      <c r="H31" s="54">
        <v>9</v>
      </c>
      <c r="I31" s="54">
        <v>9</v>
      </c>
      <c r="J31" s="54">
        <v>0</v>
      </c>
      <c r="K31" s="54">
        <v>6</v>
      </c>
      <c r="L31" s="54">
        <v>5</v>
      </c>
      <c r="M31" s="54">
        <v>1</v>
      </c>
      <c r="N31" s="57">
        <f t="shared" si="2"/>
        <v>1</v>
      </c>
      <c r="O31" s="57">
        <v>0</v>
      </c>
      <c r="P31" s="57">
        <v>1</v>
      </c>
    </row>
    <row r="32" spans="1:16" ht="13.5">
      <c r="A32" s="127" t="s">
        <v>140</v>
      </c>
      <c r="B32" s="69"/>
      <c r="C32" s="72"/>
      <c r="D32" s="70"/>
      <c r="E32" s="54">
        <v>70</v>
      </c>
      <c r="F32" s="54">
        <v>35</v>
      </c>
      <c r="G32" s="54">
        <v>35</v>
      </c>
      <c r="H32" s="54">
        <v>4</v>
      </c>
      <c r="I32" s="54">
        <v>4</v>
      </c>
      <c r="J32" s="54">
        <v>0</v>
      </c>
      <c r="K32" s="54">
        <v>3</v>
      </c>
      <c r="L32" s="54">
        <v>1</v>
      </c>
      <c r="M32" s="54">
        <v>2</v>
      </c>
      <c r="N32" s="57">
        <f t="shared" si="2"/>
        <v>4</v>
      </c>
      <c r="O32" s="57">
        <v>2</v>
      </c>
      <c r="P32" s="57">
        <v>2</v>
      </c>
    </row>
    <row r="33" spans="1:16" ht="13.5">
      <c r="A33" s="127" t="s">
        <v>544</v>
      </c>
      <c r="B33" s="69"/>
      <c r="C33" s="72"/>
      <c r="D33" s="70"/>
      <c r="E33" s="54">
        <v>341</v>
      </c>
      <c r="F33" s="54">
        <v>236</v>
      </c>
      <c r="G33" s="54">
        <v>105</v>
      </c>
      <c r="H33" s="54">
        <v>28</v>
      </c>
      <c r="I33" s="54">
        <v>19</v>
      </c>
      <c r="J33" s="54">
        <v>9</v>
      </c>
      <c r="K33" s="54">
        <v>23</v>
      </c>
      <c r="L33" s="54">
        <v>16</v>
      </c>
      <c r="M33" s="54">
        <v>7</v>
      </c>
      <c r="N33" s="57">
        <f t="shared" si="2"/>
        <v>29</v>
      </c>
      <c r="O33" s="57">
        <v>19</v>
      </c>
      <c r="P33" s="57">
        <v>10</v>
      </c>
    </row>
    <row r="34" spans="1:16" ht="13.5">
      <c r="A34" s="127" t="s">
        <v>141</v>
      </c>
      <c r="B34" s="69"/>
      <c r="C34" s="72"/>
      <c r="D34" s="70"/>
      <c r="E34" s="54">
        <v>712</v>
      </c>
      <c r="F34" s="54">
        <v>184</v>
      </c>
      <c r="G34" s="54">
        <v>528</v>
      </c>
      <c r="H34" s="54">
        <v>38</v>
      </c>
      <c r="I34" s="54">
        <v>12</v>
      </c>
      <c r="J34" s="54">
        <v>26</v>
      </c>
      <c r="K34" s="54">
        <v>39</v>
      </c>
      <c r="L34" s="54">
        <v>11</v>
      </c>
      <c r="M34" s="54">
        <v>28</v>
      </c>
      <c r="N34" s="57">
        <f t="shared" si="2"/>
        <v>43</v>
      </c>
      <c r="O34" s="57">
        <v>12</v>
      </c>
      <c r="P34" s="57">
        <v>31</v>
      </c>
    </row>
    <row r="35" spans="1:16" ht="13.5" customHeight="1">
      <c r="A35" s="127" t="s">
        <v>152</v>
      </c>
      <c r="B35" s="69"/>
      <c r="C35" s="72"/>
      <c r="D35" s="70"/>
      <c r="E35" s="54">
        <v>59</v>
      </c>
      <c r="F35" s="54">
        <v>7</v>
      </c>
      <c r="G35" s="54">
        <v>52</v>
      </c>
      <c r="H35" s="54">
        <v>0</v>
      </c>
      <c r="I35" s="54">
        <v>0</v>
      </c>
      <c r="J35" s="54">
        <v>0</v>
      </c>
      <c r="K35" s="54">
        <v>0</v>
      </c>
      <c r="L35" s="54">
        <v>0</v>
      </c>
      <c r="M35" s="54">
        <v>0</v>
      </c>
      <c r="N35" s="57">
        <f t="shared" si="2"/>
        <v>0</v>
      </c>
      <c r="O35" s="57">
        <v>0</v>
      </c>
      <c r="P35" s="57">
        <v>0</v>
      </c>
    </row>
    <row r="36" spans="1:16" ht="18" customHeight="1">
      <c r="A36" s="127" t="s">
        <v>488</v>
      </c>
      <c r="B36" s="69"/>
      <c r="C36" s="72"/>
      <c r="D36" s="70"/>
      <c r="E36" s="54">
        <v>25</v>
      </c>
      <c r="F36" s="54">
        <v>11</v>
      </c>
      <c r="G36" s="54">
        <v>14</v>
      </c>
      <c r="H36" s="54">
        <v>3</v>
      </c>
      <c r="I36" s="54">
        <v>1</v>
      </c>
      <c r="J36" s="54">
        <v>2</v>
      </c>
      <c r="K36" s="54">
        <v>5</v>
      </c>
      <c r="L36" s="54">
        <v>4</v>
      </c>
      <c r="M36" s="54">
        <v>1</v>
      </c>
      <c r="N36" s="57">
        <f t="shared" si="2"/>
        <v>2</v>
      </c>
      <c r="O36" s="57">
        <v>1</v>
      </c>
      <c r="P36" s="57">
        <v>1</v>
      </c>
    </row>
    <row r="37" spans="1:16" ht="13.5">
      <c r="A37" s="127" t="s">
        <v>489</v>
      </c>
      <c r="B37" s="69"/>
      <c r="C37" s="72"/>
      <c r="D37" s="70"/>
      <c r="E37" s="73">
        <v>49</v>
      </c>
      <c r="F37" s="73">
        <v>34</v>
      </c>
      <c r="G37" s="73">
        <v>15</v>
      </c>
      <c r="H37" s="73">
        <v>13</v>
      </c>
      <c r="I37" s="73">
        <v>13</v>
      </c>
      <c r="J37" s="73">
        <v>0</v>
      </c>
      <c r="K37" s="73">
        <v>12</v>
      </c>
      <c r="L37" s="73">
        <v>10</v>
      </c>
      <c r="M37" s="73">
        <v>2</v>
      </c>
      <c r="N37" s="57">
        <f t="shared" si="2"/>
        <v>4</v>
      </c>
      <c r="O37" s="57">
        <v>4</v>
      </c>
      <c r="P37" s="57">
        <v>0</v>
      </c>
    </row>
    <row r="38" spans="1:16" ht="13.5">
      <c r="A38" s="127" t="s">
        <v>490</v>
      </c>
      <c r="B38" s="69"/>
      <c r="C38" s="72"/>
      <c r="D38" s="70"/>
      <c r="E38" s="54">
        <v>354</v>
      </c>
      <c r="F38" s="54">
        <v>116</v>
      </c>
      <c r="G38" s="54">
        <v>238</v>
      </c>
      <c r="H38" s="54">
        <v>11</v>
      </c>
      <c r="I38" s="54">
        <v>4</v>
      </c>
      <c r="J38" s="54">
        <v>7</v>
      </c>
      <c r="K38" s="54">
        <v>15</v>
      </c>
      <c r="L38" s="54">
        <v>6</v>
      </c>
      <c r="M38" s="54">
        <v>9</v>
      </c>
      <c r="N38" s="57">
        <f t="shared" si="2"/>
        <v>21</v>
      </c>
      <c r="O38" s="57">
        <v>13</v>
      </c>
      <c r="P38" s="57">
        <v>8</v>
      </c>
    </row>
    <row r="39" spans="1:16" ht="13.5">
      <c r="A39" s="127" t="s">
        <v>515</v>
      </c>
      <c r="B39" s="69"/>
      <c r="C39" s="72"/>
      <c r="D39" s="70"/>
      <c r="E39" s="73">
        <v>301</v>
      </c>
      <c r="F39" s="73">
        <v>79</v>
      </c>
      <c r="G39" s="73">
        <v>222</v>
      </c>
      <c r="H39" s="73">
        <v>10</v>
      </c>
      <c r="I39" s="73">
        <v>4</v>
      </c>
      <c r="J39" s="73">
        <v>6</v>
      </c>
      <c r="K39" s="73">
        <v>11</v>
      </c>
      <c r="L39" s="73">
        <v>5</v>
      </c>
      <c r="M39" s="73">
        <v>6</v>
      </c>
      <c r="N39" s="57">
        <f t="shared" si="2"/>
        <v>11</v>
      </c>
      <c r="O39" s="57">
        <v>3</v>
      </c>
      <c r="P39" s="57">
        <v>8</v>
      </c>
    </row>
    <row r="40" spans="1:16" ht="13.5">
      <c r="A40" s="127" t="s">
        <v>143</v>
      </c>
      <c r="B40" s="69"/>
      <c r="C40" s="72"/>
      <c r="D40" s="70"/>
      <c r="E40" s="54">
        <v>25</v>
      </c>
      <c r="F40" s="54">
        <v>16</v>
      </c>
      <c r="G40" s="54">
        <v>9</v>
      </c>
      <c r="H40" s="54">
        <v>1</v>
      </c>
      <c r="I40" s="54">
        <v>0</v>
      </c>
      <c r="J40" s="54">
        <v>1</v>
      </c>
      <c r="K40" s="54">
        <v>0</v>
      </c>
      <c r="L40" s="54">
        <v>0</v>
      </c>
      <c r="M40" s="54">
        <v>0</v>
      </c>
      <c r="N40" s="57">
        <f t="shared" si="2"/>
        <v>0</v>
      </c>
      <c r="O40" s="57">
        <v>0</v>
      </c>
      <c r="P40" s="57">
        <v>0</v>
      </c>
    </row>
    <row r="41" spans="1:16" ht="18" customHeight="1">
      <c r="A41" s="127" t="s">
        <v>142</v>
      </c>
      <c r="B41" s="69"/>
      <c r="C41" s="72"/>
      <c r="D41" s="70"/>
      <c r="E41" s="54">
        <v>355</v>
      </c>
      <c r="F41" s="54">
        <v>62</v>
      </c>
      <c r="G41" s="54">
        <v>293</v>
      </c>
      <c r="H41" s="54">
        <v>21</v>
      </c>
      <c r="I41" s="54">
        <v>3</v>
      </c>
      <c r="J41" s="54">
        <v>18</v>
      </c>
      <c r="K41" s="54">
        <v>21</v>
      </c>
      <c r="L41" s="54">
        <v>8</v>
      </c>
      <c r="M41" s="54">
        <v>13</v>
      </c>
      <c r="N41" s="57">
        <f t="shared" si="2"/>
        <v>17</v>
      </c>
      <c r="O41" s="57">
        <v>3</v>
      </c>
      <c r="P41" s="57">
        <v>14</v>
      </c>
    </row>
    <row r="42" spans="1:16" ht="13.5" customHeight="1">
      <c r="A42" s="127" t="s">
        <v>144</v>
      </c>
      <c r="B42" s="69"/>
      <c r="C42" s="72"/>
      <c r="D42" s="70"/>
      <c r="E42" s="54">
        <v>43</v>
      </c>
      <c r="F42" s="54">
        <v>8</v>
      </c>
      <c r="G42" s="54">
        <v>35</v>
      </c>
      <c r="H42" s="54">
        <v>0</v>
      </c>
      <c r="I42" s="54">
        <v>0</v>
      </c>
      <c r="J42" s="54">
        <v>0</v>
      </c>
      <c r="K42" s="54">
        <v>1</v>
      </c>
      <c r="L42" s="54">
        <v>1</v>
      </c>
      <c r="M42" s="54">
        <v>0</v>
      </c>
      <c r="N42" s="57">
        <f t="shared" si="2"/>
        <v>1</v>
      </c>
      <c r="O42" s="57">
        <v>1</v>
      </c>
      <c r="P42" s="57">
        <v>0</v>
      </c>
    </row>
    <row r="43" spans="1:16" ht="13.5">
      <c r="A43" s="127" t="s">
        <v>633</v>
      </c>
      <c r="B43" s="69"/>
      <c r="C43" s="72"/>
      <c r="D43" s="70"/>
      <c r="E43" s="54">
        <v>231</v>
      </c>
      <c r="F43" s="54">
        <v>156</v>
      </c>
      <c r="G43" s="54">
        <v>75</v>
      </c>
      <c r="H43" s="54">
        <v>25</v>
      </c>
      <c r="I43" s="54">
        <v>22</v>
      </c>
      <c r="J43" s="54">
        <v>3</v>
      </c>
      <c r="K43" s="54">
        <v>26</v>
      </c>
      <c r="L43" s="54">
        <v>24</v>
      </c>
      <c r="M43" s="54">
        <v>2</v>
      </c>
      <c r="N43" s="57">
        <f t="shared" si="2"/>
        <v>31</v>
      </c>
      <c r="O43" s="57">
        <v>26</v>
      </c>
      <c r="P43" s="57">
        <v>5</v>
      </c>
    </row>
    <row r="44" spans="1:16" ht="13.5">
      <c r="A44" s="128" t="s">
        <v>634</v>
      </c>
      <c r="B44" s="72"/>
      <c r="C44" s="72"/>
      <c r="D44" s="70"/>
      <c r="E44" s="57">
        <v>220</v>
      </c>
      <c r="F44" s="57">
        <v>167</v>
      </c>
      <c r="G44" s="57">
        <v>53</v>
      </c>
      <c r="H44" s="57">
        <v>13</v>
      </c>
      <c r="I44" s="57">
        <v>11</v>
      </c>
      <c r="J44" s="57">
        <v>2</v>
      </c>
      <c r="K44" s="57">
        <v>13</v>
      </c>
      <c r="L44" s="57">
        <v>10</v>
      </c>
      <c r="M44" s="57">
        <v>3</v>
      </c>
      <c r="N44" s="57">
        <f t="shared" si="2"/>
        <v>7</v>
      </c>
      <c r="O44" s="57">
        <v>5</v>
      </c>
      <c r="P44" s="57">
        <v>2</v>
      </c>
    </row>
    <row r="45" spans="1:16" ht="13.5">
      <c r="A45" s="128" t="s">
        <v>86</v>
      </c>
      <c r="B45" s="72"/>
      <c r="C45" s="72"/>
      <c r="D45" s="70"/>
      <c r="E45" s="57">
        <v>5</v>
      </c>
      <c r="F45" s="57">
        <v>4</v>
      </c>
      <c r="G45" s="57">
        <v>1</v>
      </c>
      <c r="H45" s="57">
        <v>0</v>
      </c>
      <c r="I45" s="57">
        <v>0</v>
      </c>
      <c r="J45" s="57">
        <v>0</v>
      </c>
      <c r="K45" s="57">
        <v>2</v>
      </c>
      <c r="L45" s="57">
        <v>1</v>
      </c>
      <c r="M45" s="57">
        <v>1</v>
      </c>
      <c r="N45" s="57">
        <f t="shared" si="2"/>
        <v>13</v>
      </c>
      <c r="O45" s="57">
        <v>12</v>
      </c>
      <c r="P45" s="57">
        <v>1</v>
      </c>
    </row>
    <row r="46" spans="1:16" ht="4.5" customHeight="1">
      <c r="A46" s="60"/>
      <c r="B46" s="60"/>
      <c r="C46" s="60"/>
      <c r="D46" s="61"/>
      <c r="E46" s="60"/>
      <c r="F46" s="60"/>
      <c r="G46" s="60"/>
      <c r="H46" s="60"/>
      <c r="I46" s="60"/>
      <c r="J46" s="60"/>
      <c r="K46" s="60"/>
      <c r="L46" s="60"/>
      <c r="M46" s="60"/>
      <c r="N46" s="60"/>
      <c r="O46" s="60"/>
      <c r="P46" s="60"/>
    </row>
    <row r="47" spans="1:16" ht="13.5">
      <c r="A47" s="71" t="s">
        <v>632</v>
      </c>
      <c r="B47" s="59"/>
      <c r="C47" s="59"/>
      <c r="D47" s="59"/>
      <c r="E47" s="59"/>
      <c r="F47" s="59"/>
      <c r="G47" s="59"/>
      <c r="H47" s="59"/>
      <c r="I47" s="59"/>
      <c r="J47" s="59"/>
      <c r="K47" s="59"/>
      <c r="L47" s="59"/>
      <c r="M47" s="59"/>
      <c r="N47" s="59"/>
      <c r="O47" s="59"/>
      <c r="P47" s="59"/>
    </row>
    <row r="48" spans="1:16" ht="13.5">
      <c r="A48" s="59" t="s">
        <v>514</v>
      </c>
      <c r="B48" s="59"/>
      <c r="C48" s="59"/>
      <c r="D48" s="59"/>
      <c r="E48" s="59"/>
      <c r="F48" s="59"/>
      <c r="G48" s="59"/>
      <c r="H48" s="59"/>
      <c r="I48" s="59"/>
      <c r="J48" s="59"/>
      <c r="K48" s="59"/>
      <c r="L48" s="59"/>
      <c r="M48" s="59"/>
      <c r="N48" s="59"/>
      <c r="O48" s="59"/>
      <c r="P48" s="59"/>
    </row>
  </sheetData>
  <mergeCells count="23">
    <mergeCell ref="A5:A7"/>
    <mergeCell ref="C5:I5"/>
    <mergeCell ref="E6:E7"/>
    <mergeCell ref="D6:D7"/>
    <mergeCell ref="C6:C7"/>
    <mergeCell ref="B5:B7"/>
    <mergeCell ref="I6:I7"/>
    <mergeCell ref="H6:H7"/>
    <mergeCell ref="G6:G7"/>
    <mergeCell ref="F6:F7"/>
    <mergeCell ref="L5:L7"/>
    <mergeCell ref="K5:K7"/>
    <mergeCell ref="J5:J7"/>
    <mergeCell ref="P5:P6"/>
    <mergeCell ref="O5:O7"/>
    <mergeCell ref="N5:N7"/>
    <mergeCell ref="M5:M7"/>
    <mergeCell ref="A25:C25"/>
    <mergeCell ref="A22:D23"/>
    <mergeCell ref="N22:P22"/>
    <mergeCell ref="K22:M22"/>
    <mergeCell ref="H22:J22"/>
    <mergeCell ref="E22:G22"/>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3"/>
  <sheetViews>
    <sheetView workbookViewId="0" topLeftCell="A1">
      <selection activeCell="A1" sqref="A1"/>
    </sheetView>
  </sheetViews>
  <sheetFormatPr defaultColWidth="9.00390625" defaultRowHeight="13.5"/>
  <cols>
    <col min="1" max="1" width="11.375" style="0" customWidth="1"/>
    <col min="2" max="13" width="6.875" style="0" customWidth="1"/>
  </cols>
  <sheetData>
    <row r="1" spans="1:13" ht="13.5">
      <c r="A1" s="1"/>
      <c r="B1" s="1"/>
      <c r="C1" s="1"/>
      <c r="D1" s="1"/>
      <c r="E1" s="1"/>
      <c r="F1" s="1"/>
      <c r="G1" s="1"/>
      <c r="H1" s="1"/>
      <c r="I1" s="1"/>
      <c r="J1" s="1"/>
      <c r="K1" s="1"/>
      <c r="L1" s="1"/>
      <c r="M1" s="5" t="s">
        <v>706</v>
      </c>
    </row>
    <row r="2" spans="1:13" ht="13.5">
      <c r="A2" s="1"/>
      <c r="B2" s="1"/>
      <c r="C2" s="1"/>
      <c r="D2" s="1"/>
      <c r="E2" s="1"/>
      <c r="F2" s="1"/>
      <c r="G2" s="1"/>
      <c r="H2" s="1"/>
      <c r="I2" s="1"/>
      <c r="J2" s="1"/>
      <c r="K2" s="1"/>
      <c r="L2" s="1"/>
      <c r="M2" s="1"/>
    </row>
    <row r="3" spans="1:13" ht="14.25">
      <c r="A3" s="2" t="s">
        <v>707</v>
      </c>
      <c r="B3" s="1"/>
      <c r="C3" s="1"/>
      <c r="D3" s="1"/>
      <c r="E3" s="1"/>
      <c r="F3" s="1"/>
      <c r="G3" s="1"/>
      <c r="H3" s="1"/>
      <c r="I3" s="1"/>
      <c r="J3" s="1"/>
      <c r="K3" s="1"/>
      <c r="L3" s="1"/>
      <c r="M3" s="1"/>
    </row>
    <row r="4" spans="1:13" ht="13.5">
      <c r="A4" s="3" t="s">
        <v>172</v>
      </c>
      <c r="B4" s="1"/>
      <c r="C4" s="1"/>
      <c r="D4" s="1"/>
      <c r="E4" s="1"/>
      <c r="F4" s="1"/>
      <c r="G4" s="1"/>
      <c r="H4" s="1"/>
      <c r="I4" s="1"/>
      <c r="J4" s="1"/>
      <c r="K4" s="1"/>
      <c r="L4" s="1"/>
      <c r="M4" s="1"/>
    </row>
    <row r="5" spans="1:13" ht="13.5">
      <c r="A5" s="1"/>
      <c r="B5" s="1"/>
      <c r="C5" s="1"/>
      <c r="D5" s="1"/>
      <c r="E5" s="1"/>
      <c r="F5" s="1"/>
      <c r="G5" s="1"/>
      <c r="H5" s="1"/>
      <c r="I5" s="1"/>
      <c r="J5" s="1"/>
      <c r="K5" s="1"/>
      <c r="L5" s="1"/>
      <c r="M5" s="1"/>
    </row>
    <row r="6" spans="1:13" ht="13.5">
      <c r="A6" s="177" t="s">
        <v>163</v>
      </c>
      <c r="B6" s="175" t="s">
        <v>164</v>
      </c>
      <c r="C6" s="175"/>
      <c r="D6" s="175"/>
      <c r="E6" s="175"/>
      <c r="F6" s="175"/>
      <c r="G6" s="175"/>
      <c r="H6" s="175" t="s">
        <v>165</v>
      </c>
      <c r="I6" s="175"/>
      <c r="J6" s="175"/>
      <c r="K6" s="175" t="s">
        <v>166</v>
      </c>
      <c r="L6" s="175"/>
      <c r="M6" s="176"/>
    </row>
    <row r="7" spans="1:13" ht="13.5">
      <c r="A7" s="178"/>
      <c r="B7" s="10" t="s">
        <v>167</v>
      </c>
      <c r="C7" s="10" t="s">
        <v>153</v>
      </c>
      <c r="D7" s="10" t="s">
        <v>154</v>
      </c>
      <c r="E7" s="10" t="s">
        <v>155</v>
      </c>
      <c r="F7" s="10" t="s">
        <v>168</v>
      </c>
      <c r="G7" s="10" t="s">
        <v>169</v>
      </c>
      <c r="H7" s="10" t="s">
        <v>156</v>
      </c>
      <c r="I7" s="10" t="s">
        <v>157</v>
      </c>
      <c r="J7" s="10" t="s">
        <v>158</v>
      </c>
      <c r="K7" s="10" t="s">
        <v>159</v>
      </c>
      <c r="L7" s="10" t="s">
        <v>160</v>
      </c>
      <c r="M7" s="11" t="s">
        <v>161</v>
      </c>
    </row>
    <row r="8" spans="1:13" ht="13.5">
      <c r="A8" s="6" t="s">
        <v>170</v>
      </c>
      <c r="B8" s="7"/>
      <c r="C8" s="7"/>
      <c r="D8" s="7"/>
      <c r="E8" s="7"/>
      <c r="F8" s="7"/>
      <c r="G8" s="27" t="s">
        <v>68</v>
      </c>
      <c r="H8" s="27"/>
      <c r="I8" s="7"/>
      <c r="J8" s="7"/>
      <c r="K8" s="7"/>
      <c r="L8" s="7"/>
      <c r="M8" s="7"/>
    </row>
    <row r="9" spans="1:13" ht="13.5">
      <c r="A9" s="14" t="s">
        <v>635</v>
      </c>
      <c r="B9" s="24">
        <v>116.7</v>
      </c>
      <c r="C9" s="24">
        <v>122.4</v>
      </c>
      <c r="D9" s="24">
        <v>128.1</v>
      </c>
      <c r="E9" s="24">
        <v>133.1</v>
      </c>
      <c r="F9" s="24">
        <v>138.6</v>
      </c>
      <c r="G9" s="24">
        <v>144.6</v>
      </c>
      <c r="H9" s="24">
        <v>152.1</v>
      </c>
      <c r="I9" s="24">
        <v>159.4</v>
      </c>
      <c r="J9" s="24">
        <v>165.3</v>
      </c>
      <c r="K9" s="24">
        <v>168.4</v>
      </c>
      <c r="L9" s="24">
        <v>170.2</v>
      </c>
      <c r="M9" s="24">
        <v>171</v>
      </c>
    </row>
    <row r="10" spans="1:13" ht="13.5">
      <c r="A10" s="50" t="s">
        <v>494</v>
      </c>
      <c r="B10" s="24">
        <v>116.7</v>
      </c>
      <c r="C10" s="24">
        <v>122.4</v>
      </c>
      <c r="D10" s="24">
        <v>127.8</v>
      </c>
      <c r="E10" s="24">
        <v>133.4</v>
      </c>
      <c r="F10" s="24">
        <v>138.4</v>
      </c>
      <c r="G10" s="24">
        <v>144.4</v>
      </c>
      <c r="H10" s="24">
        <v>151.5</v>
      </c>
      <c r="I10" s="24">
        <v>159.1</v>
      </c>
      <c r="J10" s="24">
        <v>164.7</v>
      </c>
      <c r="K10" s="24">
        <v>168.5</v>
      </c>
      <c r="L10" s="24">
        <v>170.5</v>
      </c>
      <c r="M10" s="24">
        <v>170.5</v>
      </c>
    </row>
    <row r="11" spans="1:13" ht="13.5">
      <c r="A11" s="50" t="s">
        <v>495</v>
      </c>
      <c r="B11" s="24">
        <v>116.5</v>
      </c>
      <c r="C11" s="24">
        <v>122.4</v>
      </c>
      <c r="D11" s="24">
        <v>128</v>
      </c>
      <c r="E11" s="24">
        <v>133.2</v>
      </c>
      <c r="F11" s="24">
        <v>138.7</v>
      </c>
      <c r="G11" s="24">
        <v>144.2</v>
      </c>
      <c r="H11" s="24">
        <v>151.8</v>
      </c>
      <c r="I11" s="24">
        <v>159</v>
      </c>
      <c r="J11" s="24">
        <v>164.7</v>
      </c>
      <c r="K11" s="24">
        <v>168.8</v>
      </c>
      <c r="L11" s="24">
        <v>170.5</v>
      </c>
      <c r="M11" s="24">
        <v>171</v>
      </c>
    </row>
    <row r="12" spans="1:13" ht="13.5">
      <c r="A12" s="50" t="s">
        <v>496</v>
      </c>
      <c r="B12" s="24">
        <v>116.7</v>
      </c>
      <c r="C12" s="24">
        <v>122.2</v>
      </c>
      <c r="D12" s="24">
        <v>127.9</v>
      </c>
      <c r="E12" s="24">
        <v>133.3</v>
      </c>
      <c r="F12" s="24">
        <v>138.4</v>
      </c>
      <c r="G12" s="24">
        <v>144.7</v>
      </c>
      <c r="H12" s="24">
        <v>151.4</v>
      </c>
      <c r="I12" s="24">
        <v>159.2</v>
      </c>
      <c r="J12" s="24">
        <v>164.7</v>
      </c>
      <c r="K12" s="24">
        <v>168.3</v>
      </c>
      <c r="L12" s="24">
        <v>170.6</v>
      </c>
      <c r="M12" s="24">
        <v>171.2</v>
      </c>
    </row>
    <row r="13" spans="1:13" ht="13.5">
      <c r="A13" s="50" t="s">
        <v>497</v>
      </c>
      <c r="B13" s="24">
        <v>116.6</v>
      </c>
      <c r="C13" s="24">
        <v>122.5</v>
      </c>
      <c r="D13" s="24">
        <v>127.8</v>
      </c>
      <c r="E13" s="24">
        <v>133.3</v>
      </c>
      <c r="F13" s="24">
        <v>138.6</v>
      </c>
      <c r="G13" s="24">
        <v>144.7</v>
      </c>
      <c r="H13" s="24">
        <v>151.8</v>
      </c>
      <c r="I13" s="24">
        <v>161</v>
      </c>
      <c r="J13" s="24">
        <v>164.4</v>
      </c>
      <c r="K13" s="24">
        <v>168.8</v>
      </c>
      <c r="L13" s="24">
        <v>170</v>
      </c>
      <c r="M13" s="24">
        <v>171.6</v>
      </c>
    </row>
    <row r="14" spans="1:13" ht="13.5">
      <c r="A14" s="50" t="s">
        <v>476</v>
      </c>
      <c r="B14" s="24">
        <v>116.6</v>
      </c>
      <c r="C14" s="24">
        <v>122.4</v>
      </c>
      <c r="D14" s="24">
        <v>128.2</v>
      </c>
      <c r="E14" s="24">
        <v>133.2</v>
      </c>
      <c r="F14" s="24">
        <v>138.7</v>
      </c>
      <c r="G14" s="24">
        <v>144.7</v>
      </c>
      <c r="H14" s="24">
        <v>152</v>
      </c>
      <c r="I14" s="24">
        <v>159.2</v>
      </c>
      <c r="J14" s="24">
        <v>164.4</v>
      </c>
      <c r="K14" s="24">
        <v>169.5</v>
      </c>
      <c r="L14" s="24">
        <v>170.5</v>
      </c>
      <c r="M14" s="24">
        <v>171.5</v>
      </c>
    </row>
    <row r="15" spans="1:13" ht="13.5">
      <c r="A15" s="50" t="s">
        <v>498</v>
      </c>
      <c r="B15" s="24">
        <v>116.7</v>
      </c>
      <c r="C15" s="24">
        <v>122.4</v>
      </c>
      <c r="D15" s="24">
        <v>128.2</v>
      </c>
      <c r="E15" s="24">
        <v>133.6</v>
      </c>
      <c r="F15" s="24">
        <v>138.5</v>
      </c>
      <c r="G15" s="24">
        <v>144.8</v>
      </c>
      <c r="H15" s="24">
        <v>151.6</v>
      </c>
      <c r="I15" s="24">
        <v>159.1</v>
      </c>
      <c r="J15" s="24">
        <v>164.2</v>
      </c>
      <c r="K15" s="24">
        <v>169.2</v>
      </c>
      <c r="L15" s="24">
        <v>170.7</v>
      </c>
      <c r="M15" s="24">
        <v>171.5</v>
      </c>
    </row>
    <row r="16" spans="1:13" ht="13.5">
      <c r="A16" s="50" t="s">
        <v>516</v>
      </c>
      <c r="B16" s="24">
        <v>116.6</v>
      </c>
      <c r="C16" s="24">
        <v>122.4</v>
      </c>
      <c r="D16" s="24">
        <v>128.2</v>
      </c>
      <c r="E16" s="24">
        <v>133.2</v>
      </c>
      <c r="F16" s="24">
        <v>138.9</v>
      </c>
      <c r="G16" s="24">
        <v>144.1</v>
      </c>
      <c r="H16" s="24">
        <v>152.1</v>
      </c>
      <c r="I16" s="24">
        <v>158.9</v>
      </c>
      <c r="J16" s="24">
        <v>164.7</v>
      </c>
      <c r="K16" s="24">
        <v>168.5</v>
      </c>
      <c r="L16" s="24">
        <v>170.1</v>
      </c>
      <c r="M16" s="24">
        <v>171.7</v>
      </c>
    </row>
    <row r="17" spans="1:13" ht="13.5">
      <c r="A17" s="50" t="s">
        <v>548</v>
      </c>
      <c r="B17" s="112">
        <v>116.7</v>
      </c>
      <c r="C17" s="112">
        <v>122.4</v>
      </c>
      <c r="D17" s="112">
        <v>128.2</v>
      </c>
      <c r="E17" s="112">
        <v>133.2</v>
      </c>
      <c r="F17" s="112">
        <v>138.6</v>
      </c>
      <c r="G17" s="112">
        <v>144.9</v>
      </c>
      <c r="H17" s="112">
        <v>152</v>
      </c>
      <c r="I17" s="112">
        <v>159.2</v>
      </c>
      <c r="J17" s="112">
        <v>164.6</v>
      </c>
      <c r="K17" s="112">
        <v>169.4</v>
      </c>
      <c r="L17" s="112">
        <v>170</v>
      </c>
      <c r="M17" s="112">
        <v>171.6</v>
      </c>
    </row>
    <row r="18" spans="1:13" ht="18" customHeight="1">
      <c r="A18" s="50" t="s">
        <v>636</v>
      </c>
      <c r="B18" s="112">
        <v>116.4</v>
      </c>
      <c r="C18" s="112">
        <v>122.5</v>
      </c>
      <c r="D18" s="112">
        <v>128.2</v>
      </c>
      <c r="E18" s="112">
        <v>133.3</v>
      </c>
      <c r="F18" s="112">
        <v>138.5</v>
      </c>
      <c r="G18" s="112">
        <v>144.5</v>
      </c>
      <c r="H18" s="112">
        <v>151.9</v>
      </c>
      <c r="I18" s="112">
        <v>158.9</v>
      </c>
      <c r="J18" s="112">
        <v>164.7</v>
      </c>
      <c r="K18" s="112">
        <v>168.6</v>
      </c>
      <c r="L18" s="112">
        <v>171</v>
      </c>
      <c r="M18" s="112">
        <v>170.7</v>
      </c>
    </row>
    <row r="19" spans="1:13" ht="18" customHeight="1">
      <c r="A19" s="6"/>
      <c r="B19" s="25"/>
      <c r="C19" s="25"/>
      <c r="D19" s="25"/>
      <c r="E19" s="25"/>
      <c r="F19" s="25"/>
      <c r="G19" s="26" t="s">
        <v>69</v>
      </c>
      <c r="H19" s="26"/>
      <c r="I19" s="25"/>
      <c r="J19" s="25"/>
      <c r="K19" s="25"/>
      <c r="L19" s="25"/>
      <c r="M19" s="25"/>
    </row>
    <row r="20" spans="1:13" ht="13.5">
      <c r="A20" s="14" t="s">
        <v>635</v>
      </c>
      <c r="B20" s="24">
        <v>115.9</v>
      </c>
      <c r="C20" s="24">
        <v>121.4</v>
      </c>
      <c r="D20" s="24">
        <v>127.4</v>
      </c>
      <c r="E20" s="24">
        <v>133.3</v>
      </c>
      <c r="F20" s="24">
        <v>140</v>
      </c>
      <c r="G20" s="24">
        <v>146.7</v>
      </c>
      <c r="H20" s="24">
        <v>152</v>
      </c>
      <c r="I20" s="24">
        <v>155</v>
      </c>
      <c r="J20" s="24">
        <v>156.6</v>
      </c>
      <c r="K20" s="24">
        <v>157</v>
      </c>
      <c r="L20" s="24">
        <v>157.6</v>
      </c>
      <c r="M20" s="24">
        <v>157.7</v>
      </c>
    </row>
    <row r="21" spans="1:13" ht="13.5">
      <c r="A21" s="50" t="s">
        <v>494</v>
      </c>
      <c r="B21" s="24">
        <v>115.9</v>
      </c>
      <c r="C21" s="24">
        <v>121.6</v>
      </c>
      <c r="D21" s="24">
        <v>127</v>
      </c>
      <c r="E21" s="24">
        <v>133.4</v>
      </c>
      <c r="F21" s="24">
        <v>139.9</v>
      </c>
      <c r="G21" s="24">
        <v>146.5</v>
      </c>
      <c r="H21" s="24">
        <v>151.6</v>
      </c>
      <c r="I21" s="24">
        <v>155</v>
      </c>
      <c r="J21" s="24">
        <v>156.7</v>
      </c>
      <c r="K21" s="24">
        <v>157.5</v>
      </c>
      <c r="L21" s="24">
        <v>157.5</v>
      </c>
      <c r="M21" s="24">
        <v>157.5</v>
      </c>
    </row>
    <row r="22" spans="1:13" ht="13.5">
      <c r="A22" s="50" t="s">
        <v>495</v>
      </c>
      <c r="B22" s="24">
        <v>116</v>
      </c>
      <c r="C22" s="24">
        <v>121.6</v>
      </c>
      <c r="D22" s="24">
        <v>127.4</v>
      </c>
      <c r="E22" s="24">
        <v>133.1</v>
      </c>
      <c r="F22" s="24">
        <v>140</v>
      </c>
      <c r="G22" s="24">
        <v>146.5</v>
      </c>
      <c r="H22" s="24">
        <v>151.7</v>
      </c>
      <c r="I22" s="24">
        <v>154.7</v>
      </c>
      <c r="J22" s="24">
        <v>156.5</v>
      </c>
      <c r="K22" s="24">
        <v>157.3</v>
      </c>
      <c r="L22" s="24">
        <v>157.5</v>
      </c>
      <c r="M22" s="24">
        <v>157.7</v>
      </c>
    </row>
    <row r="23" spans="1:13" ht="13.5">
      <c r="A23" s="50" t="s">
        <v>496</v>
      </c>
      <c r="B23" s="24">
        <v>115.8</v>
      </c>
      <c r="C23" s="24">
        <v>121.5</v>
      </c>
      <c r="D23" s="24">
        <v>127.3</v>
      </c>
      <c r="E23" s="24">
        <v>133.3</v>
      </c>
      <c r="F23" s="24">
        <v>139.5</v>
      </c>
      <c r="G23" s="24">
        <v>146.7</v>
      </c>
      <c r="H23" s="24">
        <v>151.8</v>
      </c>
      <c r="I23" s="24">
        <v>154.8</v>
      </c>
      <c r="J23" s="24">
        <v>156.3</v>
      </c>
      <c r="K23" s="24">
        <v>157.4</v>
      </c>
      <c r="L23" s="24">
        <v>157.7</v>
      </c>
      <c r="M23" s="24">
        <v>157.8</v>
      </c>
    </row>
    <row r="24" spans="1:13" ht="13.5">
      <c r="A24" s="50" t="s">
        <v>497</v>
      </c>
      <c r="B24" s="24">
        <v>115.7</v>
      </c>
      <c r="C24" s="24">
        <v>121.6</v>
      </c>
      <c r="D24" s="24">
        <v>127.4</v>
      </c>
      <c r="E24" s="24">
        <v>133.5</v>
      </c>
      <c r="F24" s="24">
        <v>140.1</v>
      </c>
      <c r="G24" s="24">
        <v>146.4</v>
      </c>
      <c r="H24" s="24">
        <v>151.9</v>
      </c>
      <c r="I24" s="24">
        <v>154.8</v>
      </c>
      <c r="J24" s="24">
        <v>156.2</v>
      </c>
      <c r="K24" s="24">
        <v>156.8</v>
      </c>
      <c r="L24" s="24">
        <v>157.7</v>
      </c>
      <c r="M24" s="24">
        <v>158</v>
      </c>
    </row>
    <row r="25" spans="1:13" ht="13.5">
      <c r="A25" s="50" t="s">
        <v>476</v>
      </c>
      <c r="B25" s="24">
        <v>115.9</v>
      </c>
      <c r="C25" s="24">
        <v>121.6</v>
      </c>
      <c r="D25" s="24">
        <v>127.5</v>
      </c>
      <c r="E25" s="24">
        <v>133.4</v>
      </c>
      <c r="F25" s="24">
        <v>140.2</v>
      </c>
      <c r="G25" s="24">
        <v>146.7</v>
      </c>
      <c r="H25" s="24">
        <v>151.5</v>
      </c>
      <c r="I25" s="24">
        <v>154.9</v>
      </c>
      <c r="J25" s="24">
        <v>156.3</v>
      </c>
      <c r="K25" s="24">
        <v>157.5</v>
      </c>
      <c r="L25" s="24">
        <v>157.5</v>
      </c>
      <c r="M25" s="24">
        <v>157.9</v>
      </c>
    </row>
    <row r="26" spans="1:13" ht="13.5">
      <c r="A26" s="50" t="s">
        <v>498</v>
      </c>
      <c r="B26" s="24">
        <v>115.8</v>
      </c>
      <c r="C26" s="24">
        <v>121.8</v>
      </c>
      <c r="D26" s="24">
        <v>127.5</v>
      </c>
      <c r="E26" s="24">
        <v>133.5</v>
      </c>
      <c r="F26" s="24">
        <v>140.1</v>
      </c>
      <c r="G26" s="24">
        <v>146.9</v>
      </c>
      <c r="H26" s="24">
        <v>151.6</v>
      </c>
      <c r="I26" s="24">
        <v>154.5</v>
      </c>
      <c r="J26" s="24">
        <v>156.2</v>
      </c>
      <c r="K26" s="24">
        <v>157.3</v>
      </c>
      <c r="L26" s="24">
        <v>157.5</v>
      </c>
      <c r="M26" s="24">
        <v>157.5</v>
      </c>
    </row>
    <row r="27" spans="1:13" ht="13.5">
      <c r="A27" s="50" t="s">
        <v>516</v>
      </c>
      <c r="B27" s="24">
        <v>116</v>
      </c>
      <c r="C27" s="24">
        <v>121.6</v>
      </c>
      <c r="D27" s="24">
        <v>127.5</v>
      </c>
      <c r="E27" s="24">
        <v>133.5</v>
      </c>
      <c r="F27" s="24">
        <v>140.2</v>
      </c>
      <c r="G27" s="24">
        <v>146.9</v>
      </c>
      <c r="H27" s="24">
        <v>151.9</v>
      </c>
      <c r="I27" s="24">
        <v>154.8</v>
      </c>
      <c r="J27" s="24">
        <v>156.2</v>
      </c>
      <c r="K27" s="24">
        <v>157.4</v>
      </c>
      <c r="L27" s="24">
        <v>158.1</v>
      </c>
      <c r="M27" s="24">
        <v>158.2</v>
      </c>
    </row>
    <row r="28" spans="1:13" ht="13.5">
      <c r="A28" s="50" t="s">
        <v>548</v>
      </c>
      <c r="B28" s="112">
        <v>115.7</v>
      </c>
      <c r="C28" s="112">
        <v>121.8</v>
      </c>
      <c r="D28" s="112">
        <v>127.5</v>
      </c>
      <c r="E28" s="112">
        <v>133.7</v>
      </c>
      <c r="F28" s="112">
        <v>140.2</v>
      </c>
      <c r="G28" s="112">
        <v>146.8</v>
      </c>
      <c r="H28" s="112">
        <v>152</v>
      </c>
      <c r="I28" s="112">
        <v>154.9</v>
      </c>
      <c r="J28" s="112">
        <v>156.2</v>
      </c>
      <c r="K28" s="112">
        <v>156.9</v>
      </c>
      <c r="L28" s="112">
        <v>157.6</v>
      </c>
      <c r="M28" s="112">
        <v>158.1</v>
      </c>
    </row>
    <row r="29" spans="1:13" ht="18" customHeight="1">
      <c r="A29" s="50" t="s">
        <v>636</v>
      </c>
      <c r="B29" s="112">
        <v>115.7</v>
      </c>
      <c r="C29" s="112">
        <v>121.5</v>
      </c>
      <c r="D29" s="112">
        <v>127.5</v>
      </c>
      <c r="E29" s="112">
        <v>133.4</v>
      </c>
      <c r="F29" s="112">
        <v>140.5</v>
      </c>
      <c r="G29" s="112">
        <v>146.7</v>
      </c>
      <c r="H29" s="112">
        <v>151.9</v>
      </c>
      <c r="I29" s="112">
        <v>155</v>
      </c>
      <c r="J29" s="112">
        <v>156.3</v>
      </c>
      <c r="K29" s="112">
        <v>157.6</v>
      </c>
      <c r="L29" s="112">
        <v>157.4</v>
      </c>
      <c r="M29" s="112">
        <v>157.7</v>
      </c>
    </row>
    <row r="30" spans="1:13" ht="18" customHeight="1">
      <c r="A30" s="6" t="s">
        <v>171</v>
      </c>
      <c r="B30" s="7"/>
      <c r="C30" s="7"/>
      <c r="D30" s="7"/>
      <c r="E30" s="7"/>
      <c r="F30" s="7"/>
      <c r="G30" s="27" t="s">
        <v>68</v>
      </c>
      <c r="H30" s="27"/>
      <c r="I30" s="7"/>
      <c r="J30" s="7"/>
      <c r="K30" s="7"/>
      <c r="L30" s="7"/>
      <c r="M30" s="7"/>
    </row>
    <row r="31" spans="1:13" ht="13.5">
      <c r="A31" s="14" t="s">
        <v>635</v>
      </c>
      <c r="B31" s="24">
        <v>21.5</v>
      </c>
      <c r="C31" s="24">
        <v>24.2</v>
      </c>
      <c r="D31" s="24">
        <v>27.6</v>
      </c>
      <c r="E31" s="24">
        <v>30.7</v>
      </c>
      <c r="F31" s="24">
        <v>34.5</v>
      </c>
      <c r="G31" s="24">
        <v>39.2</v>
      </c>
      <c r="H31" s="24">
        <v>44.7</v>
      </c>
      <c r="I31" s="24">
        <v>50.1</v>
      </c>
      <c r="J31" s="24">
        <v>55.6</v>
      </c>
      <c r="K31" s="24">
        <v>60</v>
      </c>
      <c r="L31" s="24">
        <v>62.1</v>
      </c>
      <c r="M31" s="24">
        <v>63.8</v>
      </c>
    </row>
    <row r="32" spans="1:13" ht="13.5">
      <c r="A32" s="50" t="s">
        <v>494</v>
      </c>
      <c r="B32" s="24">
        <v>21.5</v>
      </c>
      <c r="C32" s="24">
        <v>24.2</v>
      </c>
      <c r="D32" s="24">
        <v>27.3</v>
      </c>
      <c r="E32" s="24">
        <v>31.2</v>
      </c>
      <c r="F32" s="24">
        <v>34.4</v>
      </c>
      <c r="G32" s="24">
        <v>38.7</v>
      </c>
      <c r="H32" s="24">
        <v>44.4</v>
      </c>
      <c r="I32" s="24">
        <v>49.7</v>
      </c>
      <c r="J32" s="24">
        <v>55.1</v>
      </c>
      <c r="K32" s="24">
        <v>61.3</v>
      </c>
      <c r="L32" s="24">
        <v>61.9</v>
      </c>
      <c r="M32" s="24">
        <v>63.8</v>
      </c>
    </row>
    <row r="33" spans="1:13" ht="13.5">
      <c r="A33" s="50" t="s">
        <v>495</v>
      </c>
      <c r="B33" s="24">
        <v>21.3</v>
      </c>
      <c r="C33" s="24">
        <v>24</v>
      </c>
      <c r="D33" s="24">
        <v>27.2</v>
      </c>
      <c r="E33" s="24">
        <v>30.6</v>
      </c>
      <c r="F33" s="24">
        <v>34.6</v>
      </c>
      <c r="G33" s="24">
        <v>38.4</v>
      </c>
      <c r="H33" s="24">
        <v>43.8</v>
      </c>
      <c r="I33" s="24">
        <v>49.4</v>
      </c>
      <c r="J33" s="24">
        <v>54.5</v>
      </c>
      <c r="K33" s="24">
        <v>60.9</v>
      </c>
      <c r="L33" s="24">
        <v>62.6</v>
      </c>
      <c r="M33" s="24">
        <v>63.5</v>
      </c>
    </row>
    <row r="34" spans="1:13" ht="13.5">
      <c r="A34" s="50" t="s">
        <v>496</v>
      </c>
      <c r="B34" s="24">
        <v>21.5</v>
      </c>
      <c r="C34" s="24">
        <v>24</v>
      </c>
      <c r="D34" s="24">
        <v>27.2</v>
      </c>
      <c r="E34" s="24">
        <v>30.5</v>
      </c>
      <c r="F34" s="24">
        <v>34.3</v>
      </c>
      <c r="G34" s="24">
        <v>39.1</v>
      </c>
      <c r="H34" s="24">
        <v>43.6</v>
      </c>
      <c r="I34" s="24">
        <v>49</v>
      </c>
      <c r="J34" s="24">
        <v>54.7</v>
      </c>
      <c r="K34" s="24">
        <v>61.8</v>
      </c>
      <c r="L34" s="24">
        <v>63.5</v>
      </c>
      <c r="M34" s="24">
        <v>64.6</v>
      </c>
    </row>
    <row r="35" spans="1:13" ht="13.5">
      <c r="A35" s="50" t="s">
        <v>497</v>
      </c>
      <c r="B35" s="24">
        <v>21.4</v>
      </c>
      <c r="C35" s="24">
        <v>24.2</v>
      </c>
      <c r="D35" s="24">
        <v>27.1</v>
      </c>
      <c r="E35" s="24">
        <v>30.6</v>
      </c>
      <c r="F35" s="24">
        <v>34</v>
      </c>
      <c r="G35" s="24">
        <v>38.7</v>
      </c>
      <c r="H35" s="24">
        <v>44.3</v>
      </c>
      <c r="I35" s="24">
        <v>48.7</v>
      </c>
      <c r="J35" s="24">
        <v>54.1</v>
      </c>
      <c r="K35" s="24">
        <v>61</v>
      </c>
      <c r="L35" s="24">
        <v>63.6</v>
      </c>
      <c r="M35" s="24">
        <v>64.9</v>
      </c>
    </row>
    <row r="36" spans="1:13" ht="13.5">
      <c r="A36" s="50" t="s">
        <v>476</v>
      </c>
      <c r="B36" s="24">
        <v>21.4</v>
      </c>
      <c r="C36" s="24">
        <v>24</v>
      </c>
      <c r="D36" s="24">
        <v>27.3</v>
      </c>
      <c r="E36" s="24">
        <v>30.5</v>
      </c>
      <c r="F36" s="24">
        <v>34.4</v>
      </c>
      <c r="G36" s="24">
        <v>38.3</v>
      </c>
      <c r="H36" s="24">
        <v>44</v>
      </c>
      <c r="I36" s="24">
        <v>49.3</v>
      </c>
      <c r="J36" s="24">
        <v>53.9</v>
      </c>
      <c r="K36" s="24">
        <v>60.7</v>
      </c>
      <c r="L36" s="24">
        <v>63</v>
      </c>
      <c r="M36" s="24">
        <v>65.1</v>
      </c>
    </row>
    <row r="37" spans="1:13" ht="13.5">
      <c r="A37" s="50" t="s">
        <v>498</v>
      </c>
      <c r="B37" s="24">
        <v>21.5</v>
      </c>
      <c r="C37" s="24">
        <v>24</v>
      </c>
      <c r="D37" s="24">
        <v>27.3</v>
      </c>
      <c r="E37" s="24">
        <v>30.8</v>
      </c>
      <c r="F37" s="24">
        <v>33.9</v>
      </c>
      <c r="G37" s="24">
        <v>38.6</v>
      </c>
      <c r="H37" s="24">
        <v>43.3</v>
      </c>
      <c r="I37" s="24">
        <v>48.9</v>
      </c>
      <c r="J37" s="24">
        <v>54.1</v>
      </c>
      <c r="K37" s="24">
        <v>60.6</v>
      </c>
      <c r="L37" s="24">
        <v>62.6</v>
      </c>
      <c r="M37" s="24">
        <v>64.8</v>
      </c>
    </row>
    <row r="38" spans="1:13" ht="13.5">
      <c r="A38" s="50" t="s">
        <v>516</v>
      </c>
      <c r="B38" s="24">
        <v>21.3</v>
      </c>
      <c r="C38" s="24">
        <v>23.9</v>
      </c>
      <c r="D38" s="24">
        <v>27.3</v>
      </c>
      <c r="E38" s="24">
        <v>30.2</v>
      </c>
      <c r="F38" s="24">
        <v>34.1</v>
      </c>
      <c r="G38" s="24">
        <v>37.9</v>
      </c>
      <c r="H38" s="24">
        <v>43.8</v>
      </c>
      <c r="I38" s="24">
        <v>48.1</v>
      </c>
      <c r="J38" s="24">
        <v>54.1</v>
      </c>
      <c r="K38" s="24">
        <v>60.9</v>
      </c>
      <c r="L38" s="24">
        <v>61.4</v>
      </c>
      <c r="M38" s="24">
        <v>63.9</v>
      </c>
    </row>
    <row r="39" spans="1:13" ht="13.5">
      <c r="A39" s="50" t="s">
        <v>548</v>
      </c>
      <c r="B39" s="112">
        <v>21.3</v>
      </c>
      <c r="C39" s="112">
        <v>23.9</v>
      </c>
      <c r="D39" s="112">
        <v>27.3</v>
      </c>
      <c r="E39" s="112">
        <v>30.2</v>
      </c>
      <c r="F39" s="112">
        <v>33.8</v>
      </c>
      <c r="G39" s="112">
        <v>38.3</v>
      </c>
      <c r="H39" s="112">
        <v>43.3</v>
      </c>
      <c r="I39" s="112">
        <v>48.8</v>
      </c>
      <c r="J39" s="112">
        <v>53.7</v>
      </c>
      <c r="K39" s="112">
        <v>60.6</v>
      </c>
      <c r="L39" s="112">
        <v>62.4</v>
      </c>
      <c r="M39" s="112">
        <v>63.4</v>
      </c>
    </row>
    <row r="40" spans="1:13" ht="18" customHeight="1">
      <c r="A40" s="50" t="s">
        <v>636</v>
      </c>
      <c r="B40" s="112">
        <v>21.2</v>
      </c>
      <c r="C40" s="112">
        <v>23.8</v>
      </c>
      <c r="D40" s="112">
        <v>27.3</v>
      </c>
      <c r="E40" s="112">
        <v>30.1</v>
      </c>
      <c r="F40" s="112">
        <v>33.6</v>
      </c>
      <c r="G40" s="112">
        <v>37.7</v>
      </c>
      <c r="H40" s="112">
        <v>43.4</v>
      </c>
      <c r="I40" s="112">
        <v>48.1</v>
      </c>
      <c r="J40" s="112">
        <v>54</v>
      </c>
      <c r="K40" s="112">
        <v>59.9</v>
      </c>
      <c r="L40" s="112">
        <v>62.2</v>
      </c>
      <c r="M40" s="112">
        <v>64.6</v>
      </c>
    </row>
    <row r="41" spans="1:13" ht="18" customHeight="1">
      <c r="A41" s="6"/>
      <c r="B41" s="25"/>
      <c r="C41" s="25"/>
      <c r="D41" s="25"/>
      <c r="E41" s="25"/>
      <c r="F41" s="25"/>
      <c r="G41" s="26" t="s">
        <v>69</v>
      </c>
      <c r="H41" s="26"/>
      <c r="I41" s="25"/>
      <c r="J41" s="25"/>
      <c r="K41" s="25"/>
      <c r="L41" s="25"/>
      <c r="M41" s="25"/>
    </row>
    <row r="42" spans="1:13" ht="13.5">
      <c r="A42" s="14" t="s">
        <v>635</v>
      </c>
      <c r="B42" s="24">
        <v>21</v>
      </c>
      <c r="C42" s="24">
        <v>23.5</v>
      </c>
      <c r="D42" s="24">
        <v>26.9</v>
      </c>
      <c r="E42" s="24">
        <v>30.6</v>
      </c>
      <c r="F42" s="24">
        <v>34.8</v>
      </c>
      <c r="G42" s="24">
        <v>40.1</v>
      </c>
      <c r="H42" s="24">
        <v>45.4</v>
      </c>
      <c r="I42" s="24">
        <v>48.5</v>
      </c>
      <c r="J42" s="24">
        <v>51</v>
      </c>
      <c r="K42" s="24">
        <v>53</v>
      </c>
      <c r="L42" s="24">
        <v>53.6</v>
      </c>
      <c r="M42" s="24">
        <v>54.4</v>
      </c>
    </row>
    <row r="43" spans="1:13" ht="13.5">
      <c r="A43" s="50" t="s">
        <v>494</v>
      </c>
      <c r="B43" s="24">
        <v>21.1</v>
      </c>
      <c r="C43" s="24">
        <v>23.6</v>
      </c>
      <c r="D43" s="24">
        <v>26.5</v>
      </c>
      <c r="E43" s="24">
        <v>30.6</v>
      </c>
      <c r="F43" s="24">
        <v>34.7</v>
      </c>
      <c r="G43" s="24">
        <v>39.9</v>
      </c>
      <c r="H43" s="24">
        <v>44.7</v>
      </c>
      <c r="I43" s="24">
        <v>48.3</v>
      </c>
      <c r="J43" s="24">
        <v>51.3</v>
      </c>
      <c r="K43" s="24">
        <v>53.1</v>
      </c>
      <c r="L43" s="24">
        <v>54.2</v>
      </c>
      <c r="M43" s="24">
        <v>54.1</v>
      </c>
    </row>
    <row r="44" spans="1:13" ht="13.5">
      <c r="A44" s="50" t="s">
        <v>495</v>
      </c>
      <c r="B44" s="24">
        <v>20.9</v>
      </c>
      <c r="C44" s="24">
        <v>23.5</v>
      </c>
      <c r="D44" s="24">
        <v>26.6</v>
      </c>
      <c r="E44" s="24">
        <v>29.9</v>
      </c>
      <c r="F44" s="24">
        <v>34.8</v>
      </c>
      <c r="G44" s="24">
        <v>39.6</v>
      </c>
      <c r="H44" s="24">
        <v>44.4</v>
      </c>
      <c r="I44" s="24">
        <v>47.8</v>
      </c>
      <c r="J44" s="24">
        <v>51</v>
      </c>
      <c r="K44" s="24">
        <v>53.5</v>
      </c>
      <c r="L44" s="24">
        <v>53.7</v>
      </c>
      <c r="M44" s="24">
        <v>53.9</v>
      </c>
    </row>
    <row r="45" spans="1:13" ht="13.5">
      <c r="A45" s="50" t="s">
        <v>496</v>
      </c>
      <c r="B45" s="24">
        <v>20.9</v>
      </c>
      <c r="C45" s="24">
        <v>23.5</v>
      </c>
      <c r="D45" s="24">
        <v>26.6</v>
      </c>
      <c r="E45" s="24">
        <v>30</v>
      </c>
      <c r="F45" s="24">
        <v>34</v>
      </c>
      <c r="G45" s="24">
        <v>39.8</v>
      </c>
      <c r="H45" s="24">
        <v>44.5</v>
      </c>
      <c r="I45" s="24">
        <v>48.1</v>
      </c>
      <c r="J45" s="24">
        <v>50.5</v>
      </c>
      <c r="K45" s="24">
        <v>52.8</v>
      </c>
      <c r="L45" s="24">
        <v>54.6</v>
      </c>
      <c r="M45" s="24">
        <v>53.7</v>
      </c>
    </row>
    <row r="46" spans="1:13" ht="13.5">
      <c r="A46" s="50" t="s">
        <v>497</v>
      </c>
      <c r="B46" s="24">
        <v>20.9</v>
      </c>
      <c r="C46" s="24">
        <v>23.6</v>
      </c>
      <c r="D46" s="24">
        <v>26.5</v>
      </c>
      <c r="E46" s="24">
        <v>30.1</v>
      </c>
      <c r="F46" s="24">
        <v>34.3</v>
      </c>
      <c r="G46" s="24">
        <v>38.9</v>
      </c>
      <c r="H46" s="24">
        <v>44.8</v>
      </c>
      <c r="I46" s="24">
        <v>47.8</v>
      </c>
      <c r="J46" s="24">
        <v>50.6</v>
      </c>
      <c r="K46" s="24">
        <v>52.7</v>
      </c>
      <c r="L46" s="24">
        <v>53.7</v>
      </c>
      <c r="M46" s="24">
        <v>54.7</v>
      </c>
    </row>
    <row r="47" spans="1:13" ht="13.5">
      <c r="A47" s="50" t="s">
        <v>476</v>
      </c>
      <c r="B47" s="24">
        <v>21</v>
      </c>
      <c r="C47" s="24">
        <v>23.5</v>
      </c>
      <c r="D47" s="24">
        <v>26.7</v>
      </c>
      <c r="E47" s="24">
        <v>30.1</v>
      </c>
      <c r="F47" s="24">
        <v>34.3</v>
      </c>
      <c r="G47" s="24">
        <v>39.3</v>
      </c>
      <c r="H47" s="24">
        <v>43.6</v>
      </c>
      <c r="I47" s="24">
        <v>48.2</v>
      </c>
      <c r="J47" s="24">
        <v>50.4</v>
      </c>
      <c r="K47" s="24">
        <v>52.4</v>
      </c>
      <c r="L47" s="24">
        <v>53.6</v>
      </c>
      <c r="M47" s="24">
        <v>53.6</v>
      </c>
    </row>
    <row r="48" spans="1:13" ht="13.5">
      <c r="A48" s="50" t="s">
        <v>498</v>
      </c>
      <c r="B48" s="24">
        <v>20.9</v>
      </c>
      <c r="C48" s="24">
        <v>23.7</v>
      </c>
      <c r="D48" s="24">
        <v>26.7</v>
      </c>
      <c r="E48" s="24">
        <v>30.2</v>
      </c>
      <c r="F48" s="24">
        <v>34.3</v>
      </c>
      <c r="G48" s="24">
        <v>39.3</v>
      </c>
      <c r="H48" s="24">
        <v>44.2</v>
      </c>
      <c r="I48" s="24">
        <v>47.2</v>
      </c>
      <c r="J48" s="24">
        <v>50.5</v>
      </c>
      <c r="K48" s="24">
        <v>52.2</v>
      </c>
      <c r="L48" s="24">
        <v>53.5</v>
      </c>
      <c r="M48" s="24">
        <v>53.9</v>
      </c>
    </row>
    <row r="49" spans="1:13" ht="13.5">
      <c r="A49" s="50" t="s">
        <v>516</v>
      </c>
      <c r="B49" s="24">
        <v>20.9</v>
      </c>
      <c r="C49" s="24">
        <v>23.4</v>
      </c>
      <c r="D49" s="24">
        <v>26.7</v>
      </c>
      <c r="E49" s="24">
        <v>30</v>
      </c>
      <c r="F49" s="24">
        <v>34.3</v>
      </c>
      <c r="G49" s="24">
        <v>39.1</v>
      </c>
      <c r="H49" s="24">
        <v>44</v>
      </c>
      <c r="I49" s="24">
        <v>47.7</v>
      </c>
      <c r="J49" s="24">
        <v>49.4</v>
      </c>
      <c r="K49" s="24">
        <v>52.2</v>
      </c>
      <c r="L49" s="24">
        <v>52.3</v>
      </c>
      <c r="M49" s="24">
        <v>53.3</v>
      </c>
    </row>
    <row r="50" spans="1:13" ht="13.5">
      <c r="A50" s="50" t="s">
        <v>548</v>
      </c>
      <c r="B50" s="112">
        <v>20.8</v>
      </c>
      <c r="C50" s="112">
        <v>23.5</v>
      </c>
      <c r="D50" s="112">
        <v>26.7</v>
      </c>
      <c r="E50" s="112">
        <v>30.2</v>
      </c>
      <c r="F50" s="112">
        <v>34.3</v>
      </c>
      <c r="G50" s="112">
        <v>39.1</v>
      </c>
      <c r="H50" s="112">
        <v>43.9</v>
      </c>
      <c r="I50" s="112">
        <v>47.3</v>
      </c>
      <c r="J50" s="112">
        <v>50</v>
      </c>
      <c r="K50" s="112">
        <v>51.1</v>
      </c>
      <c r="L50" s="112">
        <v>53.3</v>
      </c>
      <c r="M50" s="112">
        <v>53.3</v>
      </c>
    </row>
    <row r="51" spans="1:13" ht="18" customHeight="1">
      <c r="A51" s="50" t="s">
        <v>637</v>
      </c>
      <c r="B51" s="112">
        <v>20.7</v>
      </c>
      <c r="C51" s="112">
        <v>23.3</v>
      </c>
      <c r="D51" s="112">
        <v>26.7</v>
      </c>
      <c r="E51" s="112">
        <v>29.7</v>
      </c>
      <c r="F51" s="112">
        <v>34.4</v>
      </c>
      <c r="G51" s="112">
        <v>39</v>
      </c>
      <c r="H51" s="112">
        <v>43.8</v>
      </c>
      <c r="I51" s="112">
        <v>47.1</v>
      </c>
      <c r="J51" s="112">
        <v>49.7</v>
      </c>
      <c r="K51" s="112">
        <v>52.5</v>
      </c>
      <c r="L51" s="112">
        <v>52.2</v>
      </c>
      <c r="M51" s="112">
        <v>53.7</v>
      </c>
    </row>
    <row r="52" spans="1:13" ht="4.5" customHeight="1">
      <c r="A52" s="12"/>
      <c r="B52" s="13"/>
      <c r="C52" s="13"/>
      <c r="D52" s="13"/>
      <c r="E52" s="13"/>
      <c r="F52" s="13"/>
      <c r="G52" s="13"/>
      <c r="H52" s="13"/>
      <c r="I52" s="13"/>
      <c r="J52" s="13"/>
      <c r="K52" s="13"/>
      <c r="L52" s="13"/>
      <c r="M52" s="13"/>
    </row>
    <row r="53" spans="1:13" ht="13.5">
      <c r="A53" s="1" t="s">
        <v>683</v>
      </c>
      <c r="B53" s="1"/>
      <c r="C53" s="1"/>
      <c r="D53" s="1"/>
      <c r="E53" s="1"/>
      <c r="F53" s="1"/>
      <c r="G53" s="1"/>
      <c r="H53" s="1"/>
      <c r="I53" s="1"/>
      <c r="J53" s="1"/>
      <c r="K53" s="1"/>
      <c r="L53" s="1"/>
      <c r="M53" s="1"/>
    </row>
  </sheetData>
  <mergeCells count="4">
    <mergeCell ref="K6:M6"/>
    <mergeCell ref="H6:J6"/>
    <mergeCell ref="B6:G6"/>
    <mergeCell ref="A6:A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66"/>
  <sheetViews>
    <sheetView workbookViewId="0" topLeftCell="A1">
      <selection activeCell="A1" sqref="A1"/>
    </sheetView>
  </sheetViews>
  <sheetFormatPr defaultColWidth="9.00390625" defaultRowHeight="13.5"/>
  <cols>
    <col min="1" max="1" width="11.375" style="0" customWidth="1"/>
    <col min="2" max="13" width="6.875" style="0" customWidth="1"/>
  </cols>
  <sheetData>
    <row r="1" spans="1:13" ht="13.5">
      <c r="A1" s="1" t="s">
        <v>57</v>
      </c>
      <c r="B1" s="1"/>
      <c r="C1" s="1"/>
      <c r="D1" s="1"/>
      <c r="E1" s="1"/>
      <c r="F1" s="1"/>
      <c r="G1" s="1"/>
      <c r="H1" s="1"/>
      <c r="I1" s="1"/>
      <c r="J1" s="1"/>
      <c r="K1" s="1" t="s">
        <v>28</v>
      </c>
      <c r="L1" s="1"/>
      <c r="M1" s="1"/>
    </row>
    <row r="2" spans="1:13" ht="13.5">
      <c r="A2" s="1"/>
      <c r="B2" s="1"/>
      <c r="C2" s="1"/>
      <c r="D2" s="1"/>
      <c r="E2" s="1"/>
      <c r="F2" s="1"/>
      <c r="G2" s="1"/>
      <c r="H2" s="1"/>
      <c r="I2" s="1"/>
      <c r="J2" s="1"/>
      <c r="K2" s="1"/>
      <c r="L2" s="1"/>
      <c r="M2" s="1"/>
    </row>
    <row r="3" spans="1:13" ht="14.25">
      <c r="A3" s="2" t="s">
        <v>708</v>
      </c>
      <c r="B3" s="1"/>
      <c r="C3" s="1"/>
      <c r="D3" s="1"/>
      <c r="E3" s="1"/>
      <c r="F3" s="1"/>
      <c r="G3" s="1"/>
      <c r="H3" s="1"/>
      <c r="I3" s="1"/>
      <c r="J3" s="1"/>
      <c r="K3" s="1"/>
      <c r="L3" s="1"/>
      <c r="M3" s="1"/>
    </row>
    <row r="4" spans="1:13" ht="13.5">
      <c r="A4" s="1" t="s">
        <v>28</v>
      </c>
      <c r="B4" s="1"/>
      <c r="C4" s="1"/>
      <c r="D4" s="1"/>
      <c r="E4" s="1"/>
      <c r="F4" s="1"/>
      <c r="G4" s="1"/>
      <c r="H4" s="1"/>
      <c r="I4" s="1"/>
      <c r="J4" s="1"/>
      <c r="K4" s="1"/>
      <c r="L4" s="1"/>
      <c r="M4" s="1"/>
    </row>
    <row r="5" spans="1:13" ht="13.5">
      <c r="A5" s="177" t="s">
        <v>163</v>
      </c>
      <c r="B5" s="175" t="s">
        <v>164</v>
      </c>
      <c r="C5" s="175"/>
      <c r="D5" s="175"/>
      <c r="E5" s="175"/>
      <c r="F5" s="175"/>
      <c r="G5" s="175"/>
      <c r="H5" s="175" t="s">
        <v>165</v>
      </c>
      <c r="I5" s="175"/>
      <c r="J5" s="175"/>
      <c r="K5" s="175" t="s">
        <v>166</v>
      </c>
      <c r="L5" s="175"/>
      <c r="M5" s="176"/>
    </row>
    <row r="6" spans="1:13" ht="13.5">
      <c r="A6" s="178"/>
      <c r="B6" s="10" t="s">
        <v>167</v>
      </c>
      <c r="C6" s="10" t="s">
        <v>153</v>
      </c>
      <c r="D6" s="10" t="s">
        <v>154</v>
      </c>
      <c r="E6" s="10" t="s">
        <v>155</v>
      </c>
      <c r="F6" s="10" t="s">
        <v>168</v>
      </c>
      <c r="G6" s="10" t="s">
        <v>169</v>
      </c>
      <c r="H6" s="10" t="s">
        <v>156</v>
      </c>
      <c r="I6" s="10" t="s">
        <v>157</v>
      </c>
      <c r="J6" s="10" t="s">
        <v>158</v>
      </c>
      <c r="K6" s="10" t="s">
        <v>159</v>
      </c>
      <c r="L6" s="10" t="s">
        <v>160</v>
      </c>
      <c r="M6" s="11" t="s">
        <v>161</v>
      </c>
    </row>
    <row r="7" spans="1:13" ht="13.5">
      <c r="A7" s="6" t="s">
        <v>201</v>
      </c>
      <c r="B7" s="7"/>
      <c r="C7" s="7"/>
      <c r="D7" s="7"/>
      <c r="E7" s="7"/>
      <c r="F7" s="7"/>
      <c r="G7" s="27" t="s">
        <v>68</v>
      </c>
      <c r="H7" s="27"/>
      <c r="I7" s="7"/>
      <c r="J7" s="7"/>
      <c r="K7" s="7"/>
      <c r="L7" s="7"/>
      <c r="M7" s="7"/>
    </row>
    <row r="8" spans="1:13" ht="13.5">
      <c r="A8" s="14" t="s">
        <v>635</v>
      </c>
      <c r="B8" s="24">
        <v>65.2</v>
      </c>
      <c r="C8" s="24">
        <v>67.8</v>
      </c>
      <c r="D8" s="24">
        <v>70.6</v>
      </c>
      <c r="E8" s="24">
        <v>72.8</v>
      </c>
      <c r="F8" s="24">
        <v>75.1</v>
      </c>
      <c r="G8" s="24">
        <v>77.8</v>
      </c>
      <c r="H8" s="24">
        <v>81.3</v>
      </c>
      <c r="I8" s="24">
        <v>84.5</v>
      </c>
      <c r="J8" s="24">
        <v>88</v>
      </c>
      <c r="K8" s="24">
        <v>90.6</v>
      </c>
      <c r="L8" s="24">
        <v>91.6</v>
      </c>
      <c r="M8" s="24">
        <v>92.4</v>
      </c>
    </row>
    <row r="9" spans="1:13" ht="13.5">
      <c r="A9" s="50" t="s">
        <v>494</v>
      </c>
      <c r="B9" s="24">
        <v>65.2</v>
      </c>
      <c r="C9" s="24">
        <v>67.8</v>
      </c>
      <c r="D9" s="24">
        <v>70.3</v>
      </c>
      <c r="E9" s="24">
        <v>72.8</v>
      </c>
      <c r="F9" s="24">
        <v>74.9</v>
      </c>
      <c r="G9" s="24">
        <v>77.6</v>
      </c>
      <c r="H9" s="24">
        <v>80.8</v>
      </c>
      <c r="I9" s="24">
        <v>84.8</v>
      </c>
      <c r="J9" s="24">
        <v>87.9</v>
      </c>
      <c r="K9" s="24">
        <v>91</v>
      </c>
      <c r="L9" s="24">
        <v>91.6</v>
      </c>
      <c r="M9" s="24">
        <v>92</v>
      </c>
    </row>
    <row r="10" spans="1:13" ht="13.5">
      <c r="A10" s="50" t="s">
        <v>495</v>
      </c>
      <c r="B10" s="24">
        <v>65.1</v>
      </c>
      <c r="C10" s="24">
        <v>67.9</v>
      </c>
      <c r="D10" s="24">
        <v>70.4</v>
      </c>
      <c r="E10" s="24">
        <v>72.7</v>
      </c>
      <c r="F10" s="24">
        <v>75.1</v>
      </c>
      <c r="G10" s="24">
        <v>77.5</v>
      </c>
      <c r="H10" s="24">
        <v>80.9</v>
      </c>
      <c r="I10" s="24">
        <v>84.5</v>
      </c>
      <c r="J10" s="24">
        <v>87.8</v>
      </c>
      <c r="K10" s="24">
        <v>90.8</v>
      </c>
      <c r="L10" s="24">
        <v>91.9</v>
      </c>
      <c r="M10" s="24">
        <v>92.1</v>
      </c>
    </row>
    <row r="11" spans="1:13" ht="13.5">
      <c r="A11" s="50" t="s">
        <v>496</v>
      </c>
      <c r="B11" s="24">
        <v>65.2</v>
      </c>
      <c r="C11" s="24">
        <v>67.7</v>
      </c>
      <c r="D11" s="24">
        <v>71.5</v>
      </c>
      <c r="E11" s="24">
        <v>72.8</v>
      </c>
      <c r="F11" s="24">
        <v>74.9</v>
      </c>
      <c r="G11" s="24">
        <v>77.7</v>
      </c>
      <c r="H11" s="24">
        <v>80.6</v>
      </c>
      <c r="I11" s="24">
        <v>84.5</v>
      </c>
      <c r="J11" s="24">
        <v>87.7</v>
      </c>
      <c r="K11" s="24">
        <v>90.6</v>
      </c>
      <c r="L11" s="24">
        <v>91.9</v>
      </c>
      <c r="M11" s="24">
        <v>92.3</v>
      </c>
    </row>
    <row r="12" spans="1:13" ht="13.5">
      <c r="A12" s="50" t="s">
        <v>497</v>
      </c>
      <c r="B12" s="24">
        <v>65.2</v>
      </c>
      <c r="C12" s="24">
        <v>67.9</v>
      </c>
      <c r="D12" s="24">
        <v>71.4</v>
      </c>
      <c r="E12" s="24">
        <v>72.7</v>
      </c>
      <c r="F12" s="24">
        <v>75.1</v>
      </c>
      <c r="G12" s="24">
        <v>77.7</v>
      </c>
      <c r="H12" s="24">
        <v>81</v>
      </c>
      <c r="I12" s="24">
        <v>84.4</v>
      </c>
      <c r="J12" s="24">
        <v>87.7</v>
      </c>
      <c r="K12" s="24">
        <v>90.8</v>
      </c>
      <c r="L12" s="24">
        <v>91.4</v>
      </c>
      <c r="M12" s="24">
        <v>92.2</v>
      </c>
    </row>
    <row r="13" spans="1:13" ht="13.5">
      <c r="A13" s="50" t="s">
        <v>476</v>
      </c>
      <c r="B13" s="24">
        <v>65.2</v>
      </c>
      <c r="C13" s="24">
        <v>67.9</v>
      </c>
      <c r="D13" s="24">
        <v>71.7</v>
      </c>
      <c r="E13" s="24">
        <v>72.8</v>
      </c>
      <c r="F13" s="24">
        <v>75.1</v>
      </c>
      <c r="G13" s="24">
        <v>77.6</v>
      </c>
      <c r="H13" s="24">
        <v>81.2</v>
      </c>
      <c r="I13" s="24">
        <v>84.5</v>
      </c>
      <c r="J13" s="24">
        <v>87.6</v>
      </c>
      <c r="K13" s="24">
        <v>90.9</v>
      </c>
      <c r="L13" s="24">
        <v>91.7</v>
      </c>
      <c r="M13" s="24">
        <v>92.1</v>
      </c>
    </row>
    <row r="14" spans="1:13" ht="13.5">
      <c r="A14" s="50" t="s">
        <v>498</v>
      </c>
      <c r="B14" s="24">
        <v>65.2</v>
      </c>
      <c r="C14" s="24">
        <v>68</v>
      </c>
      <c r="D14" s="24">
        <v>71.7</v>
      </c>
      <c r="E14" s="24">
        <v>72.9</v>
      </c>
      <c r="F14" s="24">
        <v>74.9</v>
      </c>
      <c r="G14" s="24">
        <v>77.7</v>
      </c>
      <c r="H14" s="24">
        <v>80.9</v>
      </c>
      <c r="I14" s="24">
        <v>84.6</v>
      </c>
      <c r="J14" s="24">
        <v>87.7</v>
      </c>
      <c r="K14" s="24">
        <v>91</v>
      </c>
      <c r="L14" s="24">
        <v>92.1</v>
      </c>
      <c r="M14" s="24">
        <v>92.5</v>
      </c>
    </row>
    <row r="15" spans="1:13" ht="13.5">
      <c r="A15" s="50" t="s">
        <v>516</v>
      </c>
      <c r="B15" s="24">
        <v>65.1</v>
      </c>
      <c r="C15" s="24">
        <v>67.9</v>
      </c>
      <c r="D15" s="24">
        <v>71.7</v>
      </c>
      <c r="E15" s="24">
        <v>72.7</v>
      </c>
      <c r="F15" s="24">
        <v>75.2</v>
      </c>
      <c r="G15" s="24">
        <v>77.4</v>
      </c>
      <c r="H15" s="24">
        <v>81.5</v>
      </c>
      <c r="I15" s="24">
        <v>84.1</v>
      </c>
      <c r="J15" s="24">
        <v>87.6</v>
      </c>
      <c r="K15" s="24">
        <v>90.4</v>
      </c>
      <c r="L15" s="24">
        <v>91.3</v>
      </c>
      <c r="M15" s="24">
        <v>92.5</v>
      </c>
    </row>
    <row r="16" spans="1:13" ht="13.5">
      <c r="A16" s="50" t="s">
        <v>548</v>
      </c>
      <c r="B16" s="112">
        <v>65.2</v>
      </c>
      <c r="C16" s="112">
        <v>67.8</v>
      </c>
      <c r="D16" s="112">
        <v>71.7</v>
      </c>
      <c r="E16" s="112">
        <v>72.7</v>
      </c>
      <c r="F16" s="112">
        <v>74.9</v>
      </c>
      <c r="G16" s="112">
        <v>77.6</v>
      </c>
      <c r="H16" s="112">
        <v>80.7</v>
      </c>
      <c r="I16" s="112">
        <v>84.7</v>
      </c>
      <c r="J16" s="112">
        <v>87.8</v>
      </c>
      <c r="K16" s="112">
        <v>90.8</v>
      </c>
      <c r="L16" s="112">
        <v>91.8</v>
      </c>
      <c r="M16" s="112">
        <v>92.4</v>
      </c>
    </row>
    <row r="17" spans="1:13" ht="18" customHeight="1">
      <c r="A17" s="50" t="s">
        <v>636</v>
      </c>
      <c r="B17" s="112">
        <v>65</v>
      </c>
      <c r="C17" s="112">
        <v>67.8</v>
      </c>
      <c r="D17" s="112">
        <v>71.7</v>
      </c>
      <c r="E17" s="112">
        <v>72.6</v>
      </c>
      <c r="F17" s="112">
        <v>74.8</v>
      </c>
      <c r="G17" s="112">
        <v>77.4</v>
      </c>
      <c r="H17" s="112">
        <v>81.3</v>
      </c>
      <c r="I17" s="112">
        <v>84.2</v>
      </c>
      <c r="J17" s="112">
        <v>87.9</v>
      </c>
      <c r="K17" s="112">
        <v>90.4</v>
      </c>
      <c r="L17" s="112">
        <v>91.5</v>
      </c>
      <c r="M17" s="112">
        <v>92.1</v>
      </c>
    </row>
    <row r="18" spans="1:13" ht="18" customHeight="1">
      <c r="A18" s="6"/>
      <c r="B18" s="7"/>
      <c r="C18" s="7"/>
      <c r="D18" s="7"/>
      <c r="E18" s="7"/>
      <c r="F18" s="7"/>
      <c r="G18" s="27" t="s">
        <v>69</v>
      </c>
      <c r="H18" s="27"/>
      <c r="I18" s="7"/>
      <c r="J18" s="7"/>
      <c r="K18" s="7"/>
      <c r="L18" s="7"/>
      <c r="M18" s="7"/>
    </row>
    <row r="19" spans="1:13" ht="13.5">
      <c r="A19" s="14" t="s">
        <v>635</v>
      </c>
      <c r="B19" s="24">
        <v>64.8</v>
      </c>
      <c r="C19" s="24">
        <v>67.5</v>
      </c>
      <c r="D19" s="24">
        <v>70.2</v>
      </c>
      <c r="E19" s="24">
        <v>73.1</v>
      </c>
      <c r="F19" s="24">
        <v>76.1</v>
      </c>
      <c r="G19" s="24">
        <v>79.5</v>
      </c>
      <c r="H19" s="24">
        <v>82.2</v>
      </c>
      <c r="I19" s="24">
        <v>83.7</v>
      </c>
      <c r="J19" s="24">
        <v>84.8</v>
      </c>
      <c r="K19" s="24">
        <v>85.6</v>
      </c>
      <c r="L19" s="24">
        <v>85.8</v>
      </c>
      <c r="M19" s="24">
        <v>86</v>
      </c>
    </row>
    <row r="20" spans="1:13" ht="13.5">
      <c r="A20" s="50" t="s">
        <v>494</v>
      </c>
      <c r="B20" s="24">
        <v>64.9</v>
      </c>
      <c r="C20" s="24">
        <v>67.6</v>
      </c>
      <c r="D20" s="24">
        <v>70.1</v>
      </c>
      <c r="E20" s="24">
        <v>73</v>
      </c>
      <c r="F20" s="24">
        <v>76.1</v>
      </c>
      <c r="G20" s="24">
        <v>79.4</v>
      </c>
      <c r="H20" s="24">
        <v>82.2</v>
      </c>
      <c r="I20" s="24">
        <v>83.7</v>
      </c>
      <c r="J20" s="24">
        <v>84.8</v>
      </c>
      <c r="K20" s="24">
        <v>85.8</v>
      </c>
      <c r="L20" s="24">
        <v>85.8</v>
      </c>
      <c r="M20" s="24">
        <v>86.1</v>
      </c>
    </row>
    <row r="21" spans="1:13" ht="13.5">
      <c r="A21" s="50" t="s">
        <v>495</v>
      </c>
      <c r="B21" s="24">
        <v>64.9</v>
      </c>
      <c r="C21" s="24">
        <v>67.6</v>
      </c>
      <c r="D21" s="24">
        <v>70.3</v>
      </c>
      <c r="E21" s="24">
        <v>72.8</v>
      </c>
      <c r="F21" s="24">
        <v>76.1</v>
      </c>
      <c r="G21" s="24">
        <v>79.5</v>
      </c>
      <c r="H21" s="24">
        <v>82</v>
      </c>
      <c r="I21" s="24">
        <v>83.5</v>
      </c>
      <c r="J21" s="24">
        <v>84.8</v>
      </c>
      <c r="K21" s="24">
        <v>85.6</v>
      </c>
      <c r="L21" s="24">
        <v>85.9</v>
      </c>
      <c r="M21" s="24">
        <v>85.9</v>
      </c>
    </row>
    <row r="22" spans="1:13" ht="13.5">
      <c r="A22" s="50" t="s">
        <v>496</v>
      </c>
      <c r="B22" s="24">
        <v>64.8</v>
      </c>
      <c r="C22" s="24">
        <v>67.5</v>
      </c>
      <c r="D22" s="24">
        <v>71.4</v>
      </c>
      <c r="E22" s="24">
        <v>73</v>
      </c>
      <c r="F22" s="24">
        <v>75.8</v>
      </c>
      <c r="G22" s="24">
        <v>79.4</v>
      </c>
      <c r="H22" s="24">
        <v>82.1</v>
      </c>
      <c r="I22" s="24">
        <v>83.5</v>
      </c>
      <c r="J22" s="24">
        <v>84.6</v>
      </c>
      <c r="K22" s="24">
        <v>85.7</v>
      </c>
      <c r="L22" s="24">
        <v>85.9</v>
      </c>
      <c r="M22" s="24">
        <v>85.9</v>
      </c>
    </row>
    <row r="23" spans="1:13" ht="13.5">
      <c r="A23" s="50" t="s">
        <v>497</v>
      </c>
      <c r="B23" s="24">
        <v>64.8</v>
      </c>
      <c r="C23" s="24">
        <v>67.5</v>
      </c>
      <c r="D23" s="24">
        <v>71.4</v>
      </c>
      <c r="E23" s="24">
        <v>73</v>
      </c>
      <c r="F23" s="24">
        <v>76.1</v>
      </c>
      <c r="G23" s="24">
        <v>79.3</v>
      </c>
      <c r="H23" s="24">
        <v>81.9</v>
      </c>
      <c r="I23" s="24">
        <v>83.6</v>
      </c>
      <c r="J23" s="24">
        <v>84.6</v>
      </c>
      <c r="K23" s="24">
        <v>85.6</v>
      </c>
      <c r="L23" s="24">
        <v>85.9</v>
      </c>
      <c r="M23" s="24">
        <v>86.2</v>
      </c>
    </row>
    <row r="24" spans="1:13" ht="13.5">
      <c r="A24" s="50" t="s">
        <v>476</v>
      </c>
      <c r="B24" s="24">
        <v>65</v>
      </c>
      <c r="C24" s="24">
        <v>67.7</v>
      </c>
      <c r="D24" s="24">
        <v>71.4</v>
      </c>
      <c r="E24" s="24">
        <v>73.1</v>
      </c>
      <c r="F24" s="24">
        <v>76.2</v>
      </c>
      <c r="G24" s="24">
        <v>79.4</v>
      </c>
      <c r="H24" s="24">
        <v>81.7</v>
      </c>
      <c r="I24" s="24">
        <v>83.5</v>
      </c>
      <c r="J24" s="24">
        <v>84.8</v>
      </c>
      <c r="K24" s="24">
        <v>85.6</v>
      </c>
      <c r="L24" s="24">
        <v>86</v>
      </c>
      <c r="M24" s="24">
        <v>86.3</v>
      </c>
    </row>
    <row r="25" spans="1:13" ht="13.5">
      <c r="A25" s="50" t="s">
        <v>498</v>
      </c>
      <c r="B25" s="24">
        <v>64.8</v>
      </c>
      <c r="C25" s="24">
        <v>67.7</v>
      </c>
      <c r="D25" s="24">
        <v>71.4</v>
      </c>
      <c r="E25" s="24">
        <v>72.9</v>
      </c>
      <c r="F25" s="24">
        <v>76.1</v>
      </c>
      <c r="G25" s="24">
        <v>79.4</v>
      </c>
      <c r="H25" s="24">
        <v>81.2</v>
      </c>
      <c r="I25" s="24">
        <v>83.5</v>
      </c>
      <c r="J25" s="24">
        <v>84.6</v>
      </c>
      <c r="K25" s="24">
        <v>85.6</v>
      </c>
      <c r="L25" s="24">
        <v>85.7</v>
      </c>
      <c r="M25" s="24">
        <v>86</v>
      </c>
    </row>
    <row r="26" spans="1:13" ht="13.5">
      <c r="A26" s="50" t="s">
        <v>516</v>
      </c>
      <c r="B26" s="24">
        <v>64.8</v>
      </c>
      <c r="C26" s="24">
        <v>61.6</v>
      </c>
      <c r="D26" s="24">
        <v>71.4</v>
      </c>
      <c r="E26" s="24">
        <v>73</v>
      </c>
      <c r="F26" s="24">
        <v>76.1</v>
      </c>
      <c r="G26" s="24">
        <v>79.4</v>
      </c>
      <c r="H26" s="24">
        <v>82</v>
      </c>
      <c r="I26" s="24">
        <v>83.6</v>
      </c>
      <c r="J26" s="24">
        <v>84.6</v>
      </c>
      <c r="K26" s="24">
        <v>85.5</v>
      </c>
      <c r="L26" s="24">
        <v>85.7</v>
      </c>
      <c r="M26" s="24">
        <v>85.9</v>
      </c>
    </row>
    <row r="27" spans="1:13" ht="13.5">
      <c r="A27" s="50" t="s">
        <v>548</v>
      </c>
      <c r="B27" s="112">
        <v>64.7</v>
      </c>
      <c r="C27" s="112">
        <v>67.6</v>
      </c>
      <c r="D27" s="112">
        <v>71.4</v>
      </c>
      <c r="E27" s="112">
        <v>73</v>
      </c>
      <c r="F27" s="112">
        <v>76.1</v>
      </c>
      <c r="G27" s="112">
        <v>79.4</v>
      </c>
      <c r="H27" s="112">
        <v>82</v>
      </c>
      <c r="I27" s="112">
        <v>83.5</v>
      </c>
      <c r="J27" s="112">
        <v>84.8</v>
      </c>
      <c r="K27" s="112">
        <v>85.2</v>
      </c>
      <c r="L27" s="112">
        <v>85.9</v>
      </c>
      <c r="M27" s="112">
        <v>86</v>
      </c>
    </row>
    <row r="28" spans="1:13" ht="18" customHeight="1">
      <c r="A28" s="50" t="s">
        <v>636</v>
      </c>
      <c r="B28" s="112">
        <v>64.6</v>
      </c>
      <c r="C28" s="112">
        <v>67.4</v>
      </c>
      <c r="D28" s="112">
        <v>71.4</v>
      </c>
      <c r="E28" s="112">
        <v>72.8</v>
      </c>
      <c r="F28" s="112">
        <v>76.1</v>
      </c>
      <c r="G28" s="112">
        <v>79.2</v>
      </c>
      <c r="H28" s="112">
        <v>82</v>
      </c>
      <c r="I28" s="112">
        <v>83.7</v>
      </c>
      <c r="J28" s="112">
        <v>84.7</v>
      </c>
      <c r="K28" s="112">
        <v>85.7</v>
      </c>
      <c r="L28" s="112">
        <v>85.8</v>
      </c>
      <c r="M28" s="112">
        <v>86.1</v>
      </c>
    </row>
    <row r="29" spans="1:13" ht="4.5" customHeight="1">
      <c r="A29" s="12"/>
      <c r="B29" s="13"/>
      <c r="C29" s="13"/>
      <c r="D29" s="13"/>
      <c r="E29" s="13"/>
      <c r="F29" s="13"/>
      <c r="G29" s="13"/>
      <c r="H29" s="13"/>
      <c r="I29" s="13"/>
      <c r="J29" s="13"/>
      <c r="K29" s="13"/>
      <c r="L29" s="13"/>
      <c r="M29" s="13"/>
    </row>
    <row r="30" spans="1:13" ht="13.5">
      <c r="A30" s="1"/>
      <c r="B30" s="1"/>
      <c r="C30" s="1"/>
      <c r="D30" s="1"/>
      <c r="E30" s="1"/>
      <c r="F30" s="1"/>
      <c r="G30" s="1"/>
      <c r="H30" s="1"/>
      <c r="I30" s="1"/>
      <c r="J30" s="1"/>
      <c r="K30" s="1"/>
      <c r="L30" s="1"/>
      <c r="M30" s="1"/>
    </row>
    <row r="31" spans="1:13" ht="14.25">
      <c r="A31" s="2" t="s">
        <v>709</v>
      </c>
      <c r="B31" s="1"/>
      <c r="C31" s="1"/>
      <c r="D31" s="1"/>
      <c r="E31" s="1"/>
      <c r="F31" s="1"/>
      <c r="G31" s="1"/>
      <c r="H31" s="1"/>
      <c r="I31" s="1"/>
      <c r="J31" s="1"/>
      <c r="K31" s="1"/>
      <c r="L31" s="1"/>
      <c r="M31" s="1"/>
    </row>
    <row r="32" spans="1:13" ht="13.5">
      <c r="A32" s="3" t="s">
        <v>205</v>
      </c>
      <c r="B32" s="1"/>
      <c r="C32" s="1"/>
      <c r="D32" s="1"/>
      <c r="E32" s="1"/>
      <c r="F32" s="1"/>
      <c r="G32" s="1"/>
      <c r="H32" s="1"/>
      <c r="I32" s="1"/>
      <c r="J32" s="1"/>
      <c r="K32" s="1"/>
      <c r="L32" s="1"/>
      <c r="M32" s="1"/>
    </row>
    <row r="33" spans="1:13" ht="13.5">
      <c r="A33" s="1" t="s">
        <v>482</v>
      </c>
      <c r="B33" s="1"/>
      <c r="C33" s="1"/>
      <c r="D33" s="1"/>
      <c r="E33" s="1"/>
      <c r="F33" s="1"/>
      <c r="G33" s="1"/>
      <c r="H33" s="1"/>
      <c r="I33" s="1"/>
      <c r="J33" s="1"/>
      <c r="K33" s="1"/>
      <c r="L33" s="1"/>
      <c r="M33" s="1"/>
    </row>
    <row r="34" spans="1:13" ht="13.5">
      <c r="A34" s="178" t="s">
        <v>174</v>
      </c>
      <c r="B34" s="175"/>
      <c r="C34" s="175"/>
      <c r="D34" s="175" t="s">
        <v>68</v>
      </c>
      <c r="E34" s="175"/>
      <c r="F34" s="175"/>
      <c r="G34" s="175"/>
      <c r="H34" s="175"/>
      <c r="I34" s="175" t="s">
        <v>69</v>
      </c>
      <c r="J34" s="175"/>
      <c r="K34" s="175"/>
      <c r="L34" s="175"/>
      <c r="M34" s="176"/>
    </row>
    <row r="35" spans="1:13" ht="13.5">
      <c r="A35" s="178"/>
      <c r="B35" s="175"/>
      <c r="C35" s="175"/>
      <c r="D35" s="175" t="s">
        <v>638</v>
      </c>
      <c r="E35" s="175"/>
      <c r="F35" s="10" t="s">
        <v>517</v>
      </c>
      <c r="G35" s="10" t="s">
        <v>549</v>
      </c>
      <c r="H35" s="10" t="s">
        <v>639</v>
      </c>
      <c r="I35" s="175" t="s">
        <v>638</v>
      </c>
      <c r="J35" s="175"/>
      <c r="K35" s="10" t="s">
        <v>517</v>
      </c>
      <c r="L35" s="10" t="s">
        <v>549</v>
      </c>
      <c r="M35" s="10" t="s">
        <v>639</v>
      </c>
    </row>
    <row r="36" spans="1:13" ht="13.5">
      <c r="A36" s="1"/>
      <c r="B36" s="1"/>
      <c r="C36" s="4"/>
      <c r="D36" s="17" t="s">
        <v>175</v>
      </c>
      <c r="E36" s="17"/>
      <c r="F36" s="17"/>
      <c r="G36" s="17"/>
      <c r="H36" s="17"/>
      <c r="I36" s="17"/>
      <c r="J36" s="17"/>
      <c r="K36" s="17"/>
      <c r="L36" s="17"/>
      <c r="M36" s="17"/>
    </row>
    <row r="37" spans="1:13" ht="12" customHeight="1">
      <c r="A37" s="1" t="s">
        <v>202</v>
      </c>
      <c r="B37" s="1"/>
      <c r="C37" s="4"/>
      <c r="D37" s="1"/>
      <c r="E37" s="28">
        <v>0.35</v>
      </c>
      <c r="F37" s="28">
        <v>0.28</v>
      </c>
      <c r="G37" s="82">
        <v>0.35</v>
      </c>
      <c r="H37" s="82">
        <v>0.34</v>
      </c>
      <c r="I37" s="1"/>
      <c r="J37" s="28">
        <v>0.59</v>
      </c>
      <c r="K37" s="28">
        <v>0.41</v>
      </c>
      <c r="L37" s="82">
        <v>0.58</v>
      </c>
      <c r="M37" s="82">
        <v>0.67</v>
      </c>
    </row>
    <row r="38" spans="1:13" ht="12" customHeight="1">
      <c r="A38" s="1" t="s">
        <v>176</v>
      </c>
      <c r="B38" s="1"/>
      <c r="C38" s="4"/>
      <c r="D38" s="1"/>
      <c r="E38" s="28"/>
      <c r="F38" s="28"/>
      <c r="G38" s="82"/>
      <c r="H38" s="82"/>
      <c r="I38" s="1"/>
      <c r="J38" s="28"/>
      <c r="K38" s="28"/>
      <c r="L38" s="82"/>
      <c r="M38" s="82"/>
    </row>
    <row r="39" spans="1:13" ht="12" customHeight="1">
      <c r="A39" s="1" t="s">
        <v>177</v>
      </c>
      <c r="B39" s="1"/>
      <c r="C39" s="4"/>
      <c r="D39" s="1"/>
      <c r="E39" s="28">
        <v>0.1</v>
      </c>
      <c r="F39" s="28">
        <v>0.63</v>
      </c>
      <c r="G39" s="82">
        <v>0.35</v>
      </c>
      <c r="H39" s="82">
        <v>0.07</v>
      </c>
      <c r="I39" s="1"/>
      <c r="J39" s="28">
        <v>0.05</v>
      </c>
      <c r="K39" s="28">
        <v>0.47</v>
      </c>
      <c r="L39" s="82">
        <v>0.58</v>
      </c>
      <c r="M39" s="82">
        <v>0.05</v>
      </c>
    </row>
    <row r="40" spans="1:13" ht="12" customHeight="1">
      <c r="A40" s="1" t="s">
        <v>178</v>
      </c>
      <c r="B40" s="1"/>
      <c r="C40" s="4"/>
      <c r="D40" s="1"/>
      <c r="E40" s="28">
        <v>5.5</v>
      </c>
      <c r="F40" s="28">
        <v>4.17</v>
      </c>
      <c r="G40" s="82">
        <v>4.97</v>
      </c>
      <c r="H40" s="82">
        <v>4.86</v>
      </c>
      <c r="I40" s="1"/>
      <c r="J40" s="28">
        <v>4.48</v>
      </c>
      <c r="K40" s="28">
        <v>3.63</v>
      </c>
      <c r="L40" s="82">
        <v>4.37</v>
      </c>
      <c r="M40" s="82">
        <v>4.12</v>
      </c>
    </row>
    <row r="41" spans="1:13" ht="12" customHeight="1">
      <c r="A41" s="1" t="s">
        <v>179</v>
      </c>
      <c r="B41" s="1"/>
      <c r="C41" s="4"/>
      <c r="D41" s="1"/>
      <c r="E41" s="28"/>
      <c r="F41" s="28"/>
      <c r="G41" s="82"/>
      <c r="H41" s="82"/>
      <c r="I41" s="1"/>
      <c r="J41" s="28"/>
      <c r="K41" s="28"/>
      <c r="L41" s="82"/>
      <c r="M41" s="82"/>
    </row>
    <row r="42" spans="1:13" ht="12" customHeight="1">
      <c r="A42" s="1" t="s">
        <v>180</v>
      </c>
      <c r="B42" s="1"/>
      <c r="C42" s="4"/>
      <c r="D42" s="1"/>
      <c r="E42" s="28">
        <v>4.83</v>
      </c>
      <c r="F42" s="28">
        <v>5.52</v>
      </c>
      <c r="G42" s="82">
        <v>4.84</v>
      </c>
      <c r="H42" s="82">
        <v>5.52</v>
      </c>
      <c r="I42" s="1"/>
      <c r="J42" s="28">
        <v>4.65</v>
      </c>
      <c r="K42" s="28">
        <v>5.2</v>
      </c>
      <c r="L42" s="82">
        <v>4.42</v>
      </c>
      <c r="M42" s="82">
        <v>4.99</v>
      </c>
    </row>
    <row r="43" spans="1:13" ht="12" customHeight="1">
      <c r="A43" s="1" t="s">
        <v>181</v>
      </c>
      <c r="B43" s="1"/>
      <c r="C43" s="4"/>
      <c r="D43" s="1"/>
      <c r="E43" s="28">
        <v>11.33</v>
      </c>
      <c r="F43" s="28">
        <v>11.06</v>
      </c>
      <c r="G43" s="82">
        <v>10.6</v>
      </c>
      <c r="H43" s="82">
        <v>11.36</v>
      </c>
      <c r="I43" s="1"/>
      <c r="J43" s="28">
        <v>5.93</v>
      </c>
      <c r="K43" s="28">
        <v>5.61</v>
      </c>
      <c r="L43" s="82">
        <v>5.44</v>
      </c>
      <c r="M43" s="82">
        <v>6.06</v>
      </c>
    </row>
    <row r="44" spans="1:13" ht="12" customHeight="1">
      <c r="A44" s="1" t="s">
        <v>182</v>
      </c>
      <c r="B44" s="1"/>
      <c r="C44" s="4"/>
      <c r="D44" s="1"/>
      <c r="E44" s="28">
        <v>1.29</v>
      </c>
      <c r="F44" s="28">
        <v>1.51</v>
      </c>
      <c r="G44" s="82">
        <v>2.51</v>
      </c>
      <c r="H44" s="82">
        <v>1.38</v>
      </c>
      <c r="I44" s="1"/>
      <c r="J44" s="28">
        <v>1.17</v>
      </c>
      <c r="K44" s="28">
        <v>1.21</v>
      </c>
      <c r="L44" s="82">
        <v>1.98</v>
      </c>
      <c r="M44" s="82">
        <v>1.21</v>
      </c>
    </row>
    <row r="45" spans="1:13" ht="12" customHeight="1">
      <c r="A45" s="1" t="s">
        <v>183</v>
      </c>
      <c r="B45" s="1"/>
      <c r="C45" s="4"/>
      <c r="D45" s="1"/>
      <c r="E45" s="28"/>
      <c r="F45" s="28"/>
      <c r="G45" s="82"/>
      <c r="H45" s="82"/>
      <c r="I45" s="1"/>
      <c r="J45" s="28"/>
      <c r="K45" s="28"/>
      <c r="L45" s="82"/>
      <c r="M45" s="82"/>
    </row>
    <row r="46" spans="1:13" ht="12" customHeight="1">
      <c r="A46" s="1" t="s">
        <v>203</v>
      </c>
      <c r="B46" s="1"/>
      <c r="C46" s="4"/>
      <c r="D46" s="1"/>
      <c r="E46" s="28">
        <v>32.48</v>
      </c>
      <c r="F46" s="28">
        <v>31.71</v>
      </c>
      <c r="G46" s="82">
        <v>29.94</v>
      </c>
      <c r="H46" s="82">
        <v>30.13</v>
      </c>
      <c r="I46" s="1"/>
      <c r="J46" s="28">
        <v>33.02</v>
      </c>
      <c r="K46" s="28">
        <v>31.74</v>
      </c>
      <c r="L46" s="82">
        <v>29.58</v>
      </c>
      <c r="M46" s="82">
        <v>29.88</v>
      </c>
    </row>
    <row r="47" spans="1:13" ht="12" customHeight="1">
      <c r="A47" s="1" t="s">
        <v>204</v>
      </c>
      <c r="B47" s="1"/>
      <c r="C47" s="4"/>
      <c r="D47" s="1"/>
      <c r="E47" s="28">
        <v>38.27</v>
      </c>
      <c r="F47" s="28">
        <v>35.31</v>
      </c>
      <c r="G47" s="82">
        <v>34.96</v>
      </c>
      <c r="H47" s="82">
        <v>32.23</v>
      </c>
      <c r="I47" s="1"/>
      <c r="J47" s="28">
        <v>35.77</v>
      </c>
      <c r="K47" s="28">
        <v>32.38</v>
      </c>
      <c r="L47" s="82">
        <v>31.93</v>
      </c>
      <c r="M47" s="82">
        <v>29.74</v>
      </c>
    </row>
    <row r="48" spans="1:13" ht="12" customHeight="1">
      <c r="A48" s="1" t="s">
        <v>184</v>
      </c>
      <c r="B48" s="1"/>
      <c r="C48" s="4"/>
      <c r="D48" s="1"/>
      <c r="E48" s="28">
        <v>1.67</v>
      </c>
      <c r="F48" s="28">
        <v>1.34</v>
      </c>
      <c r="G48" s="82">
        <v>1.52</v>
      </c>
      <c r="H48" s="82">
        <v>1.44</v>
      </c>
      <c r="I48" s="1"/>
      <c r="J48" s="28">
        <v>1.16</v>
      </c>
      <c r="K48" s="28">
        <v>1.26</v>
      </c>
      <c r="L48" s="82">
        <v>1.55</v>
      </c>
      <c r="M48" s="82">
        <v>0.85</v>
      </c>
    </row>
    <row r="49" spans="1:13" ht="12" customHeight="1">
      <c r="A49" s="1" t="s">
        <v>185</v>
      </c>
      <c r="B49" s="1"/>
      <c r="C49" s="4"/>
      <c r="D49" s="1"/>
      <c r="E49" s="28">
        <v>2.68</v>
      </c>
      <c r="F49" s="28">
        <v>1.87</v>
      </c>
      <c r="G49" s="82">
        <v>2.81</v>
      </c>
      <c r="H49" s="82">
        <v>2.3</v>
      </c>
      <c r="I49" s="1"/>
      <c r="J49" s="28">
        <v>2.97</v>
      </c>
      <c r="K49" s="28">
        <v>2.6</v>
      </c>
      <c r="L49" s="82">
        <v>2.94</v>
      </c>
      <c r="M49" s="82">
        <v>2.46</v>
      </c>
    </row>
    <row r="50" spans="1:13" ht="12" customHeight="1">
      <c r="A50" s="1" t="s">
        <v>186</v>
      </c>
      <c r="B50" s="1"/>
      <c r="C50" s="4"/>
      <c r="D50" s="1"/>
      <c r="E50" s="28">
        <v>6.51</v>
      </c>
      <c r="F50" s="28">
        <v>7.5</v>
      </c>
      <c r="G50" s="82">
        <v>7.39</v>
      </c>
      <c r="H50" s="82">
        <v>6.29</v>
      </c>
      <c r="I50" s="1"/>
      <c r="J50" s="28">
        <v>6.51</v>
      </c>
      <c r="K50" s="28">
        <v>7.71</v>
      </c>
      <c r="L50" s="82">
        <v>7.23</v>
      </c>
      <c r="M50" s="82">
        <v>5.7</v>
      </c>
    </row>
    <row r="51" spans="1:13" ht="12" customHeight="1">
      <c r="A51" s="1" t="s">
        <v>187</v>
      </c>
      <c r="B51" s="1"/>
      <c r="C51" s="4"/>
      <c r="D51" s="1"/>
      <c r="E51" s="28">
        <v>0.02</v>
      </c>
      <c r="F51" s="28">
        <v>0.02</v>
      </c>
      <c r="G51" s="82">
        <v>0</v>
      </c>
      <c r="H51" s="82">
        <v>0.06</v>
      </c>
      <c r="I51" s="1"/>
      <c r="J51" s="28">
        <v>0.02</v>
      </c>
      <c r="K51" s="28">
        <v>0.03</v>
      </c>
      <c r="L51" s="82">
        <v>0.02</v>
      </c>
      <c r="M51" s="82">
        <v>0.06</v>
      </c>
    </row>
    <row r="52" spans="1:13" ht="12" customHeight="1">
      <c r="A52" s="1" t="s">
        <v>188</v>
      </c>
      <c r="B52" s="1"/>
      <c r="C52" s="4"/>
      <c r="D52" s="1"/>
      <c r="E52" s="28">
        <v>2.57</v>
      </c>
      <c r="F52" s="28">
        <v>2.72</v>
      </c>
      <c r="G52" s="82">
        <v>2.25</v>
      </c>
      <c r="H52" s="82">
        <v>2.19</v>
      </c>
      <c r="I52" s="1"/>
      <c r="J52" s="28">
        <v>1.99</v>
      </c>
      <c r="K52" s="28">
        <v>2.05</v>
      </c>
      <c r="L52" s="82">
        <v>1.81</v>
      </c>
      <c r="M52" s="82">
        <v>1.59</v>
      </c>
    </row>
    <row r="53" spans="1:13" ht="12" customHeight="1">
      <c r="A53" s="1" t="s">
        <v>189</v>
      </c>
      <c r="B53" s="1"/>
      <c r="C53" s="4"/>
      <c r="D53" s="1"/>
      <c r="E53" s="28"/>
      <c r="F53" s="28"/>
      <c r="G53" s="82"/>
      <c r="H53" s="82"/>
      <c r="I53" s="1"/>
      <c r="J53" s="28"/>
      <c r="K53" s="28"/>
      <c r="L53" s="82"/>
      <c r="M53" s="82"/>
    </row>
    <row r="54" spans="1:13" ht="12" customHeight="1">
      <c r="A54" s="1" t="s">
        <v>190</v>
      </c>
      <c r="B54" s="1"/>
      <c r="C54" s="4"/>
      <c r="D54" s="1"/>
      <c r="E54" s="28">
        <v>0.23</v>
      </c>
      <c r="F54" s="28">
        <v>0.26</v>
      </c>
      <c r="G54" s="82">
        <v>0.36</v>
      </c>
      <c r="H54" s="82">
        <v>0.15</v>
      </c>
      <c r="I54" s="1"/>
      <c r="J54" s="28">
        <v>0.41</v>
      </c>
      <c r="K54" s="28">
        <v>0.31</v>
      </c>
      <c r="L54" s="82">
        <v>0.51</v>
      </c>
      <c r="M54" s="82">
        <v>0.37</v>
      </c>
    </row>
    <row r="55" spans="1:13" ht="12" customHeight="1">
      <c r="A55" s="1" t="s">
        <v>191</v>
      </c>
      <c r="B55" s="1"/>
      <c r="C55" s="4"/>
      <c r="D55" s="1"/>
      <c r="E55" s="28">
        <v>0.21</v>
      </c>
      <c r="F55" s="28">
        <v>0.23</v>
      </c>
      <c r="G55" s="82">
        <v>0.38</v>
      </c>
      <c r="H55" s="82">
        <v>0.4</v>
      </c>
      <c r="I55" s="1"/>
      <c r="J55" s="28">
        <v>0.21</v>
      </c>
      <c r="K55" s="28">
        <v>0.28</v>
      </c>
      <c r="L55" s="82">
        <v>0.19</v>
      </c>
      <c r="M55" s="82">
        <v>0.17</v>
      </c>
    </row>
    <row r="56" spans="1:13" ht="12" customHeight="1">
      <c r="A56" s="1" t="s">
        <v>192</v>
      </c>
      <c r="B56" s="1"/>
      <c r="C56" s="4"/>
      <c r="D56" s="1"/>
      <c r="E56" s="28"/>
      <c r="F56" s="28"/>
      <c r="G56" s="82"/>
      <c r="H56" s="82"/>
      <c r="I56" s="1"/>
      <c r="J56" s="28"/>
      <c r="K56" s="28"/>
      <c r="L56" s="82"/>
      <c r="M56" s="82"/>
    </row>
    <row r="57" spans="1:13" ht="12" customHeight="1">
      <c r="A57" s="1" t="s">
        <v>193</v>
      </c>
      <c r="B57" s="1"/>
      <c r="C57" s="4"/>
      <c r="D57" s="1"/>
      <c r="E57" s="28">
        <v>0.05</v>
      </c>
      <c r="F57" s="28">
        <v>0.07</v>
      </c>
      <c r="G57" s="82">
        <v>0.06</v>
      </c>
      <c r="H57" s="82">
        <v>0.05</v>
      </c>
      <c r="I57" s="1"/>
      <c r="J57" s="28">
        <v>0.04</v>
      </c>
      <c r="K57" s="28">
        <v>0.19</v>
      </c>
      <c r="L57" s="82">
        <v>0.03</v>
      </c>
      <c r="M57" s="82">
        <v>0.06</v>
      </c>
    </row>
    <row r="58" spans="1:13" ht="12" customHeight="1">
      <c r="A58" s="1" t="s">
        <v>194</v>
      </c>
      <c r="B58" s="1"/>
      <c r="C58" s="4"/>
      <c r="D58" s="1"/>
      <c r="E58" s="28">
        <v>3.02</v>
      </c>
      <c r="F58" s="28">
        <v>3.1</v>
      </c>
      <c r="G58" s="82">
        <v>2.99</v>
      </c>
      <c r="H58" s="82">
        <v>3.18</v>
      </c>
      <c r="I58" s="1"/>
      <c r="J58" s="28">
        <v>1.64</v>
      </c>
      <c r="K58" s="28">
        <v>1.95</v>
      </c>
      <c r="L58" s="82">
        <v>2.04</v>
      </c>
      <c r="M58" s="82">
        <v>2.15</v>
      </c>
    </row>
    <row r="59" spans="1:13" ht="12" customHeight="1">
      <c r="A59" s="1" t="s">
        <v>195</v>
      </c>
      <c r="B59" s="1"/>
      <c r="C59" s="4"/>
      <c r="D59" s="1"/>
      <c r="E59" s="28">
        <v>0.28</v>
      </c>
      <c r="F59" s="28">
        <v>0.15</v>
      </c>
      <c r="G59" s="82">
        <v>0.25</v>
      </c>
      <c r="H59" s="82">
        <v>0.18</v>
      </c>
      <c r="I59" s="1"/>
      <c r="J59" s="28">
        <v>0.11</v>
      </c>
      <c r="K59" s="28">
        <v>0.13</v>
      </c>
      <c r="L59" s="82">
        <v>0.12</v>
      </c>
      <c r="M59" s="82">
        <v>0.15</v>
      </c>
    </row>
    <row r="60" spans="1:13" ht="12" customHeight="1">
      <c r="A60" s="1" t="s">
        <v>196</v>
      </c>
      <c r="B60" s="1"/>
      <c r="C60" s="4"/>
      <c r="D60" s="1"/>
      <c r="E60" s="28">
        <v>2.26</v>
      </c>
      <c r="F60" s="28">
        <v>1.37</v>
      </c>
      <c r="G60" s="82">
        <v>1.1</v>
      </c>
      <c r="H60" s="82">
        <v>1.55</v>
      </c>
      <c r="I60" s="1"/>
      <c r="J60" s="28">
        <v>1.74</v>
      </c>
      <c r="K60" s="28">
        <v>1.33</v>
      </c>
      <c r="L60" s="82">
        <v>1.06</v>
      </c>
      <c r="M60" s="82">
        <v>1.31</v>
      </c>
    </row>
    <row r="61" spans="1:13" ht="12" customHeight="1">
      <c r="A61" s="1" t="s">
        <v>197</v>
      </c>
      <c r="B61" s="1"/>
      <c r="C61" s="4"/>
      <c r="D61" s="1"/>
      <c r="E61" s="28">
        <v>0.6</v>
      </c>
      <c r="F61" s="28">
        <v>0.08</v>
      </c>
      <c r="G61" s="82">
        <v>0.24</v>
      </c>
      <c r="H61" s="82">
        <v>0.17</v>
      </c>
      <c r="I61" s="1"/>
      <c r="J61" s="28">
        <v>1.37</v>
      </c>
      <c r="K61" s="28">
        <v>0.35</v>
      </c>
      <c r="L61" s="82">
        <v>0.55</v>
      </c>
      <c r="M61" s="82">
        <v>0.32</v>
      </c>
    </row>
    <row r="62" spans="1:13" ht="12" customHeight="1">
      <c r="A62" s="1" t="s">
        <v>198</v>
      </c>
      <c r="B62" s="1"/>
      <c r="C62" s="4"/>
      <c r="D62" s="1"/>
      <c r="E62" s="28">
        <v>0.07</v>
      </c>
      <c r="F62" s="28">
        <v>0.06</v>
      </c>
      <c r="G62" s="82">
        <v>0.05</v>
      </c>
      <c r="H62" s="82">
        <v>0.07</v>
      </c>
      <c r="I62" s="1"/>
      <c r="J62" s="28">
        <v>0.03</v>
      </c>
      <c r="K62" s="28">
        <v>0.03</v>
      </c>
      <c r="L62" s="82">
        <v>0.06</v>
      </c>
      <c r="M62" s="82">
        <v>0.04</v>
      </c>
    </row>
    <row r="63" spans="1:13" ht="12" customHeight="1">
      <c r="A63" s="1" t="s">
        <v>199</v>
      </c>
      <c r="B63" s="1"/>
      <c r="C63" s="4"/>
      <c r="D63" s="1"/>
      <c r="E63" s="28">
        <v>1.67</v>
      </c>
      <c r="F63" s="28">
        <v>1.67</v>
      </c>
      <c r="G63" s="82">
        <v>1.67</v>
      </c>
      <c r="H63" s="82">
        <v>1.42</v>
      </c>
      <c r="I63" s="1"/>
      <c r="J63" s="28">
        <v>1.74</v>
      </c>
      <c r="K63" s="28">
        <v>1.86</v>
      </c>
      <c r="L63" s="82">
        <v>1.86</v>
      </c>
      <c r="M63" s="82">
        <v>1.98</v>
      </c>
    </row>
    <row r="64" spans="1:13" ht="4.5" customHeight="1">
      <c r="A64" s="13"/>
      <c r="B64" s="13"/>
      <c r="C64" s="12"/>
      <c r="D64" s="13"/>
      <c r="E64" s="13"/>
      <c r="F64" s="13"/>
      <c r="G64" s="13"/>
      <c r="H64" s="13"/>
      <c r="I64" s="13"/>
      <c r="J64" s="13"/>
      <c r="K64" s="13"/>
      <c r="L64" s="13"/>
      <c r="M64" s="13"/>
    </row>
    <row r="65" spans="1:13" ht="12" customHeight="1">
      <c r="A65" s="3" t="s">
        <v>200</v>
      </c>
      <c r="B65" s="1"/>
      <c r="C65" s="1"/>
      <c r="D65" s="1"/>
      <c r="E65" s="1"/>
      <c r="F65" s="1"/>
      <c r="G65" s="1"/>
      <c r="H65" s="1"/>
      <c r="I65" s="1"/>
      <c r="J65" s="1"/>
      <c r="K65" s="1"/>
      <c r="L65" s="1"/>
      <c r="M65" s="1"/>
    </row>
    <row r="66" spans="1:13" ht="13.5">
      <c r="A66" s="1" t="s">
        <v>683</v>
      </c>
      <c r="B66" s="1"/>
      <c r="C66" s="1"/>
      <c r="D66" s="1"/>
      <c r="E66" s="1"/>
      <c r="F66" s="1"/>
      <c r="G66" s="1"/>
      <c r="H66" s="1"/>
      <c r="I66" s="1"/>
      <c r="J66" s="1"/>
      <c r="K66" s="1"/>
      <c r="L66" s="1"/>
      <c r="M66" s="1"/>
    </row>
  </sheetData>
  <mergeCells count="9">
    <mergeCell ref="K5:M5"/>
    <mergeCell ref="H5:J5"/>
    <mergeCell ref="B5:G5"/>
    <mergeCell ref="A5:A6"/>
    <mergeCell ref="A34:C35"/>
    <mergeCell ref="I35:J35"/>
    <mergeCell ref="D35:E35"/>
    <mergeCell ref="I34:M34"/>
    <mergeCell ref="D34:H34"/>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00390625" defaultRowHeight="13.5"/>
  <cols>
    <col min="1" max="1" width="23.375" style="0" customWidth="1"/>
    <col min="2" max="9" width="8.875" style="0" customWidth="1"/>
  </cols>
  <sheetData>
    <row r="1" spans="1:9" ht="13.5">
      <c r="A1" s="1"/>
      <c r="B1" s="1"/>
      <c r="C1" s="1"/>
      <c r="D1" s="1"/>
      <c r="E1" s="1"/>
      <c r="F1" s="1"/>
      <c r="G1" s="1"/>
      <c r="H1" s="1"/>
      <c r="I1" s="5" t="s">
        <v>710</v>
      </c>
    </row>
    <row r="2" spans="1:9" ht="13.5">
      <c r="A2" s="1"/>
      <c r="B2" s="1"/>
      <c r="C2" s="1"/>
      <c r="D2" s="1"/>
      <c r="E2" s="1"/>
      <c r="F2" s="1"/>
      <c r="G2" s="1"/>
      <c r="H2" s="1"/>
      <c r="I2" s="1"/>
    </row>
    <row r="3" spans="1:9" ht="14.25">
      <c r="A3" s="2" t="s">
        <v>711</v>
      </c>
      <c r="B3" s="1"/>
      <c r="C3" s="1"/>
      <c r="D3" s="1"/>
      <c r="E3" s="1"/>
      <c r="F3" s="1"/>
      <c r="G3" s="1"/>
      <c r="H3" s="1"/>
      <c r="I3" s="1"/>
    </row>
    <row r="4" spans="1:9" ht="13.5">
      <c r="A4" s="1" t="s">
        <v>482</v>
      </c>
      <c r="B4" s="1"/>
      <c r="C4" s="1"/>
      <c r="D4" s="1"/>
      <c r="E4" s="1"/>
      <c r="F4" s="1"/>
      <c r="G4" s="1"/>
      <c r="H4" s="1"/>
      <c r="I4" s="1"/>
    </row>
    <row r="5" spans="1:9" ht="13.5">
      <c r="A5" s="178" t="s">
        <v>174</v>
      </c>
      <c r="B5" s="175" t="s">
        <v>68</v>
      </c>
      <c r="C5" s="175"/>
      <c r="D5" s="175"/>
      <c r="E5" s="175"/>
      <c r="F5" s="175" t="s">
        <v>69</v>
      </c>
      <c r="G5" s="175"/>
      <c r="H5" s="175"/>
      <c r="I5" s="176"/>
    </row>
    <row r="6" spans="1:9" ht="13.5">
      <c r="A6" s="178"/>
      <c r="B6" s="10" t="s">
        <v>638</v>
      </c>
      <c r="C6" s="10" t="s">
        <v>518</v>
      </c>
      <c r="D6" s="10" t="s">
        <v>550</v>
      </c>
      <c r="E6" s="10" t="s">
        <v>640</v>
      </c>
      <c r="F6" s="10" t="s">
        <v>638</v>
      </c>
      <c r="G6" s="10" t="s">
        <v>518</v>
      </c>
      <c r="H6" s="10" t="s">
        <v>550</v>
      </c>
      <c r="I6" s="10" t="s">
        <v>640</v>
      </c>
    </row>
    <row r="7" spans="1:9" ht="13.5">
      <c r="A7" s="6"/>
      <c r="B7" s="7"/>
      <c r="C7" s="7"/>
      <c r="D7" s="7"/>
      <c r="E7" s="27" t="s">
        <v>206</v>
      </c>
      <c r="F7" s="27"/>
      <c r="G7" s="7"/>
      <c r="H7" s="7"/>
      <c r="I7" s="7"/>
    </row>
    <row r="8" spans="1:9" ht="13.5">
      <c r="A8" s="6" t="s">
        <v>202</v>
      </c>
      <c r="B8" s="31">
        <v>0.21</v>
      </c>
      <c r="C8" s="31">
        <v>0.08</v>
      </c>
      <c r="D8" s="83">
        <v>0.22</v>
      </c>
      <c r="E8" s="83">
        <v>0.5</v>
      </c>
      <c r="F8" s="31">
        <v>0.25</v>
      </c>
      <c r="G8" s="31">
        <v>0.25</v>
      </c>
      <c r="H8" s="83">
        <v>0.26</v>
      </c>
      <c r="I8" s="83">
        <v>0.22</v>
      </c>
    </row>
    <row r="9" spans="1:9" ht="13.5">
      <c r="A9" s="6" t="s">
        <v>176</v>
      </c>
      <c r="B9" s="31"/>
      <c r="C9" s="31"/>
      <c r="D9" s="83"/>
      <c r="E9" s="83"/>
      <c r="F9" s="31"/>
      <c r="G9" s="31"/>
      <c r="H9" s="83"/>
      <c r="I9" s="83"/>
    </row>
    <row r="10" spans="1:9" ht="13.5">
      <c r="A10" s="6" t="s">
        <v>177</v>
      </c>
      <c r="B10" s="31">
        <v>0</v>
      </c>
      <c r="C10" s="31">
        <v>0.1</v>
      </c>
      <c r="D10" s="83">
        <v>0.06</v>
      </c>
      <c r="E10" s="83">
        <v>0</v>
      </c>
      <c r="F10" s="31">
        <v>0</v>
      </c>
      <c r="G10" s="31">
        <v>0</v>
      </c>
      <c r="H10" s="83">
        <v>0.06</v>
      </c>
      <c r="I10" s="83">
        <v>0</v>
      </c>
    </row>
    <row r="11" spans="1:9" ht="13.5">
      <c r="A11" s="6" t="s">
        <v>178</v>
      </c>
      <c r="B11" s="31">
        <v>4.63</v>
      </c>
      <c r="C11" s="31">
        <v>5.05</v>
      </c>
      <c r="D11" s="83">
        <v>5.76</v>
      </c>
      <c r="E11" s="83">
        <v>5.67</v>
      </c>
      <c r="F11" s="31">
        <v>4.58</v>
      </c>
      <c r="G11" s="31">
        <v>4.09</v>
      </c>
      <c r="H11" s="83">
        <v>4.14</v>
      </c>
      <c r="I11" s="83">
        <v>3.68</v>
      </c>
    </row>
    <row r="12" spans="1:9" ht="13.5">
      <c r="A12" s="6" t="s">
        <v>179</v>
      </c>
      <c r="B12" s="31"/>
      <c r="C12" s="31"/>
      <c r="D12" s="83"/>
      <c r="E12" s="83"/>
      <c r="F12" s="31"/>
      <c r="G12" s="31"/>
      <c r="H12" s="83"/>
      <c r="I12" s="83"/>
    </row>
    <row r="13" spans="1:9" ht="13.5">
      <c r="A13" s="6" t="s">
        <v>180</v>
      </c>
      <c r="B13" s="31">
        <v>5.68</v>
      </c>
      <c r="C13" s="31">
        <v>5.27</v>
      </c>
      <c r="D13" s="83">
        <v>5.63</v>
      </c>
      <c r="E13" s="83">
        <v>5.05</v>
      </c>
      <c r="F13" s="31">
        <v>3.77</v>
      </c>
      <c r="G13" s="31">
        <v>3.73</v>
      </c>
      <c r="H13" s="83">
        <v>3.35</v>
      </c>
      <c r="I13" s="83">
        <v>3.26</v>
      </c>
    </row>
    <row r="14" spans="1:9" ht="13.5">
      <c r="A14" s="6" t="s">
        <v>181</v>
      </c>
      <c r="B14" s="31">
        <v>14.04</v>
      </c>
      <c r="C14" s="31">
        <v>13.74</v>
      </c>
      <c r="D14" s="83">
        <v>13.36</v>
      </c>
      <c r="E14" s="83">
        <v>11.46</v>
      </c>
      <c r="F14" s="31">
        <v>8.31</v>
      </c>
      <c r="G14" s="31">
        <v>7.89</v>
      </c>
      <c r="H14" s="83">
        <v>8.23</v>
      </c>
      <c r="I14" s="83">
        <v>6.82</v>
      </c>
    </row>
    <row r="15" spans="1:9" ht="13.5">
      <c r="A15" s="6" t="s">
        <v>182</v>
      </c>
      <c r="B15" s="31">
        <v>1.53</v>
      </c>
      <c r="C15" s="31">
        <v>1.4</v>
      </c>
      <c r="D15" s="83">
        <v>1.87</v>
      </c>
      <c r="E15" s="83">
        <v>0.96</v>
      </c>
      <c r="F15" s="31">
        <v>1.38</v>
      </c>
      <c r="G15" s="31">
        <v>2</v>
      </c>
      <c r="H15" s="83">
        <v>1.77</v>
      </c>
      <c r="I15" s="83">
        <v>0.66</v>
      </c>
    </row>
    <row r="16" spans="1:9" ht="13.5">
      <c r="A16" s="6" t="s">
        <v>183</v>
      </c>
      <c r="B16" s="31"/>
      <c r="C16" s="31"/>
      <c r="D16" s="83"/>
      <c r="E16" s="83"/>
      <c r="F16" s="31"/>
      <c r="G16" s="31"/>
      <c r="H16" s="83"/>
      <c r="I16" s="83"/>
    </row>
    <row r="17" spans="1:9" ht="13.5">
      <c r="A17" s="6" t="s">
        <v>203</v>
      </c>
      <c r="B17" s="31">
        <v>25.53</v>
      </c>
      <c r="C17" s="31">
        <v>26.04</v>
      </c>
      <c r="D17" s="83">
        <v>30.75</v>
      </c>
      <c r="E17" s="83">
        <v>31.86</v>
      </c>
      <c r="F17" s="31">
        <v>30.43</v>
      </c>
      <c r="G17" s="31">
        <v>29.01</v>
      </c>
      <c r="H17" s="83">
        <v>36.92</v>
      </c>
      <c r="I17" s="83">
        <v>31.71</v>
      </c>
    </row>
    <row r="18" spans="1:9" ht="13.5">
      <c r="A18" s="6" t="s">
        <v>204</v>
      </c>
      <c r="B18" s="31">
        <v>35.61</v>
      </c>
      <c r="C18" s="31">
        <v>31.68</v>
      </c>
      <c r="D18" s="83">
        <v>33.85</v>
      </c>
      <c r="E18" s="83">
        <v>29.22</v>
      </c>
      <c r="F18" s="31">
        <v>38.07</v>
      </c>
      <c r="G18" s="31">
        <v>34.76</v>
      </c>
      <c r="H18" s="83">
        <v>33.95</v>
      </c>
      <c r="I18" s="83">
        <v>32.11</v>
      </c>
    </row>
    <row r="19" spans="1:9" ht="13.5">
      <c r="A19" s="6" t="s">
        <v>184</v>
      </c>
      <c r="B19" s="31">
        <v>5.34</v>
      </c>
      <c r="C19" s="31">
        <v>5.95</v>
      </c>
      <c r="D19" s="83">
        <v>5.45</v>
      </c>
      <c r="E19" s="83">
        <v>3.28</v>
      </c>
      <c r="F19" s="31">
        <v>5.18</v>
      </c>
      <c r="G19" s="31">
        <v>3.33</v>
      </c>
      <c r="H19" s="83">
        <v>3.34</v>
      </c>
      <c r="I19" s="83">
        <v>2.75</v>
      </c>
    </row>
    <row r="20" spans="1:9" ht="13.5">
      <c r="A20" s="6" t="s">
        <v>185</v>
      </c>
      <c r="B20" s="31">
        <v>4.15</v>
      </c>
      <c r="C20" s="31">
        <v>5.32</v>
      </c>
      <c r="D20" s="83">
        <v>2.58</v>
      </c>
      <c r="E20" s="83">
        <v>2.91</v>
      </c>
      <c r="F20" s="31">
        <v>5.16</v>
      </c>
      <c r="G20" s="31">
        <v>2.69</v>
      </c>
      <c r="H20" s="83">
        <v>3.03</v>
      </c>
      <c r="I20" s="83">
        <v>3.46</v>
      </c>
    </row>
    <row r="21" spans="1:9" ht="13.5">
      <c r="A21" s="6" t="s">
        <v>186</v>
      </c>
      <c r="B21" s="31">
        <v>4.54</v>
      </c>
      <c r="C21" s="31">
        <v>6.59</v>
      </c>
      <c r="D21" s="83">
        <v>6.2</v>
      </c>
      <c r="E21" s="83">
        <v>3.4</v>
      </c>
      <c r="F21" s="31">
        <v>4.26</v>
      </c>
      <c r="G21" s="31">
        <v>7</v>
      </c>
      <c r="H21" s="83">
        <v>5.09</v>
      </c>
      <c r="I21" s="83">
        <v>3.89</v>
      </c>
    </row>
    <row r="22" spans="1:9" ht="13.5">
      <c r="A22" s="6" t="s">
        <v>187</v>
      </c>
      <c r="B22" s="31">
        <v>0.08</v>
      </c>
      <c r="C22" s="31">
        <v>0.14</v>
      </c>
      <c r="D22" s="83">
        <v>0.04</v>
      </c>
      <c r="E22" s="83">
        <v>0.14</v>
      </c>
      <c r="F22" s="31">
        <v>0.11</v>
      </c>
      <c r="G22" s="31">
        <v>0.08</v>
      </c>
      <c r="H22" s="83">
        <v>0.02</v>
      </c>
      <c r="I22" s="83">
        <v>0.12</v>
      </c>
    </row>
    <row r="23" spans="1:9" ht="13.5">
      <c r="A23" s="6" t="s">
        <v>188</v>
      </c>
      <c r="B23" s="31">
        <v>3.34</v>
      </c>
      <c r="C23" s="31">
        <v>2.89</v>
      </c>
      <c r="D23" s="83">
        <v>2.29</v>
      </c>
      <c r="E23" s="83">
        <v>2.53</v>
      </c>
      <c r="F23" s="31">
        <v>1.67</v>
      </c>
      <c r="G23" s="31">
        <v>1.71</v>
      </c>
      <c r="H23" s="83">
        <v>1.41</v>
      </c>
      <c r="I23" s="83">
        <v>1.13</v>
      </c>
    </row>
    <row r="24" spans="1:9" ht="13.5">
      <c r="A24" s="6" t="s">
        <v>189</v>
      </c>
      <c r="B24" s="31"/>
      <c r="C24" s="31"/>
      <c r="D24" s="83"/>
      <c r="E24" s="83"/>
      <c r="F24" s="31"/>
      <c r="G24" s="31"/>
      <c r="H24" s="83"/>
      <c r="I24" s="83"/>
    </row>
    <row r="25" spans="1:9" ht="13.5">
      <c r="A25" s="6" t="s">
        <v>190</v>
      </c>
      <c r="B25" s="31">
        <v>0.31</v>
      </c>
      <c r="C25" s="31">
        <v>0.49</v>
      </c>
      <c r="D25" s="83">
        <v>0.5</v>
      </c>
      <c r="E25" s="83">
        <v>0.44</v>
      </c>
      <c r="F25" s="31">
        <v>1.59</v>
      </c>
      <c r="G25" s="31">
        <v>1.62</v>
      </c>
      <c r="H25" s="83">
        <v>1.64</v>
      </c>
      <c r="I25" s="83">
        <v>1.75</v>
      </c>
    </row>
    <row r="26" spans="1:9" ht="13.5">
      <c r="A26" s="6" t="s">
        <v>191</v>
      </c>
      <c r="B26" s="31">
        <v>0.68</v>
      </c>
      <c r="C26" s="31">
        <v>0.65</v>
      </c>
      <c r="D26" s="83">
        <v>0.46</v>
      </c>
      <c r="E26" s="83">
        <v>0.52</v>
      </c>
      <c r="F26" s="31">
        <v>0.18</v>
      </c>
      <c r="G26" s="31">
        <v>0.25</v>
      </c>
      <c r="H26" s="83">
        <v>0.28</v>
      </c>
      <c r="I26" s="83">
        <v>0.28</v>
      </c>
    </row>
    <row r="27" spans="1:9" ht="13.5">
      <c r="A27" s="6" t="s">
        <v>192</v>
      </c>
      <c r="B27" s="31"/>
      <c r="C27" s="31"/>
      <c r="D27" s="83"/>
      <c r="E27" s="83"/>
      <c r="F27" s="31"/>
      <c r="G27" s="31"/>
      <c r="H27" s="83"/>
      <c r="I27" s="83"/>
    </row>
    <row r="28" spans="1:9" ht="13.5">
      <c r="A28" s="6" t="s">
        <v>193</v>
      </c>
      <c r="B28" s="31">
        <v>0.02</v>
      </c>
      <c r="C28" s="31">
        <v>0.04</v>
      </c>
      <c r="D28" s="83">
        <v>0.02</v>
      </c>
      <c r="E28" s="83">
        <v>0</v>
      </c>
      <c r="F28" s="31">
        <v>0</v>
      </c>
      <c r="G28" s="31">
        <v>0.02</v>
      </c>
      <c r="H28" s="83">
        <v>0</v>
      </c>
      <c r="I28" s="83">
        <v>0.02</v>
      </c>
    </row>
    <row r="29" spans="1:9" ht="13.5">
      <c r="A29" s="6" t="s">
        <v>194</v>
      </c>
      <c r="B29" s="31">
        <v>2.97</v>
      </c>
      <c r="C29" s="31">
        <v>2.61</v>
      </c>
      <c r="D29" s="83">
        <v>3.18</v>
      </c>
      <c r="E29" s="83">
        <v>3.48</v>
      </c>
      <c r="F29" s="31">
        <v>2.1</v>
      </c>
      <c r="G29" s="31">
        <v>2.17</v>
      </c>
      <c r="H29" s="83">
        <v>2.35</v>
      </c>
      <c r="I29" s="83">
        <v>2.03</v>
      </c>
    </row>
    <row r="30" spans="1:9" ht="13.5">
      <c r="A30" s="6" t="s">
        <v>195</v>
      </c>
      <c r="B30" s="31">
        <v>0.31</v>
      </c>
      <c r="C30" s="31">
        <v>0.81</v>
      </c>
      <c r="D30" s="83">
        <v>0.95</v>
      </c>
      <c r="E30" s="83">
        <v>0.51</v>
      </c>
      <c r="F30" s="31">
        <v>0.42</v>
      </c>
      <c r="G30" s="31">
        <v>0.44</v>
      </c>
      <c r="H30" s="83">
        <v>0.41</v>
      </c>
      <c r="I30" s="83">
        <v>0.28</v>
      </c>
    </row>
    <row r="31" spans="1:9" ht="13.5">
      <c r="A31" s="6" t="s">
        <v>196</v>
      </c>
      <c r="B31" s="31">
        <v>2.15</v>
      </c>
      <c r="C31" s="31">
        <v>1.45</v>
      </c>
      <c r="D31" s="83">
        <v>1.32</v>
      </c>
      <c r="E31" s="83">
        <v>1.6</v>
      </c>
      <c r="F31" s="31">
        <v>2.17</v>
      </c>
      <c r="G31" s="31">
        <v>1.43</v>
      </c>
      <c r="H31" s="83">
        <v>1.39</v>
      </c>
      <c r="I31" s="83">
        <v>1.37</v>
      </c>
    </row>
    <row r="32" spans="1:9" ht="13.5">
      <c r="A32" s="6" t="s">
        <v>197</v>
      </c>
      <c r="B32" s="31">
        <v>1</v>
      </c>
      <c r="C32" s="31">
        <v>0.61</v>
      </c>
      <c r="D32" s="83">
        <v>0.44</v>
      </c>
      <c r="E32" s="83">
        <v>0.63</v>
      </c>
      <c r="F32" s="31">
        <v>1.1</v>
      </c>
      <c r="G32" s="31">
        <v>0.44</v>
      </c>
      <c r="H32" s="83">
        <v>0.59</v>
      </c>
      <c r="I32" s="83">
        <v>0.46</v>
      </c>
    </row>
    <row r="33" spans="1:9" ht="13.5">
      <c r="A33" s="6" t="s">
        <v>198</v>
      </c>
      <c r="B33" s="31">
        <v>0</v>
      </c>
      <c r="C33" s="31">
        <v>0</v>
      </c>
      <c r="D33" s="83">
        <v>0.02</v>
      </c>
      <c r="E33" s="83">
        <v>0.02</v>
      </c>
      <c r="F33" s="31">
        <v>0.04</v>
      </c>
      <c r="G33" s="31">
        <v>0.06</v>
      </c>
      <c r="H33" s="83">
        <v>0.04</v>
      </c>
      <c r="I33" s="83">
        <v>0</v>
      </c>
    </row>
    <row r="34" spans="1:9" ht="13.5">
      <c r="A34" s="6" t="s">
        <v>199</v>
      </c>
      <c r="B34" s="31">
        <v>1.89</v>
      </c>
      <c r="C34" s="31">
        <v>2.06</v>
      </c>
      <c r="D34" s="83">
        <v>1.77</v>
      </c>
      <c r="E34" s="83">
        <v>1.93</v>
      </c>
      <c r="F34" s="31">
        <v>2.86</v>
      </c>
      <c r="G34" s="31">
        <v>2.95</v>
      </c>
      <c r="H34" s="83">
        <v>2.82</v>
      </c>
      <c r="I34" s="83">
        <v>3.03</v>
      </c>
    </row>
    <row r="35" spans="1:9" ht="19.5" customHeight="1">
      <c r="A35" s="6"/>
      <c r="B35" s="7"/>
      <c r="C35" s="69"/>
      <c r="D35" s="69"/>
      <c r="E35" s="74" t="s">
        <v>207</v>
      </c>
      <c r="F35" s="74"/>
      <c r="G35" s="7"/>
      <c r="H35" s="69"/>
      <c r="I35" s="69"/>
    </row>
    <row r="36" spans="1:9" ht="13.5">
      <c r="A36" s="6" t="s">
        <v>202</v>
      </c>
      <c r="B36" s="31">
        <v>0.39</v>
      </c>
      <c r="C36" s="31">
        <v>0.58</v>
      </c>
      <c r="D36" s="83">
        <v>0.1</v>
      </c>
      <c r="E36" s="83">
        <v>0</v>
      </c>
      <c r="F36" s="31">
        <v>0.77</v>
      </c>
      <c r="G36" s="31">
        <v>0.58</v>
      </c>
      <c r="H36" s="83">
        <v>0.09</v>
      </c>
      <c r="I36" s="83">
        <v>0.1</v>
      </c>
    </row>
    <row r="37" spans="1:9" ht="13.5">
      <c r="A37" s="6" t="s">
        <v>176</v>
      </c>
      <c r="B37" s="31"/>
      <c r="C37" s="31"/>
      <c r="D37" s="83"/>
      <c r="E37" s="83"/>
      <c r="F37" s="31"/>
      <c r="G37" s="31"/>
      <c r="H37" s="83"/>
      <c r="I37" s="83"/>
    </row>
    <row r="38" spans="1:9" ht="13.5">
      <c r="A38" s="6" t="s">
        <v>177</v>
      </c>
      <c r="B38" s="31">
        <v>0</v>
      </c>
      <c r="C38" s="31">
        <v>0</v>
      </c>
      <c r="D38" s="83">
        <v>1.1</v>
      </c>
      <c r="E38" s="83">
        <v>0</v>
      </c>
      <c r="F38" s="31">
        <v>0</v>
      </c>
      <c r="G38" s="31">
        <v>0</v>
      </c>
      <c r="H38" s="83">
        <v>1.23</v>
      </c>
      <c r="I38" s="83">
        <v>0.19</v>
      </c>
    </row>
    <row r="39" spans="1:9" ht="13.5">
      <c r="A39" s="6" t="s">
        <v>178</v>
      </c>
      <c r="B39" s="31">
        <v>2.64</v>
      </c>
      <c r="C39" s="31">
        <v>3.6</v>
      </c>
      <c r="D39" s="83">
        <v>3.11</v>
      </c>
      <c r="E39" s="83">
        <v>6.25</v>
      </c>
      <c r="F39" s="31">
        <v>1.25</v>
      </c>
      <c r="G39" s="31">
        <v>1.83</v>
      </c>
      <c r="H39" s="83">
        <v>1.23</v>
      </c>
      <c r="I39" s="83">
        <v>4.77</v>
      </c>
    </row>
    <row r="40" spans="1:9" ht="13.5">
      <c r="A40" s="6" t="s">
        <v>179</v>
      </c>
      <c r="B40" s="31"/>
      <c r="C40" s="31"/>
      <c r="D40" s="83"/>
      <c r="E40" s="83"/>
      <c r="F40" s="31"/>
      <c r="G40" s="31"/>
      <c r="H40" s="83"/>
      <c r="I40" s="83"/>
    </row>
    <row r="41" spans="1:9" ht="13.5">
      <c r="A41" s="6" t="s">
        <v>180</v>
      </c>
      <c r="B41" s="31">
        <v>1.27</v>
      </c>
      <c r="C41" s="31">
        <v>2.14</v>
      </c>
      <c r="D41" s="83">
        <v>2.61</v>
      </c>
      <c r="E41" s="83">
        <v>1.71</v>
      </c>
      <c r="F41" s="31">
        <v>0.96</v>
      </c>
      <c r="G41" s="31">
        <v>1.44</v>
      </c>
      <c r="H41" s="83">
        <v>1.61</v>
      </c>
      <c r="I41" s="83">
        <v>1.62</v>
      </c>
    </row>
    <row r="42" spans="1:9" ht="13.5">
      <c r="A42" s="6" t="s">
        <v>181</v>
      </c>
      <c r="B42" s="31">
        <v>4.11</v>
      </c>
      <c r="C42" s="31">
        <v>5.93</v>
      </c>
      <c r="D42" s="83">
        <v>6.21</v>
      </c>
      <c r="E42" s="83">
        <v>6.25</v>
      </c>
      <c r="F42" s="31">
        <v>2.68</v>
      </c>
      <c r="G42" s="31">
        <v>4.03</v>
      </c>
      <c r="H42" s="83">
        <v>5.38</v>
      </c>
      <c r="I42" s="83">
        <v>3.34</v>
      </c>
    </row>
    <row r="43" spans="1:9" ht="13.5">
      <c r="A43" s="6" t="s">
        <v>182</v>
      </c>
      <c r="B43" s="31">
        <v>0.39</v>
      </c>
      <c r="C43" s="31">
        <v>1.46</v>
      </c>
      <c r="D43" s="83">
        <v>2.71</v>
      </c>
      <c r="E43" s="83">
        <v>0.3</v>
      </c>
      <c r="F43" s="31">
        <v>0.29</v>
      </c>
      <c r="G43" s="31">
        <v>0.96</v>
      </c>
      <c r="H43" s="83">
        <v>2.46</v>
      </c>
      <c r="I43" s="83">
        <v>0.1</v>
      </c>
    </row>
    <row r="44" spans="1:9" ht="13.5">
      <c r="A44" s="6" t="s">
        <v>183</v>
      </c>
      <c r="B44" s="31"/>
      <c r="C44" s="31"/>
      <c r="D44" s="83"/>
      <c r="E44" s="83"/>
      <c r="F44" s="31"/>
      <c r="G44" s="31"/>
      <c r="H44" s="83"/>
      <c r="I44" s="83"/>
    </row>
    <row r="45" spans="1:9" ht="13.5">
      <c r="A45" s="6" t="s">
        <v>203</v>
      </c>
      <c r="B45" s="31">
        <v>29.29</v>
      </c>
      <c r="C45" s="31">
        <v>28.17</v>
      </c>
      <c r="D45" s="83">
        <v>39.74</v>
      </c>
      <c r="E45" s="83">
        <v>47.88</v>
      </c>
      <c r="F45" s="31">
        <v>34.85</v>
      </c>
      <c r="G45" s="31">
        <v>36.81</v>
      </c>
      <c r="H45" s="83">
        <v>41.93</v>
      </c>
      <c r="I45" s="83">
        <v>55.23</v>
      </c>
    </row>
    <row r="46" spans="1:9" ht="13.5">
      <c r="A46" s="6" t="s">
        <v>204</v>
      </c>
      <c r="B46" s="31">
        <v>43.73</v>
      </c>
      <c r="C46" s="31">
        <v>39.08</v>
      </c>
      <c r="D46" s="83">
        <v>34.79</v>
      </c>
      <c r="E46" s="83">
        <v>26.52</v>
      </c>
      <c r="F46" s="31">
        <v>41.98</v>
      </c>
      <c r="G46" s="31">
        <v>35.27</v>
      </c>
      <c r="H46" s="83">
        <v>39.75</v>
      </c>
      <c r="I46" s="83">
        <v>22.67</v>
      </c>
    </row>
    <row r="47" spans="1:9" ht="13.5">
      <c r="A47" s="6" t="s">
        <v>184</v>
      </c>
      <c r="B47" s="31">
        <v>14.34</v>
      </c>
      <c r="C47" s="31">
        <v>9.55</v>
      </c>
      <c r="D47" s="83">
        <v>10.6</v>
      </c>
      <c r="E47" s="83">
        <v>4.44</v>
      </c>
      <c r="F47" s="31">
        <v>9.01</v>
      </c>
      <c r="G47" s="31">
        <v>5.41</v>
      </c>
      <c r="H47" s="83">
        <v>4.63</v>
      </c>
      <c r="I47" s="83">
        <v>2.71</v>
      </c>
    </row>
    <row r="48" spans="1:9" ht="13.5">
      <c r="A48" s="6" t="s">
        <v>185</v>
      </c>
      <c r="B48" s="31">
        <v>5.02</v>
      </c>
      <c r="C48" s="31">
        <v>4.19</v>
      </c>
      <c r="D48" s="83">
        <v>6.64</v>
      </c>
      <c r="E48" s="83">
        <v>1.24</v>
      </c>
      <c r="F48" s="31">
        <v>6.34</v>
      </c>
      <c r="G48" s="31">
        <v>3.86</v>
      </c>
      <c r="H48" s="83">
        <v>3.97</v>
      </c>
      <c r="I48" s="83">
        <v>2.42</v>
      </c>
    </row>
    <row r="49" spans="1:9" ht="13.5">
      <c r="A49" s="6" t="s">
        <v>186</v>
      </c>
      <c r="B49" s="31">
        <v>1</v>
      </c>
      <c r="C49" s="31">
        <v>0.68</v>
      </c>
      <c r="D49" s="83">
        <v>0.3</v>
      </c>
      <c r="E49" s="83">
        <v>1.14</v>
      </c>
      <c r="F49" s="31">
        <v>1.19</v>
      </c>
      <c r="G49" s="31">
        <v>0.87</v>
      </c>
      <c r="H49" s="83">
        <v>1.61</v>
      </c>
      <c r="I49" s="83">
        <v>0.58</v>
      </c>
    </row>
    <row r="50" spans="1:9" ht="13.5">
      <c r="A50" s="6" t="s">
        <v>187</v>
      </c>
      <c r="B50" s="31">
        <v>0.2</v>
      </c>
      <c r="C50" s="31">
        <v>0</v>
      </c>
      <c r="D50" s="83">
        <v>0</v>
      </c>
      <c r="E50" s="83">
        <v>0</v>
      </c>
      <c r="F50" s="31">
        <v>0</v>
      </c>
      <c r="G50" s="31">
        <v>0</v>
      </c>
      <c r="H50" s="83">
        <v>0</v>
      </c>
      <c r="I50" s="83">
        <v>0</v>
      </c>
    </row>
    <row r="51" spans="1:9" ht="13.5">
      <c r="A51" s="6" t="s">
        <v>188</v>
      </c>
      <c r="B51" s="31">
        <v>0.78</v>
      </c>
      <c r="C51" s="31">
        <v>0.19</v>
      </c>
      <c r="D51" s="83">
        <v>0.2</v>
      </c>
      <c r="E51" s="83">
        <v>0.4</v>
      </c>
      <c r="F51" s="31">
        <v>0.58</v>
      </c>
      <c r="G51" s="31">
        <v>0</v>
      </c>
      <c r="H51" s="83">
        <v>0</v>
      </c>
      <c r="I51" s="83">
        <v>0.1</v>
      </c>
    </row>
    <row r="52" spans="1:9" ht="13.5">
      <c r="A52" s="6" t="s">
        <v>189</v>
      </c>
      <c r="B52" s="31"/>
      <c r="C52" s="31"/>
      <c r="D52" s="83"/>
      <c r="E52" s="83"/>
      <c r="F52" s="31"/>
      <c r="G52" s="31"/>
      <c r="H52" s="83"/>
      <c r="I52" s="83"/>
    </row>
    <row r="53" spans="1:9" ht="13.5">
      <c r="A53" s="6" t="s">
        <v>190</v>
      </c>
      <c r="B53" s="31">
        <v>0.59</v>
      </c>
      <c r="C53" s="31">
        <v>0.1</v>
      </c>
      <c r="D53" s="83">
        <v>0.5</v>
      </c>
      <c r="E53" s="83">
        <v>0.91</v>
      </c>
      <c r="F53" s="31">
        <v>0.96</v>
      </c>
      <c r="G53" s="31">
        <v>0.29</v>
      </c>
      <c r="H53" s="83">
        <v>0.85</v>
      </c>
      <c r="I53" s="83">
        <v>1.15</v>
      </c>
    </row>
    <row r="54" spans="1:9" ht="13.5">
      <c r="A54" s="6" t="s">
        <v>191</v>
      </c>
      <c r="B54" s="31">
        <v>0</v>
      </c>
      <c r="C54" s="31">
        <v>0</v>
      </c>
      <c r="D54" s="83">
        <v>0.1</v>
      </c>
      <c r="E54" s="83">
        <v>0</v>
      </c>
      <c r="F54" s="31">
        <v>0</v>
      </c>
      <c r="G54" s="31">
        <v>0</v>
      </c>
      <c r="H54" s="83">
        <v>0.09</v>
      </c>
      <c r="I54" s="83">
        <v>0</v>
      </c>
    </row>
    <row r="55" spans="1:9" ht="13.5">
      <c r="A55" s="6" t="s">
        <v>192</v>
      </c>
      <c r="B55" s="31"/>
      <c r="C55" s="31"/>
      <c r="D55" s="83"/>
      <c r="E55" s="83"/>
      <c r="F55" s="31"/>
      <c r="G55" s="31"/>
      <c r="H55" s="83"/>
      <c r="I55" s="83"/>
    </row>
    <row r="56" spans="1:9" ht="13.5">
      <c r="A56" s="6" t="s">
        <v>193</v>
      </c>
      <c r="B56" s="31">
        <v>0</v>
      </c>
      <c r="C56" s="31">
        <v>0</v>
      </c>
      <c r="D56" s="83">
        <v>0</v>
      </c>
      <c r="E56" s="83">
        <v>0</v>
      </c>
      <c r="F56" s="31">
        <v>0</v>
      </c>
      <c r="G56" s="31">
        <v>0</v>
      </c>
      <c r="H56" s="83">
        <v>0</v>
      </c>
      <c r="I56" s="83">
        <v>0.1</v>
      </c>
    </row>
    <row r="57" spans="1:9" ht="13.5">
      <c r="A57" s="6" t="s">
        <v>194</v>
      </c>
      <c r="B57" s="31">
        <v>2.06</v>
      </c>
      <c r="C57" s="31">
        <v>1.75</v>
      </c>
      <c r="D57" s="83">
        <v>1.2</v>
      </c>
      <c r="E57" s="83">
        <v>2.22</v>
      </c>
      <c r="F57" s="31">
        <v>0.77</v>
      </c>
      <c r="G57" s="31">
        <v>0.67</v>
      </c>
      <c r="H57" s="83">
        <v>1.04</v>
      </c>
      <c r="I57" s="83">
        <v>1.05</v>
      </c>
    </row>
    <row r="58" spans="1:9" ht="13.5">
      <c r="A58" s="6" t="s">
        <v>195</v>
      </c>
      <c r="B58" s="31">
        <v>0.59</v>
      </c>
      <c r="C58" s="31">
        <v>0</v>
      </c>
      <c r="D58" s="83">
        <v>0</v>
      </c>
      <c r="E58" s="83">
        <v>0</v>
      </c>
      <c r="F58" s="31">
        <v>0.1</v>
      </c>
      <c r="G58" s="31">
        <v>0.48</v>
      </c>
      <c r="H58" s="83">
        <v>0.47</v>
      </c>
      <c r="I58" s="83">
        <v>1.05</v>
      </c>
    </row>
    <row r="59" spans="1:9" ht="13.5">
      <c r="A59" s="6" t="s">
        <v>196</v>
      </c>
      <c r="B59" s="31">
        <v>6.26</v>
      </c>
      <c r="C59" s="31">
        <v>1.65</v>
      </c>
      <c r="D59" s="83">
        <v>0.89</v>
      </c>
      <c r="E59" s="83">
        <v>2.01</v>
      </c>
      <c r="F59" s="31">
        <v>3.34</v>
      </c>
      <c r="G59" s="31">
        <v>0.96</v>
      </c>
      <c r="H59" s="83">
        <v>1.03</v>
      </c>
      <c r="I59" s="83">
        <v>1.23</v>
      </c>
    </row>
    <row r="60" spans="1:9" ht="13.5">
      <c r="A60" s="6" t="s">
        <v>197</v>
      </c>
      <c r="B60" s="31">
        <v>0.59</v>
      </c>
      <c r="C60" s="31">
        <v>0.3</v>
      </c>
      <c r="D60" s="83">
        <v>0.79</v>
      </c>
      <c r="E60" s="83">
        <v>0.5</v>
      </c>
      <c r="F60" s="31">
        <v>0.48</v>
      </c>
      <c r="G60" s="31">
        <v>0.3</v>
      </c>
      <c r="H60" s="83">
        <v>0.19</v>
      </c>
      <c r="I60" s="83">
        <v>0.57</v>
      </c>
    </row>
    <row r="61" spans="1:9" ht="13.5">
      <c r="A61" s="6" t="s">
        <v>198</v>
      </c>
      <c r="B61" s="31">
        <v>0</v>
      </c>
      <c r="C61" s="31">
        <v>0</v>
      </c>
      <c r="D61" s="83">
        <v>0</v>
      </c>
      <c r="E61" s="83">
        <v>0</v>
      </c>
      <c r="F61" s="31">
        <v>0</v>
      </c>
      <c r="G61" s="31">
        <v>0</v>
      </c>
      <c r="H61" s="83">
        <v>0</v>
      </c>
      <c r="I61" s="83">
        <v>0</v>
      </c>
    </row>
    <row r="62" spans="1:9" ht="13.5">
      <c r="A62" s="6" t="s">
        <v>199</v>
      </c>
      <c r="B62" s="32">
        <v>0.88</v>
      </c>
      <c r="C62" s="32">
        <v>2.24</v>
      </c>
      <c r="D62" s="113">
        <v>2.1</v>
      </c>
      <c r="E62" s="113">
        <v>0.4</v>
      </c>
      <c r="F62" s="32">
        <v>2.49</v>
      </c>
      <c r="G62" s="32">
        <v>2.88</v>
      </c>
      <c r="H62" s="113">
        <v>2.93</v>
      </c>
      <c r="I62" s="113">
        <v>1.43</v>
      </c>
    </row>
    <row r="63" spans="1:9" ht="4.5" customHeight="1">
      <c r="A63" s="29"/>
      <c r="B63" s="30"/>
      <c r="C63" s="30"/>
      <c r="D63" s="30"/>
      <c r="E63" s="30"/>
      <c r="F63" s="30"/>
      <c r="G63" s="30"/>
      <c r="H63" s="30"/>
      <c r="I63" s="30"/>
    </row>
  </sheetData>
  <mergeCells count="3">
    <mergeCell ref="F5:I5"/>
    <mergeCell ref="B5:E5"/>
    <mergeCell ref="A5:A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9.00390625" defaultRowHeight="13.5"/>
  <cols>
    <col min="1" max="1" width="17.375" style="0" customWidth="1"/>
    <col min="2" max="9" width="9.625" style="0" customWidth="1"/>
  </cols>
  <sheetData>
    <row r="1" spans="1:9" ht="13.5">
      <c r="A1" s="1" t="s">
        <v>82</v>
      </c>
      <c r="B1" s="1"/>
      <c r="C1" s="1"/>
      <c r="D1" s="1"/>
      <c r="E1" s="1"/>
      <c r="F1" s="1"/>
      <c r="G1" s="1"/>
      <c r="H1" s="1"/>
      <c r="I1" s="1"/>
    </row>
    <row r="2" spans="1:9" ht="13.5">
      <c r="A2" s="1"/>
      <c r="B2" s="1"/>
      <c r="C2" s="1"/>
      <c r="D2" s="1"/>
      <c r="E2" s="1"/>
      <c r="F2" s="1"/>
      <c r="G2" s="1"/>
      <c r="H2" s="1"/>
      <c r="I2" s="1"/>
    </row>
    <row r="3" spans="1:9" ht="14.25">
      <c r="A3" s="2" t="s">
        <v>712</v>
      </c>
      <c r="B3" s="1"/>
      <c r="C3" s="1"/>
      <c r="D3" s="1"/>
      <c r="E3" s="1"/>
      <c r="F3" s="1"/>
      <c r="G3" s="1"/>
      <c r="H3" s="1"/>
      <c r="I3" s="1"/>
    </row>
    <row r="4" spans="1:9" ht="13.5">
      <c r="A4" s="1"/>
      <c r="B4" s="1"/>
      <c r="C4" s="1"/>
      <c r="D4" s="1"/>
      <c r="E4" s="1"/>
      <c r="F4" s="1"/>
      <c r="G4" s="1"/>
      <c r="H4" s="1"/>
      <c r="I4" s="1"/>
    </row>
    <row r="5" spans="1:9" ht="13.5">
      <c r="A5" s="23" t="s">
        <v>208</v>
      </c>
      <c r="B5" s="1"/>
      <c r="C5" s="1"/>
      <c r="D5" s="1"/>
      <c r="E5" s="1"/>
      <c r="F5" s="1"/>
      <c r="G5" s="1"/>
      <c r="H5" s="1"/>
      <c r="I5" s="1"/>
    </row>
    <row r="6" spans="1:9" ht="13.5">
      <c r="A6" s="1"/>
      <c r="B6" s="1"/>
      <c r="C6" s="1"/>
      <c r="D6" s="1"/>
      <c r="E6" s="1"/>
      <c r="F6" s="1"/>
      <c r="G6" s="1"/>
      <c r="H6" s="1"/>
      <c r="I6" s="1"/>
    </row>
    <row r="7" spans="1:9" ht="13.5">
      <c r="A7" s="178" t="s">
        <v>209</v>
      </c>
      <c r="B7" s="175" t="s">
        <v>210</v>
      </c>
      <c r="C7" s="175"/>
      <c r="D7" s="175"/>
      <c r="E7" s="175"/>
      <c r="F7" s="175"/>
      <c r="G7" s="175"/>
      <c r="H7" s="175" t="s">
        <v>211</v>
      </c>
      <c r="I7" s="176" t="s">
        <v>243</v>
      </c>
    </row>
    <row r="8" spans="1:9" ht="13.5">
      <c r="A8" s="178"/>
      <c r="B8" s="175" t="s">
        <v>212</v>
      </c>
      <c r="C8" s="175"/>
      <c r="D8" s="175" t="s">
        <v>213</v>
      </c>
      <c r="E8" s="175"/>
      <c r="F8" s="175" t="s">
        <v>214</v>
      </c>
      <c r="G8" s="175"/>
      <c r="H8" s="175"/>
      <c r="I8" s="176"/>
    </row>
    <row r="9" spans="1:9" ht="13.5">
      <c r="A9" s="4"/>
      <c r="B9" s="1"/>
      <c r="C9" s="1"/>
      <c r="D9" s="1"/>
      <c r="E9" s="17" t="s">
        <v>215</v>
      </c>
      <c r="F9" s="17"/>
      <c r="G9" s="1"/>
      <c r="H9" s="1"/>
      <c r="I9" s="1"/>
    </row>
    <row r="10" spans="1:9" ht="12" customHeight="1">
      <c r="A10" s="6" t="s">
        <v>641</v>
      </c>
      <c r="B10" s="7"/>
      <c r="C10" s="8">
        <v>218639</v>
      </c>
      <c r="D10" s="7"/>
      <c r="E10" s="8">
        <v>177894</v>
      </c>
      <c r="F10" s="7"/>
      <c r="G10" s="8">
        <v>40745</v>
      </c>
      <c r="H10" s="8">
        <v>791379</v>
      </c>
      <c r="I10" s="8">
        <v>136376</v>
      </c>
    </row>
    <row r="11" spans="1:9" ht="12" customHeight="1">
      <c r="A11" s="51" t="s">
        <v>23</v>
      </c>
      <c r="B11" s="7"/>
      <c r="C11" s="8">
        <v>243693</v>
      </c>
      <c r="D11" s="7"/>
      <c r="E11" s="8">
        <v>193256</v>
      </c>
      <c r="F11" s="7"/>
      <c r="G11" s="8">
        <v>50437</v>
      </c>
      <c r="H11" s="8">
        <v>929954</v>
      </c>
      <c r="I11" s="8">
        <v>144524</v>
      </c>
    </row>
    <row r="12" spans="1:9" ht="12" customHeight="1">
      <c r="A12" s="51" t="s">
        <v>519</v>
      </c>
      <c r="B12" s="7"/>
      <c r="C12" s="9">
        <v>252255</v>
      </c>
      <c r="D12" s="7"/>
      <c r="E12" s="9">
        <v>198260</v>
      </c>
      <c r="F12" s="7"/>
      <c r="G12" s="9">
        <v>52887</v>
      </c>
      <c r="H12" s="9">
        <v>970038</v>
      </c>
      <c r="I12" s="8">
        <v>152434</v>
      </c>
    </row>
    <row r="13" spans="1:9" ht="12" customHeight="1">
      <c r="A13" s="51" t="s">
        <v>22</v>
      </c>
      <c r="B13" s="7"/>
      <c r="C13" s="73">
        <v>247178</v>
      </c>
      <c r="D13" s="7"/>
      <c r="E13" s="8">
        <v>194772</v>
      </c>
      <c r="F13" s="7"/>
      <c r="G13" s="8">
        <v>52406</v>
      </c>
      <c r="H13" s="8">
        <v>943338</v>
      </c>
      <c r="I13" s="54">
        <v>159761</v>
      </c>
    </row>
    <row r="14" spans="1:9" ht="12" customHeight="1">
      <c r="A14" s="51" t="s">
        <v>642</v>
      </c>
      <c r="B14" s="7"/>
      <c r="C14" s="57">
        <f>C15+SUM(C18:C21)</f>
        <v>245277</v>
      </c>
      <c r="D14" s="57"/>
      <c r="E14" s="57">
        <f>E15+SUM(E18:E21)</f>
        <v>192995</v>
      </c>
      <c r="F14" s="57"/>
      <c r="G14" s="57">
        <f>G15+SUM(G18:G21)</f>
        <v>52282</v>
      </c>
      <c r="H14" s="57">
        <f>H15+SUM(H18:H21)</f>
        <v>953787</v>
      </c>
      <c r="I14" s="57">
        <v>166970</v>
      </c>
    </row>
    <row r="15" spans="1:9" ht="12" customHeight="1">
      <c r="A15" s="6" t="s">
        <v>216</v>
      </c>
      <c r="B15" s="7"/>
      <c r="C15" s="57">
        <f>SUM(C16:C17)</f>
        <v>111791</v>
      </c>
      <c r="D15" s="57"/>
      <c r="E15" s="57">
        <f>SUM(E16:E17)</f>
        <v>92798</v>
      </c>
      <c r="F15" s="57"/>
      <c r="G15" s="57">
        <f>SUM(G16:G17)</f>
        <v>18993</v>
      </c>
      <c r="H15" s="57">
        <f>SUM(H16:H17)</f>
        <v>466785</v>
      </c>
      <c r="I15" s="33" t="s">
        <v>217</v>
      </c>
    </row>
    <row r="16" spans="1:9" ht="12" customHeight="1">
      <c r="A16" s="6" t="s">
        <v>218</v>
      </c>
      <c r="B16" s="7"/>
      <c r="C16" s="57">
        <v>92798</v>
      </c>
      <c r="D16" s="57"/>
      <c r="E16" s="57">
        <v>92798</v>
      </c>
      <c r="F16" s="57"/>
      <c r="G16" s="57">
        <v>0</v>
      </c>
      <c r="H16" s="57">
        <v>377627</v>
      </c>
      <c r="I16" s="33" t="s">
        <v>217</v>
      </c>
    </row>
    <row r="17" spans="1:9" ht="12" customHeight="1">
      <c r="A17" s="6" t="s">
        <v>219</v>
      </c>
      <c r="B17" s="7"/>
      <c r="C17" s="57">
        <v>18993</v>
      </c>
      <c r="D17" s="57"/>
      <c r="E17" s="57">
        <v>0</v>
      </c>
      <c r="F17" s="57"/>
      <c r="G17" s="57">
        <v>18993</v>
      </c>
      <c r="H17" s="57">
        <v>89158</v>
      </c>
      <c r="I17" s="33" t="s">
        <v>217</v>
      </c>
    </row>
    <row r="18" spans="1:9" ht="12" customHeight="1">
      <c r="A18" s="6" t="s">
        <v>220</v>
      </c>
      <c r="B18" s="7"/>
      <c r="C18" s="57">
        <v>15878</v>
      </c>
      <c r="D18" s="57"/>
      <c r="E18" s="57">
        <v>11118</v>
      </c>
      <c r="F18" s="57"/>
      <c r="G18" s="57">
        <v>4760</v>
      </c>
      <c r="H18" s="57">
        <v>67967</v>
      </c>
      <c r="I18" s="33" t="s">
        <v>217</v>
      </c>
    </row>
    <row r="19" spans="1:9" ht="12" customHeight="1">
      <c r="A19" s="6" t="s">
        <v>221</v>
      </c>
      <c r="B19" s="7"/>
      <c r="C19" s="57">
        <v>1302</v>
      </c>
      <c r="D19" s="57"/>
      <c r="E19" s="57">
        <v>1302</v>
      </c>
      <c r="F19" s="57"/>
      <c r="G19" s="57">
        <v>0</v>
      </c>
      <c r="H19" s="57">
        <v>20608</v>
      </c>
      <c r="I19" s="33" t="s">
        <v>217</v>
      </c>
    </row>
    <row r="20" spans="1:9" ht="12" customHeight="1">
      <c r="A20" s="6" t="s">
        <v>222</v>
      </c>
      <c r="B20" s="7"/>
      <c r="C20" s="57">
        <v>114768</v>
      </c>
      <c r="D20" s="57"/>
      <c r="E20" s="57">
        <v>86239</v>
      </c>
      <c r="F20" s="57"/>
      <c r="G20" s="57">
        <v>28529</v>
      </c>
      <c r="H20" s="57">
        <v>392564</v>
      </c>
      <c r="I20" s="33" t="s">
        <v>217</v>
      </c>
    </row>
    <row r="21" spans="1:9" ht="12" customHeight="1">
      <c r="A21" s="6" t="s">
        <v>223</v>
      </c>
      <c r="B21" s="7"/>
      <c r="C21" s="57">
        <v>1538</v>
      </c>
      <c r="D21" s="57"/>
      <c r="E21" s="57">
        <v>1538</v>
      </c>
      <c r="F21" s="57"/>
      <c r="G21" s="57">
        <v>0</v>
      </c>
      <c r="H21" s="57">
        <v>5863</v>
      </c>
      <c r="I21" s="33" t="s">
        <v>217</v>
      </c>
    </row>
    <row r="22" spans="1:9" ht="18" customHeight="1">
      <c r="A22" s="6"/>
      <c r="B22" s="7"/>
      <c r="C22" s="7"/>
      <c r="D22" s="7"/>
      <c r="E22" s="74" t="s">
        <v>224</v>
      </c>
      <c r="F22" s="27"/>
      <c r="G22" s="7"/>
      <c r="H22" s="7"/>
      <c r="I22" s="7"/>
    </row>
    <row r="23" spans="1:9" ht="12" customHeight="1">
      <c r="A23" s="6" t="s">
        <v>641</v>
      </c>
      <c r="B23" s="7"/>
      <c r="C23" s="8">
        <v>165259</v>
      </c>
      <c r="D23" s="7"/>
      <c r="E23" s="8">
        <v>131881</v>
      </c>
      <c r="F23" s="7"/>
      <c r="G23" s="8">
        <v>33378</v>
      </c>
      <c r="H23" s="8">
        <v>599921</v>
      </c>
      <c r="I23" s="33" t="s">
        <v>217</v>
      </c>
    </row>
    <row r="24" spans="1:9" ht="12" customHeight="1">
      <c r="A24" s="51" t="s">
        <v>23</v>
      </c>
      <c r="B24" s="7"/>
      <c r="C24" s="8">
        <v>164068</v>
      </c>
      <c r="D24" s="7"/>
      <c r="E24" s="8">
        <v>130493</v>
      </c>
      <c r="F24" s="7"/>
      <c r="G24" s="8">
        <v>33575</v>
      </c>
      <c r="H24" s="8">
        <v>635064</v>
      </c>
      <c r="I24" s="33" t="s">
        <v>217</v>
      </c>
    </row>
    <row r="25" spans="1:9" ht="12" customHeight="1">
      <c r="A25" s="51" t="s">
        <v>519</v>
      </c>
      <c r="B25" s="7"/>
      <c r="C25" s="9">
        <v>162075</v>
      </c>
      <c r="D25" s="7"/>
      <c r="E25" s="9">
        <v>129872</v>
      </c>
      <c r="F25" s="7"/>
      <c r="G25" s="9">
        <v>31736</v>
      </c>
      <c r="H25" s="9">
        <v>630232</v>
      </c>
      <c r="I25" s="33" t="s">
        <v>217</v>
      </c>
    </row>
    <row r="26" spans="1:9" ht="12" customHeight="1">
      <c r="A26" s="51" t="s">
        <v>22</v>
      </c>
      <c r="B26" s="7"/>
      <c r="C26" s="8">
        <v>157935</v>
      </c>
      <c r="D26" s="8"/>
      <c r="E26" s="8">
        <v>126274</v>
      </c>
      <c r="F26" s="8"/>
      <c r="G26" s="8">
        <v>31661</v>
      </c>
      <c r="H26" s="8">
        <v>606911</v>
      </c>
      <c r="I26" s="33" t="s">
        <v>217</v>
      </c>
    </row>
    <row r="27" spans="1:9" ht="12" customHeight="1">
      <c r="A27" s="51" t="s">
        <v>642</v>
      </c>
      <c r="B27" s="7"/>
      <c r="C27" s="57">
        <f>SUM(C28:C31)</f>
        <v>166243</v>
      </c>
      <c r="D27" s="57"/>
      <c r="E27" s="57">
        <f>SUM(E28:E31)</f>
        <v>133784</v>
      </c>
      <c r="F27" s="57"/>
      <c r="G27" s="57">
        <f>SUM(G28:G31)</f>
        <v>32459</v>
      </c>
      <c r="H27" s="57">
        <f>SUM(H28:H31)</f>
        <v>640563</v>
      </c>
      <c r="I27" s="33" t="s">
        <v>217</v>
      </c>
    </row>
    <row r="28" spans="1:9" ht="12" customHeight="1">
      <c r="A28" s="6" t="s">
        <v>225</v>
      </c>
      <c r="B28" s="7"/>
      <c r="C28" s="57">
        <v>127079</v>
      </c>
      <c r="D28" s="57"/>
      <c r="E28" s="57">
        <v>127079</v>
      </c>
      <c r="F28" s="57"/>
      <c r="G28" s="57">
        <v>0</v>
      </c>
      <c r="H28" s="57">
        <v>471566</v>
      </c>
      <c r="I28" s="33" t="s">
        <v>217</v>
      </c>
    </row>
    <row r="29" spans="1:9" ht="12" customHeight="1">
      <c r="A29" s="6" t="s">
        <v>226</v>
      </c>
      <c r="B29" s="7"/>
      <c r="C29" s="57">
        <v>32459</v>
      </c>
      <c r="D29" s="57"/>
      <c r="E29" s="57">
        <v>0</v>
      </c>
      <c r="F29" s="57"/>
      <c r="G29" s="57">
        <v>32459</v>
      </c>
      <c r="H29" s="57">
        <v>137224</v>
      </c>
      <c r="I29" s="33" t="s">
        <v>217</v>
      </c>
    </row>
    <row r="30" spans="1:9" ht="12" customHeight="1">
      <c r="A30" s="6" t="s">
        <v>221</v>
      </c>
      <c r="B30" s="7"/>
      <c r="C30" s="57">
        <v>1010</v>
      </c>
      <c r="D30" s="57"/>
      <c r="E30" s="57">
        <v>1010</v>
      </c>
      <c r="F30" s="57"/>
      <c r="G30" s="57">
        <v>0</v>
      </c>
      <c r="H30" s="57">
        <v>13879</v>
      </c>
      <c r="I30" s="33" t="s">
        <v>217</v>
      </c>
    </row>
    <row r="31" spans="1:9" ht="12" customHeight="1">
      <c r="A31" s="6" t="s">
        <v>223</v>
      </c>
      <c r="B31" s="7"/>
      <c r="C31" s="57">
        <v>5695</v>
      </c>
      <c r="D31" s="57"/>
      <c r="E31" s="57">
        <v>5695</v>
      </c>
      <c r="F31" s="57"/>
      <c r="G31" s="57">
        <v>0</v>
      </c>
      <c r="H31" s="57">
        <v>17894</v>
      </c>
      <c r="I31" s="33" t="s">
        <v>217</v>
      </c>
    </row>
    <row r="32" spans="1:9" ht="4.5" customHeight="1">
      <c r="A32" s="12"/>
      <c r="B32" s="13"/>
      <c r="C32" s="13"/>
      <c r="D32" s="13"/>
      <c r="E32" s="13"/>
      <c r="F32" s="13"/>
      <c r="G32" s="13"/>
      <c r="H32" s="13"/>
      <c r="I32" s="13"/>
    </row>
    <row r="33" spans="1:9" ht="13.5">
      <c r="A33" s="3" t="s">
        <v>227</v>
      </c>
      <c r="B33" s="1"/>
      <c r="C33" s="1"/>
      <c r="D33" s="1"/>
      <c r="E33" s="1"/>
      <c r="F33" s="1"/>
      <c r="G33" s="1"/>
      <c r="H33" s="1"/>
      <c r="I33" s="1"/>
    </row>
    <row r="34" spans="1:9" ht="13.5">
      <c r="A34" s="1"/>
      <c r="B34" s="1"/>
      <c r="C34" s="1"/>
      <c r="D34" s="1"/>
      <c r="E34" s="1"/>
      <c r="F34" s="1"/>
      <c r="G34" s="1"/>
      <c r="H34" s="1"/>
      <c r="I34" s="1"/>
    </row>
    <row r="35" spans="1:9" ht="13.5">
      <c r="A35" s="23" t="s">
        <v>228</v>
      </c>
      <c r="B35" s="1"/>
      <c r="C35" s="1"/>
      <c r="D35" s="1"/>
      <c r="E35" s="1"/>
      <c r="F35" s="1"/>
      <c r="G35" s="1"/>
      <c r="H35" s="1"/>
      <c r="I35" s="1"/>
    </row>
    <row r="36" spans="1:9" ht="13.5">
      <c r="A36" s="1"/>
      <c r="B36" s="1"/>
      <c r="C36" s="1"/>
      <c r="D36" s="1"/>
      <c r="E36" s="1"/>
      <c r="F36" s="1"/>
      <c r="G36" s="1"/>
      <c r="H36" s="1"/>
      <c r="I36" s="1"/>
    </row>
    <row r="37" spans="1:9" ht="13.5">
      <c r="A37" s="178" t="s">
        <v>229</v>
      </c>
      <c r="B37" s="175" t="s">
        <v>643</v>
      </c>
      <c r="C37" s="179" t="s">
        <v>644</v>
      </c>
      <c r="D37" s="175" t="s">
        <v>645</v>
      </c>
      <c r="E37" s="175" t="s">
        <v>646</v>
      </c>
      <c r="F37" s="175" t="s">
        <v>647</v>
      </c>
      <c r="G37" s="175"/>
      <c r="H37" s="175"/>
      <c r="I37" s="176"/>
    </row>
    <row r="38" spans="1:9" ht="13.5">
      <c r="A38" s="178"/>
      <c r="B38" s="175"/>
      <c r="C38" s="180"/>
      <c r="D38" s="175"/>
      <c r="E38" s="175"/>
      <c r="F38" s="10" t="s">
        <v>89</v>
      </c>
      <c r="G38" s="10" t="s">
        <v>230</v>
      </c>
      <c r="H38" s="10" t="s">
        <v>231</v>
      </c>
      <c r="I38" s="11" t="s">
        <v>223</v>
      </c>
    </row>
    <row r="39" spans="1:9" ht="13.5">
      <c r="A39" s="6"/>
      <c r="B39" s="7"/>
      <c r="C39" s="7"/>
      <c r="D39" s="7"/>
      <c r="E39" s="27" t="s">
        <v>215</v>
      </c>
      <c r="F39" s="27"/>
      <c r="G39" s="7"/>
      <c r="H39" s="7"/>
      <c r="I39" s="7"/>
    </row>
    <row r="40" spans="1:9" ht="12" customHeight="1">
      <c r="A40" s="6" t="s">
        <v>244</v>
      </c>
      <c r="B40" s="54">
        <v>767722</v>
      </c>
      <c r="C40" s="54">
        <v>879986</v>
      </c>
      <c r="D40" s="54">
        <v>945994</v>
      </c>
      <c r="E40" s="54">
        <v>937714</v>
      </c>
      <c r="F40" s="57">
        <f>F41+F52+F53</f>
        <v>933179</v>
      </c>
      <c r="G40" s="57">
        <f>G41+G52+G53</f>
        <v>514087</v>
      </c>
      <c r="H40" s="57">
        <f>H41+H52+H53</f>
        <v>413229</v>
      </c>
      <c r="I40" s="57">
        <f>I41</f>
        <v>5863</v>
      </c>
    </row>
    <row r="41" spans="1:9" ht="12" customHeight="1">
      <c r="A41" s="6" t="s">
        <v>232</v>
      </c>
      <c r="B41" s="54">
        <v>417897</v>
      </c>
      <c r="C41" s="54">
        <v>448625</v>
      </c>
      <c r="D41" s="54">
        <v>469694</v>
      </c>
      <c r="E41" s="54">
        <v>461478</v>
      </c>
      <c r="F41" s="57">
        <f>SUM(G41:I41)</f>
        <v>472648</v>
      </c>
      <c r="G41" s="57">
        <f>SUM(G42:G51)</f>
        <v>303601</v>
      </c>
      <c r="H41" s="57">
        <v>163184</v>
      </c>
      <c r="I41" s="57">
        <v>5863</v>
      </c>
    </row>
    <row r="42" spans="1:9" ht="12" customHeight="1">
      <c r="A42" s="6" t="s">
        <v>233</v>
      </c>
      <c r="B42" s="54">
        <v>80382</v>
      </c>
      <c r="C42" s="54">
        <v>89306</v>
      </c>
      <c r="D42" s="54">
        <v>90960</v>
      </c>
      <c r="E42" s="54">
        <v>14145</v>
      </c>
      <c r="F42" s="57">
        <f aca="true" t="shared" si="0" ref="F42:F53">SUM(G42:H42)</f>
        <v>12880</v>
      </c>
      <c r="G42" s="57">
        <v>12880</v>
      </c>
      <c r="H42" s="80" t="s">
        <v>27</v>
      </c>
      <c r="I42" s="129" t="s">
        <v>27</v>
      </c>
    </row>
    <row r="43" spans="1:9" ht="12" customHeight="1">
      <c r="A43" s="6" t="s">
        <v>234</v>
      </c>
      <c r="B43" s="54">
        <v>12694</v>
      </c>
      <c r="C43" s="54">
        <v>12446</v>
      </c>
      <c r="D43" s="54">
        <v>13454</v>
      </c>
      <c r="E43" s="54">
        <v>10460</v>
      </c>
      <c r="F43" s="57">
        <f t="shared" si="0"/>
        <v>9940</v>
      </c>
      <c r="G43" s="57">
        <v>9940</v>
      </c>
      <c r="H43" s="80" t="s">
        <v>27</v>
      </c>
      <c r="I43" s="129" t="s">
        <v>27</v>
      </c>
    </row>
    <row r="44" spans="1:9" ht="12" customHeight="1">
      <c r="A44" s="6" t="s">
        <v>235</v>
      </c>
      <c r="B44" s="54">
        <v>30151</v>
      </c>
      <c r="C44" s="54">
        <v>29840</v>
      </c>
      <c r="D44" s="54">
        <v>31813</v>
      </c>
      <c r="E44" s="54">
        <v>24288</v>
      </c>
      <c r="F44" s="57">
        <f t="shared" si="0"/>
        <v>23322</v>
      </c>
      <c r="G44" s="57">
        <v>23322</v>
      </c>
      <c r="H44" s="80" t="s">
        <v>27</v>
      </c>
      <c r="I44" s="129" t="s">
        <v>27</v>
      </c>
    </row>
    <row r="45" spans="1:9" ht="12" customHeight="1">
      <c r="A45" s="6" t="s">
        <v>236</v>
      </c>
      <c r="B45" s="54">
        <v>31544</v>
      </c>
      <c r="C45" s="54">
        <v>30626</v>
      </c>
      <c r="D45" s="54">
        <v>31078</v>
      </c>
      <c r="E45" s="54">
        <v>25397</v>
      </c>
      <c r="F45" s="57">
        <f t="shared" si="0"/>
        <v>23108</v>
      </c>
      <c r="G45" s="57">
        <v>23108</v>
      </c>
      <c r="H45" s="80" t="s">
        <v>27</v>
      </c>
      <c r="I45" s="129" t="s">
        <v>27</v>
      </c>
    </row>
    <row r="46" spans="1:9" ht="12" customHeight="1">
      <c r="A46" s="6" t="s">
        <v>237</v>
      </c>
      <c r="B46" s="54">
        <v>23165</v>
      </c>
      <c r="C46" s="54">
        <v>24070</v>
      </c>
      <c r="D46" s="54">
        <v>24577</v>
      </c>
      <c r="E46" s="54">
        <v>17164</v>
      </c>
      <c r="F46" s="57">
        <f t="shared" si="0"/>
        <v>15327</v>
      </c>
      <c r="G46" s="57">
        <v>15327</v>
      </c>
      <c r="H46" s="80" t="s">
        <v>27</v>
      </c>
      <c r="I46" s="129" t="s">
        <v>27</v>
      </c>
    </row>
    <row r="47" spans="1:9" ht="12" customHeight="1">
      <c r="A47" s="6" t="s">
        <v>238</v>
      </c>
      <c r="B47" s="54">
        <v>40204</v>
      </c>
      <c r="C47" s="54">
        <v>43512</v>
      </c>
      <c r="D47" s="54">
        <v>45533</v>
      </c>
      <c r="E47" s="54">
        <v>38435</v>
      </c>
      <c r="F47" s="57">
        <f t="shared" si="0"/>
        <v>36724</v>
      </c>
      <c r="G47" s="57">
        <v>36724</v>
      </c>
      <c r="H47" s="80" t="s">
        <v>27</v>
      </c>
      <c r="I47" s="129" t="s">
        <v>27</v>
      </c>
    </row>
    <row r="48" spans="1:9" ht="12" customHeight="1">
      <c r="A48" s="6" t="s">
        <v>239</v>
      </c>
      <c r="B48" s="54">
        <v>7417</v>
      </c>
      <c r="C48" s="54">
        <v>8572</v>
      </c>
      <c r="D48" s="54">
        <v>8566</v>
      </c>
      <c r="E48" s="54">
        <v>6677</v>
      </c>
      <c r="F48" s="57">
        <f t="shared" si="0"/>
        <v>6432</v>
      </c>
      <c r="G48" s="57">
        <v>6432</v>
      </c>
      <c r="H48" s="80" t="s">
        <v>27</v>
      </c>
      <c r="I48" s="129" t="s">
        <v>27</v>
      </c>
    </row>
    <row r="49" spans="1:9" ht="12" customHeight="1">
      <c r="A49" s="6" t="s">
        <v>240</v>
      </c>
      <c r="B49" s="54">
        <v>22669</v>
      </c>
      <c r="C49" s="54">
        <v>24287</v>
      </c>
      <c r="D49" s="54">
        <v>25037</v>
      </c>
      <c r="E49" s="54">
        <v>16470</v>
      </c>
      <c r="F49" s="57">
        <f t="shared" si="0"/>
        <v>17017</v>
      </c>
      <c r="G49" s="57">
        <v>17017</v>
      </c>
      <c r="H49" s="80" t="s">
        <v>27</v>
      </c>
      <c r="I49" s="129" t="s">
        <v>27</v>
      </c>
    </row>
    <row r="50" spans="1:9" ht="12" customHeight="1">
      <c r="A50" s="6" t="s">
        <v>241</v>
      </c>
      <c r="B50" s="54">
        <v>5565</v>
      </c>
      <c r="C50" s="54">
        <v>5881</v>
      </c>
      <c r="D50" s="54">
        <v>6369</v>
      </c>
      <c r="E50" s="54">
        <v>4722</v>
      </c>
      <c r="F50" s="57">
        <f t="shared" si="0"/>
        <v>4166</v>
      </c>
      <c r="G50" s="57">
        <v>4166</v>
      </c>
      <c r="H50" s="80" t="s">
        <v>27</v>
      </c>
      <c r="I50" s="129" t="s">
        <v>27</v>
      </c>
    </row>
    <row r="51" spans="1:9" ht="12" customHeight="1">
      <c r="A51" s="6" t="s">
        <v>242</v>
      </c>
      <c r="B51" s="54">
        <v>164106</v>
      </c>
      <c r="C51" s="54">
        <v>180085</v>
      </c>
      <c r="D51" s="54">
        <v>192307</v>
      </c>
      <c r="E51" s="54">
        <v>149200</v>
      </c>
      <c r="F51" s="57">
        <f t="shared" si="0"/>
        <v>154685</v>
      </c>
      <c r="G51" s="57">
        <v>154685</v>
      </c>
      <c r="H51" s="80" t="s">
        <v>27</v>
      </c>
      <c r="I51" s="129" t="s">
        <v>27</v>
      </c>
    </row>
    <row r="52" spans="1:9" ht="12" customHeight="1">
      <c r="A52" s="6" t="s">
        <v>245</v>
      </c>
      <c r="B52" s="54">
        <v>55964</v>
      </c>
      <c r="C52" s="54">
        <v>66920</v>
      </c>
      <c r="D52" s="54">
        <v>75406</v>
      </c>
      <c r="E52" s="54">
        <v>71302</v>
      </c>
      <c r="F52" s="57">
        <f>SUM(G52:H52)</f>
        <v>67967</v>
      </c>
      <c r="G52" s="57">
        <v>30390</v>
      </c>
      <c r="H52" s="57">
        <v>37577</v>
      </c>
      <c r="I52" s="129" t="s">
        <v>27</v>
      </c>
    </row>
    <row r="53" spans="1:9" ht="12" customHeight="1">
      <c r="A53" s="6" t="s">
        <v>246</v>
      </c>
      <c r="B53" s="54">
        <v>293861</v>
      </c>
      <c r="C53" s="54">
        <v>364441</v>
      </c>
      <c r="D53" s="54">
        <v>400894</v>
      </c>
      <c r="E53" s="54">
        <v>404934</v>
      </c>
      <c r="F53" s="57">
        <f t="shared" si="0"/>
        <v>392564</v>
      </c>
      <c r="G53" s="57">
        <v>180096</v>
      </c>
      <c r="H53" s="57">
        <v>212468</v>
      </c>
      <c r="I53" s="129" t="s">
        <v>27</v>
      </c>
    </row>
    <row r="54" spans="1:9" ht="18" customHeight="1">
      <c r="A54" s="6"/>
      <c r="B54" s="7"/>
      <c r="C54" s="7"/>
      <c r="D54" s="7" t="s">
        <v>648</v>
      </c>
      <c r="E54" s="27"/>
      <c r="F54" s="84"/>
      <c r="G54" s="72"/>
      <c r="H54" s="72"/>
      <c r="I54" s="72"/>
    </row>
    <row r="55" spans="1:9" ht="12" customHeight="1">
      <c r="A55" s="6" t="s">
        <v>244</v>
      </c>
      <c r="B55" s="54">
        <v>569497</v>
      </c>
      <c r="C55" s="54">
        <v>595140</v>
      </c>
      <c r="D55" s="54">
        <v>603554</v>
      </c>
      <c r="E55" s="54">
        <v>586114</v>
      </c>
      <c r="F55" s="57">
        <f>SUM(G55:I55)</f>
        <v>626684</v>
      </c>
      <c r="G55" s="57">
        <f>SUM(G56:G65)</f>
        <v>348597</v>
      </c>
      <c r="H55" s="57">
        <v>260193</v>
      </c>
      <c r="I55" s="57">
        <v>17894</v>
      </c>
    </row>
    <row r="56" spans="1:9" ht="12" customHeight="1">
      <c r="A56" s="6" t="s">
        <v>233</v>
      </c>
      <c r="B56" s="54">
        <v>140172</v>
      </c>
      <c r="C56" s="54">
        <v>152946</v>
      </c>
      <c r="D56" s="54">
        <v>152593</v>
      </c>
      <c r="E56" s="54">
        <v>13159</v>
      </c>
      <c r="F56" s="57">
        <f aca="true" t="shared" si="1" ref="F56:F65">SUM(G56:H56)</f>
        <v>13383</v>
      </c>
      <c r="G56" s="57">
        <v>13383</v>
      </c>
      <c r="H56" s="80" t="s">
        <v>530</v>
      </c>
      <c r="I56" s="129" t="s">
        <v>27</v>
      </c>
    </row>
    <row r="57" spans="1:9" ht="12" customHeight="1">
      <c r="A57" s="6" t="s">
        <v>234</v>
      </c>
      <c r="B57" s="54">
        <v>13059</v>
      </c>
      <c r="C57" s="54">
        <v>13122</v>
      </c>
      <c r="D57" s="54">
        <v>13338</v>
      </c>
      <c r="E57" s="54">
        <v>10686</v>
      </c>
      <c r="F57" s="57">
        <f t="shared" si="1"/>
        <v>11596</v>
      </c>
      <c r="G57" s="57">
        <v>11596</v>
      </c>
      <c r="H57" s="80" t="s">
        <v>530</v>
      </c>
      <c r="I57" s="129" t="s">
        <v>27</v>
      </c>
    </row>
    <row r="58" spans="1:9" ht="12" customHeight="1">
      <c r="A58" s="6" t="s">
        <v>235</v>
      </c>
      <c r="B58" s="54">
        <v>35969</v>
      </c>
      <c r="C58" s="54">
        <v>37434</v>
      </c>
      <c r="D58" s="54">
        <v>39097</v>
      </c>
      <c r="E58" s="54">
        <v>29253</v>
      </c>
      <c r="F58" s="57">
        <f t="shared" si="1"/>
        <v>29693</v>
      </c>
      <c r="G58" s="57">
        <v>29693</v>
      </c>
      <c r="H58" s="80" t="s">
        <v>530</v>
      </c>
      <c r="I58" s="129" t="s">
        <v>27</v>
      </c>
    </row>
    <row r="59" spans="1:9" ht="12" customHeight="1">
      <c r="A59" s="6" t="s">
        <v>236</v>
      </c>
      <c r="B59" s="54">
        <v>36859</v>
      </c>
      <c r="C59" s="54">
        <v>35497</v>
      </c>
      <c r="D59" s="54">
        <v>34592</v>
      </c>
      <c r="E59" s="54">
        <v>26813</v>
      </c>
      <c r="F59" s="57">
        <f t="shared" si="1"/>
        <v>25730</v>
      </c>
      <c r="G59" s="57">
        <v>25730</v>
      </c>
      <c r="H59" s="80" t="s">
        <v>530</v>
      </c>
      <c r="I59" s="129" t="s">
        <v>27</v>
      </c>
    </row>
    <row r="60" spans="1:9" ht="12" customHeight="1">
      <c r="A60" s="6" t="s">
        <v>237</v>
      </c>
      <c r="B60" s="54">
        <v>28465</v>
      </c>
      <c r="C60" s="54">
        <v>29061</v>
      </c>
      <c r="D60" s="54">
        <v>29393</v>
      </c>
      <c r="E60" s="54">
        <v>16938</v>
      </c>
      <c r="F60" s="57">
        <f t="shared" si="1"/>
        <v>17404</v>
      </c>
      <c r="G60" s="57">
        <v>17404</v>
      </c>
      <c r="H60" s="80" t="s">
        <v>530</v>
      </c>
      <c r="I60" s="129" t="s">
        <v>27</v>
      </c>
    </row>
    <row r="61" spans="1:9" ht="12" customHeight="1">
      <c r="A61" s="6" t="s">
        <v>238</v>
      </c>
      <c r="B61" s="54">
        <v>47074</v>
      </c>
      <c r="C61" s="54">
        <v>49687</v>
      </c>
      <c r="D61" s="54">
        <v>50516</v>
      </c>
      <c r="E61" s="54">
        <v>41823</v>
      </c>
      <c r="F61" s="57">
        <f t="shared" si="1"/>
        <v>43332</v>
      </c>
      <c r="G61" s="57">
        <v>43332</v>
      </c>
      <c r="H61" s="80" t="s">
        <v>530</v>
      </c>
      <c r="I61" s="129" t="s">
        <v>27</v>
      </c>
    </row>
    <row r="62" spans="1:9" ht="12" customHeight="1">
      <c r="A62" s="6" t="s">
        <v>239</v>
      </c>
      <c r="B62" s="54">
        <v>10427</v>
      </c>
      <c r="C62" s="54">
        <v>10953</v>
      </c>
      <c r="D62" s="54">
        <v>11376</v>
      </c>
      <c r="E62" s="54">
        <v>8850</v>
      </c>
      <c r="F62" s="57">
        <f t="shared" si="1"/>
        <v>7763</v>
      </c>
      <c r="G62" s="57">
        <v>7763</v>
      </c>
      <c r="H62" s="80" t="s">
        <v>530</v>
      </c>
      <c r="I62" s="129" t="s">
        <v>27</v>
      </c>
    </row>
    <row r="63" spans="1:9" ht="12" customHeight="1">
      <c r="A63" s="6" t="s">
        <v>240</v>
      </c>
      <c r="B63" s="54">
        <v>35138</v>
      </c>
      <c r="C63" s="54">
        <v>38374</v>
      </c>
      <c r="D63" s="54">
        <v>38346</v>
      </c>
      <c r="E63" s="54">
        <v>26040</v>
      </c>
      <c r="F63" s="57">
        <f t="shared" si="1"/>
        <v>25907</v>
      </c>
      <c r="G63" s="57">
        <v>25907</v>
      </c>
      <c r="H63" s="80" t="s">
        <v>530</v>
      </c>
      <c r="I63" s="129" t="s">
        <v>27</v>
      </c>
    </row>
    <row r="64" spans="1:9" ht="12" customHeight="1">
      <c r="A64" s="6" t="s">
        <v>241</v>
      </c>
      <c r="B64" s="54">
        <v>7850</v>
      </c>
      <c r="C64" s="54">
        <v>8337</v>
      </c>
      <c r="D64" s="54">
        <v>7646</v>
      </c>
      <c r="E64" s="54">
        <v>4642</v>
      </c>
      <c r="F64" s="57">
        <f t="shared" si="1"/>
        <v>4484</v>
      </c>
      <c r="G64" s="57">
        <v>4484</v>
      </c>
      <c r="H64" s="80" t="s">
        <v>530</v>
      </c>
      <c r="I64" s="129" t="s">
        <v>27</v>
      </c>
    </row>
    <row r="65" spans="1:9" ht="12" customHeight="1">
      <c r="A65" s="6" t="s">
        <v>242</v>
      </c>
      <c r="B65" s="54">
        <v>214484</v>
      </c>
      <c r="C65" s="54">
        <v>219729</v>
      </c>
      <c r="D65" s="54">
        <v>226657</v>
      </c>
      <c r="E65" s="54">
        <v>158932</v>
      </c>
      <c r="F65" s="57">
        <f t="shared" si="1"/>
        <v>169305</v>
      </c>
      <c r="G65" s="57">
        <v>169305</v>
      </c>
      <c r="H65" s="80" t="s">
        <v>530</v>
      </c>
      <c r="I65" s="129" t="s">
        <v>27</v>
      </c>
    </row>
    <row r="66" spans="1:9" ht="4.5" customHeight="1">
      <c r="A66" s="12"/>
      <c r="B66" s="13"/>
      <c r="C66" s="13"/>
      <c r="D66" s="13"/>
      <c r="E66" s="13"/>
      <c r="F66" s="13"/>
      <c r="G66" s="13"/>
      <c r="H66" s="13"/>
      <c r="I66" s="13"/>
    </row>
    <row r="67" spans="1:9" ht="13.5">
      <c r="A67" s="3" t="s">
        <v>477</v>
      </c>
      <c r="B67" s="1"/>
      <c r="C67" s="1"/>
      <c r="D67" s="1"/>
      <c r="E67" s="1"/>
      <c r="F67" s="1"/>
      <c r="G67" s="1"/>
      <c r="H67" s="1"/>
      <c r="I67" s="1"/>
    </row>
    <row r="68" spans="1:9" ht="13.5">
      <c r="A68" s="1" t="s">
        <v>684</v>
      </c>
      <c r="B68" s="1"/>
      <c r="C68" s="1"/>
      <c r="D68" s="1"/>
      <c r="E68" s="1"/>
      <c r="F68" s="1"/>
      <c r="G68" s="1"/>
      <c r="H68" s="1"/>
      <c r="I68" s="1"/>
    </row>
  </sheetData>
  <mergeCells count="13">
    <mergeCell ref="F8:G8"/>
    <mergeCell ref="D8:E8"/>
    <mergeCell ref="B8:C8"/>
    <mergeCell ref="A7:A8"/>
    <mergeCell ref="B37:B38"/>
    <mergeCell ref="A37:A38"/>
    <mergeCell ref="I7:I8"/>
    <mergeCell ref="H7:H8"/>
    <mergeCell ref="B7:G7"/>
    <mergeCell ref="F37:I37"/>
    <mergeCell ref="E37:E38"/>
    <mergeCell ref="D37:D38"/>
    <mergeCell ref="C37:C3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2013-01-29T05:47:59Z</cp:lastPrinted>
  <dcterms:created xsi:type="dcterms:W3CDTF">2008-05-20T07:25:36Z</dcterms:created>
  <dcterms:modified xsi:type="dcterms:W3CDTF">2013-02-15T07:03:13Z</dcterms:modified>
  <cp:category/>
  <cp:version/>
  <cp:contentType/>
  <cp:contentStatus/>
</cp:coreProperties>
</file>