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tabRatio="849" activeTab="0"/>
  </bookViews>
  <sheets>
    <sheet name="8ページ" sheetId="1" r:id="rId1"/>
    <sheet name="8ページ-1" sheetId="2" state="hidden" r:id="rId2"/>
    <sheet name="9ページ" sheetId="3" r:id="rId3"/>
    <sheet name="9ページ-1" sheetId="4" state="hidden" r:id="rId4"/>
    <sheet name="10ページ" sheetId="5" r:id="rId5"/>
    <sheet name="11ページ" sheetId="6" r:id="rId6"/>
    <sheet name="12ページ" sheetId="7" r:id="rId7"/>
    <sheet name="13ページ" sheetId="8" r:id="rId8"/>
    <sheet name="13ページ (2)" sheetId="9" state="hidden" r:id="rId9"/>
    <sheet name="14ページ" sheetId="10" r:id="rId10"/>
    <sheet name="15ページ" sheetId="11" r:id="rId11"/>
    <sheet name="16-19ページ" sheetId="12" r:id="rId12"/>
    <sheet name="20-31ページ" sheetId="13" r:id="rId13"/>
    <sheet name="32ページ" sheetId="14" r:id="rId14"/>
    <sheet name="33ページ" sheetId="15" r:id="rId15"/>
    <sheet name="34ページ" sheetId="16" r:id="rId16"/>
  </sheets>
  <definedNames/>
  <calcPr fullCalcOnLoad="1"/>
</workbook>
</file>

<file path=xl/sharedStrings.xml><?xml version="1.0" encoding="utf-8"?>
<sst xmlns="http://schemas.openxmlformats.org/spreadsheetml/2006/main" count="2297" uniqueCount="922">
  <si>
    <t>人　　　　　　　　　口</t>
  </si>
  <si>
    <t>図 ２　　人　口　ピ　ラ　ミ　ッ　ド</t>
  </si>
  <si>
    <t>(単位　人）</t>
  </si>
  <si>
    <t>年　次</t>
  </si>
  <si>
    <t>中央</t>
  </si>
  <si>
    <t>小田</t>
  </si>
  <si>
    <t>大庄</t>
  </si>
  <si>
    <t>立花</t>
  </si>
  <si>
    <t>武庫</t>
  </si>
  <si>
    <t>園田</t>
  </si>
  <si>
    <t>全市</t>
  </si>
  <si>
    <t>年齢区分</t>
  </si>
  <si>
    <t>男</t>
  </si>
  <si>
    <t>女</t>
  </si>
  <si>
    <t>年次</t>
  </si>
  <si>
    <t>出生</t>
  </si>
  <si>
    <t>死亡</t>
  </si>
  <si>
    <t>転　入</t>
  </si>
  <si>
    <t>転　出</t>
  </si>
  <si>
    <t>55</t>
  </si>
  <si>
    <t>56</t>
  </si>
  <si>
    <t>57</t>
  </si>
  <si>
    <t>58</t>
  </si>
  <si>
    <t>59</t>
  </si>
  <si>
    <t>60</t>
  </si>
  <si>
    <t>61</t>
  </si>
  <si>
    <t>62</t>
  </si>
  <si>
    <t>63</t>
  </si>
  <si>
    <t>3</t>
  </si>
  <si>
    <t>4</t>
  </si>
  <si>
    <t>5</t>
  </si>
  <si>
    <t>6</t>
  </si>
  <si>
    <t>7</t>
  </si>
  <si>
    <t>8</t>
  </si>
  <si>
    <t>9</t>
  </si>
  <si>
    <t>10</t>
  </si>
  <si>
    <t>11</t>
  </si>
  <si>
    <t>12</t>
  </si>
  <si>
    <t>13</t>
  </si>
  <si>
    <t>14</t>
  </si>
  <si>
    <t>15</t>
  </si>
  <si>
    <t>16</t>
  </si>
  <si>
    <t>17</t>
  </si>
  <si>
    <t>18</t>
  </si>
  <si>
    <t>19</t>
  </si>
  <si>
    <t>図 ３　　地区別人口の推移（各年10月1日）</t>
  </si>
  <si>
    <t>年齢（各歳）、男女別人口
（住民基本台帳人口）</t>
  </si>
  <si>
    <t>地区別人口の推移</t>
  </si>
  <si>
    <t>45</t>
  </si>
  <si>
    <t>　　　 0歳</t>
  </si>
  <si>
    <t>50</t>
  </si>
  <si>
    <t>１</t>
  </si>
  <si>
    <t>55</t>
  </si>
  <si>
    <t>２</t>
  </si>
  <si>
    <t>３</t>
  </si>
  <si>
    <t>４</t>
  </si>
  <si>
    <t>５</t>
  </si>
  <si>
    <t>６</t>
  </si>
  <si>
    <t>７</t>
  </si>
  <si>
    <t>８</t>
  </si>
  <si>
    <t>９</t>
  </si>
  <si>
    <t>「国勢調査結果」</t>
  </si>
  <si>
    <t>10</t>
  </si>
  <si>
    <t>11</t>
  </si>
  <si>
    <t>12</t>
  </si>
  <si>
    <t>13</t>
  </si>
  <si>
    <t>14</t>
  </si>
  <si>
    <t>15</t>
  </si>
  <si>
    <t>16</t>
  </si>
  <si>
    <t>17</t>
  </si>
  <si>
    <t>18</t>
  </si>
  <si>
    <t>19</t>
  </si>
  <si>
    <t>　　　20歳</t>
  </si>
  <si>
    <t>21</t>
  </si>
  <si>
    <t>22</t>
  </si>
  <si>
    <t>23</t>
  </si>
  <si>
    <t>24</t>
  </si>
  <si>
    <t>25</t>
  </si>
  <si>
    <t>26</t>
  </si>
  <si>
    <t>27</t>
  </si>
  <si>
    <t>28</t>
  </si>
  <si>
    <t>29</t>
  </si>
  <si>
    <t>30</t>
  </si>
  <si>
    <t>31</t>
  </si>
  <si>
    <t>32</t>
  </si>
  <si>
    <t>33</t>
  </si>
  <si>
    <t>34</t>
  </si>
  <si>
    <t>35</t>
  </si>
  <si>
    <t>36</t>
  </si>
  <si>
    <t>37</t>
  </si>
  <si>
    <t>38</t>
  </si>
  <si>
    <t>39</t>
  </si>
  <si>
    <t>　　　40歳</t>
  </si>
  <si>
    <t>41</t>
  </si>
  <si>
    <t>42</t>
  </si>
  <si>
    <t>43</t>
  </si>
  <si>
    <t>44</t>
  </si>
  <si>
    <t>46</t>
  </si>
  <si>
    <t>47</t>
  </si>
  <si>
    <t>48</t>
  </si>
  <si>
    <t>49</t>
  </si>
  <si>
    <t>51</t>
  </si>
  <si>
    <t>52</t>
  </si>
  <si>
    <t>53</t>
  </si>
  <si>
    <t>54</t>
  </si>
  <si>
    <t>56</t>
  </si>
  <si>
    <t>57</t>
  </si>
  <si>
    <t>58</t>
  </si>
  <si>
    <t>59</t>
  </si>
  <si>
    <t>　　　60歳</t>
  </si>
  <si>
    <t>61</t>
  </si>
  <si>
    <t>62</t>
  </si>
  <si>
    <t>63</t>
  </si>
  <si>
    <t>64</t>
  </si>
  <si>
    <t>65</t>
  </si>
  <si>
    <t>66</t>
  </si>
  <si>
    <t>67</t>
  </si>
  <si>
    <t>68</t>
  </si>
  <si>
    <t>69</t>
  </si>
  <si>
    <t>70</t>
  </si>
  <si>
    <t>71</t>
  </si>
  <si>
    <t>72</t>
  </si>
  <si>
    <t>73</t>
  </si>
  <si>
    <t>74</t>
  </si>
  <si>
    <t>75</t>
  </si>
  <si>
    <t>76</t>
  </si>
  <si>
    <t>77</t>
  </si>
  <si>
    <t>78</t>
  </si>
  <si>
    <t>79</t>
  </si>
  <si>
    <t>　　　80歳</t>
  </si>
  <si>
    <t>81</t>
  </si>
  <si>
    <t>82</t>
  </si>
  <si>
    <t>83</t>
  </si>
  <si>
    <t>84</t>
  </si>
  <si>
    <t>85</t>
  </si>
  <si>
    <t>86</t>
  </si>
  <si>
    <t>87</t>
  </si>
  <si>
    <t>88</t>
  </si>
  <si>
    <t>89</t>
  </si>
  <si>
    <t>90</t>
  </si>
  <si>
    <t>91</t>
  </si>
  <si>
    <t>92</t>
  </si>
  <si>
    <t>93</t>
  </si>
  <si>
    <t>94</t>
  </si>
  <si>
    <t>95</t>
  </si>
  <si>
    <t>96</t>
  </si>
  <si>
    <t>97</t>
  </si>
  <si>
    <t>98</t>
  </si>
  <si>
    <t>99</t>
  </si>
  <si>
    <t>　100歳以上</t>
  </si>
  <si>
    <t>図 ４　  自 然 ・ 社 会 動 態 の 推 移</t>
  </si>
  <si>
    <t>図 ５　  転 入 ・ 転 出 の 地 方 別 割 合</t>
  </si>
  <si>
    <t>転入</t>
  </si>
  <si>
    <t>転出</t>
  </si>
  <si>
    <t>出生・死亡者数の推移</t>
  </si>
  <si>
    <t>転入・転出者数の推移</t>
  </si>
  <si>
    <t>転入・転出者の地方別割合</t>
  </si>
  <si>
    <t>（単位　人）</t>
  </si>
  <si>
    <t>北海道・東北</t>
  </si>
  <si>
    <t>関東</t>
  </si>
  <si>
    <t>北陸・中部</t>
  </si>
  <si>
    <t>滋賀県・京都府</t>
  </si>
  <si>
    <t>大阪府</t>
  </si>
  <si>
    <t>兵庫県内</t>
  </si>
  <si>
    <t>奈良県・和歌山県</t>
  </si>
  <si>
    <t>中国・四国</t>
  </si>
  <si>
    <t>九州・沖縄県</t>
  </si>
  <si>
    <t>国外・その他</t>
  </si>
  <si>
    <t>平成元</t>
  </si>
  <si>
    <t>平成2</t>
  </si>
  <si>
    <t>１世帯当</t>
  </si>
  <si>
    <t xml:space="preserve">女１００人 </t>
  </si>
  <si>
    <t>１ｋ㎡当</t>
  </si>
  <si>
    <t>たり人員</t>
  </si>
  <si>
    <t>につき男</t>
  </si>
  <si>
    <t>たり人口</t>
  </si>
  <si>
    <t>ｋ㎡</t>
  </si>
  <si>
    <t xml:space="preserve"> </t>
  </si>
  <si>
    <t>　５８</t>
  </si>
  <si>
    <t>　５９</t>
  </si>
  <si>
    <t>　６０</t>
  </si>
  <si>
    <t>　６１</t>
  </si>
  <si>
    <t>　６２</t>
  </si>
  <si>
    <t>　６３</t>
  </si>
  <si>
    <t>　６４</t>
  </si>
  <si>
    <t>　 ２</t>
  </si>
  <si>
    <t>　 ３</t>
  </si>
  <si>
    <t>　 ４</t>
  </si>
  <si>
    <t>　 ５</t>
  </si>
  <si>
    <t>　 ６</t>
  </si>
  <si>
    <t>　 ７</t>
  </si>
  <si>
    <t>　 ８</t>
  </si>
  <si>
    <t>　 ９</t>
  </si>
  <si>
    <t xml:space="preserve"> １０</t>
  </si>
  <si>
    <t xml:space="preserve"> １１</t>
  </si>
  <si>
    <t xml:space="preserve"> １２</t>
  </si>
  <si>
    <t xml:space="preserve"> １３</t>
  </si>
  <si>
    <t xml:space="preserve"> １４</t>
  </si>
  <si>
    <t xml:space="preserve"> １５</t>
  </si>
  <si>
    <t xml:space="preserve"> １６</t>
  </si>
  <si>
    <t xml:space="preserve"> １７</t>
  </si>
  <si>
    <t xml:space="preserve"> 第１８回国勢調査（１０月１日）</t>
  </si>
  <si>
    <t>　　   　 ２　</t>
  </si>
  <si>
    <t>　　    　３　</t>
  </si>
  <si>
    <t>　　    　４　</t>
  </si>
  <si>
    <t>　　    　５　</t>
  </si>
  <si>
    <t>　　    　６　</t>
  </si>
  <si>
    <t>　　　    ７　</t>
  </si>
  <si>
    <t>　　　    ８　</t>
  </si>
  <si>
    <t>　　 　   ９　</t>
  </si>
  <si>
    <t>　　    １０　</t>
  </si>
  <si>
    <t>　　    １１　</t>
  </si>
  <si>
    <t>　　    １２　</t>
  </si>
  <si>
    <t>１２.　　人     口     の    変    遷</t>
  </si>
  <si>
    <t>年     次</t>
  </si>
  <si>
    <t>面    積</t>
  </si>
  <si>
    <t>世 帯 数</t>
  </si>
  <si>
    <t>人                口</t>
  </si>
  <si>
    <t>備                       考</t>
  </si>
  <si>
    <t>総    数</t>
  </si>
  <si>
    <t>男</t>
  </si>
  <si>
    <t>女</t>
  </si>
  <si>
    <t>－－－　　年 初 ・ 月 初 現 在　　－－－</t>
  </si>
  <si>
    <t xml:space="preserve"> 第１４回国勢調査（１０月１日）</t>
  </si>
  <si>
    <t xml:space="preserve"> 第１５回国勢調査（１０月１日）</t>
  </si>
  <si>
    <t xml:space="preserve"> 第１６回国勢調査（１０月１日）</t>
  </si>
  <si>
    <t xml:space="preserve"> 第１７回国勢調査（１０月１日）</t>
  </si>
  <si>
    <t>全　　市</t>
  </si>
  <si>
    <t>小　　田</t>
  </si>
  <si>
    <t>大　　庄</t>
  </si>
  <si>
    <t>立　　花</t>
  </si>
  <si>
    <t>武　　庫</t>
  </si>
  <si>
    <t>園　　田</t>
  </si>
  <si>
    <t>１３．　　地　区　別　世　帯　数　及　び　人　口　</t>
  </si>
  <si>
    <t>（各年１０月１日）</t>
  </si>
  <si>
    <t>地　　区</t>
  </si>
  <si>
    <t>世　　　　　　　　　帯　　　　　　　　　数</t>
  </si>
  <si>
    <t>中　　央</t>
  </si>
  <si>
    <t>人　　　　　　　　　　　　　　　　　　　口</t>
  </si>
  <si>
    <t>１４．　　地 区 別 住 民 基 本 台 帳 登 録 者 数</t>
  </si>
  <si>
    <t>（各年度末）</t>
  </si>
  <si>
    <t>１６ 年度</t>
  </si>
  <si>
    <t>１７ 年度</t>
  </si>
  <si>
    <t>１７ 年度</t>
  </si>
  <si>
    <t>１８ 年度</t>
  </si>
  <si>
    <t>１８ 年度</t>
  </si>
  <si>
    <t>地    区</t>
  </si>
  <si>
    <t>地　 区</t>
  </si>
  <si>
    <t>４  月</t>
  </si>
  <si>
    <t>５  月</t>
  </si>
  <si>
    <t>６  月</t>
  </si>
  <si>
    <t>７  月</t>
  </si>
  <si>
    <t>８  月</t>
  </si>
  <si>
    <t>９  月</t>
  </si>
  <si>
    <t>１０  月</t>
  </si>
  <si>
    <t>１１  月</t>
  </si>
  <si>
    <t>１２  月</t>
  </si>
  <si>
    <t>１  月</t>
  </si>
  <si>
    <t>２  月</t>
  </si>
  <si>
    <t>３  月</t>
  </si>
  <si>
    <t>１５．　　月  別  世  帯  数  及  び  人  口</t>
  </si>
  <si>
    <t>（各月初）</t>
  </si>
  <si>
    <t>１  月</t>
  </si>
  <si>
    <t>２  月</t>
  </si>
  <si>
    <t>３  月</t>
  </si>
  <si>
    <t>４  月</t>
  </si>
  <si>
    <t>５  月</t>
  </si>
  <si>
    <t>６  月</t>
  </si>
  <si>
    <t>７  月</t>
  </si>
  <si>
    <t>８  月</t>
  </si>
  <si>
    <t>９  月</t>
  </si>
  <si>
    <t>１０  月</t>
  </si>
  <si>
    <t>１１  月</t>
  </si>
  <si>
    <t>１２  月</t>
  </si>
  <si>
    <t>世　　　　　　　帯　　　　　　　数</t>
  </si>
  <si>
    <t>１６．　　月 別 住 民 基 本 台 帳 登 録 者 数</t>
  </si>
  <si>
    <t>（各月末）</t>
  </si>
  <si>
    <t>人　　口　　１３</t>
  </si>
  <si>
    <t>１７．　　地　区　別　登　録　外　国　人　数</t>
  </si>
  <si>
    <t>（各年度末）</t>
  </si>
  <si>
    <t>地　　　　区</t>
  </si>
  <si>
    <t>全　　　　市</t>
  </si>
  <si>
    <t>中　　　　央</t>
  </si>
  <si>
    <t>小　　　　田</t>
  </si>
  <si>
    <t>大　　　　庄</t>
  </si>
  <si>
    <t>立　　　　花</t>
  </si>
  <si>
    <t>武　　　　庫</t>
  </si>
  <si>
    <t>園　　　　田</t>
  </si>
  <si>
    <t>１８．　　国  籍  別  登  録  外  国  人  数</t>
  </si>
  <si>
    <t>国　　　　籍</t>
  </si>
  <si>
    <t>総        数</t>
  </si>
  <si>
    <t>韓国・朝鮮</t>
  </si>
  <si>
    <t>中国</t>
  </si>
  <si>
    <t>ブラジル</t>
  </si>
  <si>
    <t>フィリピン</t>
  </si>
  <si>
    <t>ベトナム</t>
  </si>
  <si>
    <t>米国</t>
  </si>
  <si>
    <t>インドネシア</t>
  </si>
  <si>
    <t>ペルー</t>
  </si>
  <si>
    <t>オーストラリア</t>
  </si>
  <si>
    <t>カナダ</t>
  </si>
  <si>
    <t>タイ</t>
  </si>
  <si>
    <t>英国</t>
  </si>
  <si>
    <t>ボリビア</t>
  </si>
  <si>
    <t>ニュージーランド</t>
  </si>
  <si>
    <t>イタリア</t>
  </si>
  <si>
    <t>インド</t>
  </si>
  <si>
    <t>その他</t>
  </si>
  <si>
    <t>無国籍</t>
  </si>
  <si>
    <t>　　　　５８</t>
  </si>
  <si>
    <t>　　　　５９</t>
  </si>
  <si>
    <t>　　　　６０</t>
  </si>
  <si>
    <t>（△ 2,139）</t>
  </si>
  <si>
    <t>　　　　６１</t>
  </si>
  <si>
    <t>　　　　６２</t>
  </si>
  <si>
    <t>　　　　６３</t>
  </si>
  <si>
    <t>　　　    ２</t>
  </si>
  <si>
    <t>（△ 1,780）</t>
  </si>
  <si>
    <t>　　 　 　３</t>
  </si>
  <si>
    <t>　　　  　４</t>
  </si>
  <si>
    <t>　　　  　５</t>
  </si>
  <si>
    <t>　　　  　６</t>
  </si>
  <si>
    <t>　　　  　７</t>
  </si>
  <si>
    <t>（△ 5,128）</t>
  </si>
  <si>
    <t>　　　  　８</t>
  </si>
  <si>
    <t>　　　  　９</t>
  </si>
  <si>
    <t>　　  　１０</t>
  </si>
  <si>
    <t>　　    １１</t>
  </si>
  <si>
    <t>　　　  １２　</t>
  </si>
  <si>
    <t>（△9,838）</t>
  </si>
  <si>
    <t>　　　  １３</t>
  </si>
  <si>
    <t xml:space="preserve">　　　  １４ </t>
  </si>
  <si>
    <t>　　　  １５</t>
  </si>
  <si>
    <t>　　　  １６</t>
  </si>
  <si>
    <t xml:space="preserve">　　　  １７ </t>
  </si>
  <si>
    <t>（　1,040）</t>
  </si>
  <si>
    <t>　　　　   ２</t>
  </si>
  <si>
    <t>　　　　   ３</t>
  </si>
  <si>
    <t>　　　   　４</t>
  </si>
  <si>
    <t>　　　　   ５</t>
  </si>
  <si>
    <t>　　　　   ６</t>
  </si>
  <si>
    <t>　　　　   ７</t>
  </si>
  <si>
    <t>　　　　   ８</t>
  </si>
  <si>
    <t>　　　   　９</t>
  </si>
  <si>
    <t>　　　   １０</t>
  </si>
  <si>
    <t>　　　   １１</t>
  </si>
  <si>
    <t>　　 　  １２</t>
  </si>
  <si>
    <t>１９．　　人　　口　　動　　態</t>
  </si>
  <si>
    <t>年次・月</t>
  </si>
  <si>
    <t>自　　然　　動　　態</t>
  </si>
  <si>
    <t>社　会　動　態　（１）</t>
  </si>
  <si>
    <t>年　間  （月　間）</t>
  </si>
  <si>
    <t xml:space="preserve"> 年　初 （月　初）</t>
  </si>
  <si>
    <t>出　生</t>
  </si>
  <si>
    <t>死　亡</t>
  </si>
  <si>
    <t>自然増加数</t>
  </si>
  <si>
    <t>転　入</t>
  </si>
  <si>
    <t>転　出</t>
  </si>
  <si>
    <t>社会増加数</t>
  </si>
  <si>
    <t>増　　　加　　　数</t>
  </si>
  <si>
    <t>推　計　人　口</t>
  </si>
  <si>
    <t>平成　 元　</t>
  </si>
  <si>
    <t>　　　　   １ 月</t>
  </si>
  <si>
    <t>（　　）内は、国勢調査と推計人口との誤差を含んだ年間純増減である。</t>
  </si>
  <si>
    <t>　</t>
  </si>
  <si>
    <t>２月</t>
  </si>
  <si>
    <t>３月</t>
  </si>
  <si>
    <t>４月</t>
  </si>
  <si>
    <t>５月</t>
  </si>
  <si>
    <t>６月</t>
  </si>
  <si>
    <t>７月</t>
  </si>
  <si>
    <t>８月</t>
  </si>
  <si>
    <t>９月</t>
  </si>
  <si>
    <t>１０月</t>
  </si>
  <si>
    <t>１１月</t>
  </si>
  <si>
    <t>１２月</t>
  </si>
  <si>
    <t>全　市</t>
  </si>
  <si>
    <t>小　田</t>
  </si>
  <si>
    <t>大　庄</t>
  </si>
  <si>
    <t>立　花</t>
  </si>
  <si>
    <t>武　庫</t>
  </si>
  <si>
    <t>園　田</t>
  </si>
  <si>
    <t>２０．　　地　区　、　月　別　人　口　動　態</t>
  </si>
  <si>
    <t>地  区</t>
  </si>
  <si>
    <t>平  成</t>
  </si>
  <si>
    <t>総数</t>
  </si>
  <si>
    <t>１月</t>
  </si>
  <si>
    <t>中　央</t>
  </si>
  <si>
    <t>（１）　職権記載、職権消除、その他を含む。</t>
  </si>
  <si>
    <t>（２）　出生・死亡・転入・転出を差し引いた純増加数である。</t>
  </si>
  <si>
    <t>転 　　　　    入</t>
  </si>
  <si>
    <t>転 　　　　　 出</t>
  </si>
  <si>
    <t>　　　　篠山市</t>
  </si>
  <si>
    <t>　　　　養父市</t>
  </si>
  <si>
    <t>・</t>
  </si>
  <si>
    <t>　　　　丹波市</t>
  </si>
  <si>
    <t>　　　　南あわじ市</t>
  </si>
  <si>
    <t>　　　　南あわじ市</t>
  </si>
  <si>
    <t>　　　　朝来市</t>
  </si>
  <si>
    <t>　　　　朝来市</t>
  </si>
  <si>
    <t>　　　　淡路市</t>
  </si>
  <si>
    <t>　　　　淡路市</t>
  </si>
  <si>
    <t>　　　　宍粟市</t>
  </si>
  <si>
    <t>　　　　宍粟市</t>
  </si>
  <si>
    <t>　　　　加東市</t>
  </si>
  <si>
    <t>　　　　加東市</t>
  </si>
  <si>
    <t>　そ　の　他　(1)</t>
  </si>
  <si>
    <t>　そ　の　他</t>
  </si>
  <si>
    <t>　　　さいたま市</t>
  </si>
  <si>
    <t>　　　静　岡　市</t>
  </si>
  <si>
    <t>　　　　たつの市</t>
  </si>
  <si>
    <t>　　　堺　　　市</t>
  </si>
  <si>
    <t>地　　　方</t>
  </si>
  <si>
    <t>都道府県</t>
  </si>
  <si>
    <t>転     入</t>
  </si>
  <si>
    <t>転     出</t>
  </si>
  <si>
    <t>増加数</t>
  </si>
  <si>
    <t>都　　　市</t>
  </si>
  <si>
    <t>総　　　数</t>
  </si>
  <si>
    <t>　総　　　　　数</t>
  </si>
  <si>
    <t>　　　　三田市</t>
  </si>
  <si>
    <t>　　　　三木市</t>
  </si>
  <si>
    <t>　北　　海　　道</t>
  </si>
  <si>
    <t>　　　　加西市</t>
  </si>
  <si>
    <t>　東　　　　　北</t>
  </si>
  <si>
    <t>　　青　森　県</t>
  </si>
  <si>
    <t>　　岩　手　県</t>
  </si>
  <si>
    <t>　　宮　城　県</t>
  </si>
  <si>
    <t>　　秋　田　県　</t>
  </si>
  <si>
    <t>　　山　形　県</t>
  </si>
  <si>
    <t>　　福　島　県</t>
  </si>
  <si>
    <t>　　　　郡　 部</t>
  </si>
  <si>
    <t>　関　　　　　東</t>
  </si>
  <si>
    <t>　　奈　良　県</t>
  </si>
  <si>
    <t>　　茨　城　県</t>
  </si>
  <si>
    <t>　　和歌山県</t>
  </si>
  <si>
    <t>　　栃　木　県</t>
  </si>
  <si>
    <t>　　群　馬　県</t>
  </si>
  <si>
    <t>　中　　　　　国</t>
  </si>
  <si>
    <t>　　埼　玉　県</t>
  </si>
  <si>
    <t>　　鳥　取　県</t>
  </si>
  <si>
    <t>　　千　葉　県</t>
  </si>
  <si>
    <t>　　島　根　県</t>
  </si>
  <si>
    <t>　　東　京　都</t>
  </si>
  <si>
    <t>　　岡　山　県</t>
  </si>
  <si>
    <t>　　神奈川県</t>
  </si>
  <si>
    <t>　　広　島　県</t>
  </si>
  <si>
    <t>　　山　口　県</t>
  </si>
  <si>
    <t>　北　　　　　陸</t>
  </si>
  <si>
    <t>　　新　潟　県</t>
  </si>
  <si>
    <t>　四　　　　　国</t>
  </si>
  <si>
    <t>　　富　山　県</t>
  </si>
  <si>
    <t>　　徳　島　県</t>
  </si>
  <si>
    <t>　　石　川　県</t>
  </si>
  <si>
    <t>　　香　川　県</t>
  </si>
  <si>
    <t>　　福　井　県</t>
  </si>
  <si>
    <t>　　愛　媛　県</t>
  </si>
  <si>
    <t>　　高　知　県</t>
  </si>
  <si>
    <t>　中　　　　　部</t>
  </si>
  <si>
    <t>　　山　梨　県</t>
  </si>
  <si>
    <t>　九　　　　　州</t>
  </si>
  <si>
    <t>　　長　野　県</t>
  </si>
  <si>
    <t>　　福　岡　県</t>
  </si>
  <si>
    <t>　　岐　阜　県</t>
  </si>
  <si>
    <t>　　佐　賀　県</t>
  </si>
  <si>
    <t>　　静　岡　県</t>
  </si>
  <si>
    <t>　　長　崎　県</t>
  </si>
  <si>
    <t>　　愛　知　県</t>
  </si>
  <si>
    <t>　　熊　本　県</t>
  </si>
  <si>
    <t>　　三　重　県</t>
  </si>
  <si>
    <t>　　大　分　県</t>
  </si>
  <si>
    <t>　　宮　崎　県</t>
  </si>
  <si>
    <t>　近　　　　　畿</t>
  </si>
  <si>
    <t>　　鹿児島県</t>
  </si>
  <si>
    <t>　　滋　賀　県</t>
  </si>
  <si>
    <t>　　沖　縄　県</t>
  </si>
  <si>
    <t>　　京　都　府</t>
  </si>
  <si>
    <t>　　大　阪　府</t>
  </si>
  <si>
    <t>　国　　　　　外</t>
  </si>
  <si>
    <t>　従前の住所地なし</t>
  </si>
  <si>
    <t>　　兵　庫　県</t>
  </si>
  <si>
    <t>　　　　神戸市</t>
  </si>
  <si>
    <t>　　　　姫路市</t>
  </si>
  <si>
    <t>　（　再　　掲　）</t>
  </si>
  <si>
    <t>　　　　明石市</t>
  </si>
  <si>
    <t>　　　札　幌　市</t>
  </si>
  <si>
    <t>　　　　西宮市</t>
  </si>
  <si>
    <t>　　　仙　台　市</t>
  </si>
  <si>
    <t>　　　　洲本市</t>
  </si>
  <si>
    <t>　　　　芦屋市</t>
  </si>
  <si>
    <t>　　　千　葉　市</t>
  </si>
  <si>
    <t>　　　　伊丹市</t>
  </si>
  <si>
    <t>　　　東京都区部</t>
  </si>
  <si>
    <t>　　　　相生市</t>
  </si>
  <si>
    <t>　　　横　浜　市</t>
  </si>
  <si>
    <t>　　　　豊岡市</t>
  </si>
  <si>
    <t>　　　川　崎　市</t>
  </si>
  <si>
    <t>　　　　加古川市</t>
  </si>
  <si>
    <t>　　　名古屋市</t>
  </si>
  <si>
    <t>　　　　赤穂市</t>
  </si>
  <si>
    <t>　　　京　都　市</t>
  </si>
  <si>
    <t>　　　　西脇市</t>
  </si>
  <si>
    <t>　　　大　阪　市</t>
  </si>
  <si>
    <t>　　　　宝塚市</t>
  </si>
  <si>
    <t>　　　　高砂市</t>
  </si>
  <si>
    <t>　　　広　島　市</t>
  </si>
  <si>
    <t>　　　　川西市</t>
  </si>
  <si>
    <t>　　　北九州市</t>
  </si>
  <si>
    <t>　　　　小野市</t>
  </si>
  <si>
    <t>　　　福　岡　市</t>
  </si>
  <si>
    <t>(1)　職権記載、職権削除、帰化、国籍喪失、新規、無効等が含まれる。</t>
  </si>
  <si>
    <t>２２．　　町 （丁） 別 世 帯 数 及 び 人 口</t>
  </si>
  <si>
    <t>２２．　　町 （丁） 別 世 帯 数 及 び 人 口      ( 続  き ）</t>
  </si>
  <si>
    <t>世帯数</t>
  </si>
  <si>
    <t>人　　　　　　　　　　　　　　　　　　　　　　　　口</t>
  </si>
  <si>
    <t>総　数</t>
  </si>
  <si>
    <t>年　少　人　口　（　０　～　１４　歳　）</t>
  </si>
  <si>
    <t>０　歳</t>
  </si>
  <si>
    <t>１～４歳</t>
  </si>
  <si>
    <t>５　歳</t>
  </si>
  <si>
    <t>６～１４歳</t>
  </si>
  <si>
    <t>　全　　　　　市</t>
  </si>
  <si>
    <t>６丁目</t>
  </si>
  <si>
    <t>４丁目</t>
  </si>
  <si>
    <t>今福</t>
  </si>
  <si>
    <t>　大 庄 総 数</t>
  </si>
  <si>
    <t>稲葉元町</t>
  </si>
  <si>
    <t>上ノ島町</t>
  </si>
  <si>
    <t>１０丁目</t>
  </si>
  <si>
    <t>　園 田 総 数</t>
  </si>
  <si>
    <t>椎堂</t>
  </si>
  <si>
    <t>７丁目</t>
  </si>
  <si>
    <t>５丁目</t>
  </si>
  <si>
    <t>１丁目</t>
  </si>
  <si>
    <t>１１丁目</t>
  </si>
  <si>
    <t>８丁目</t>
  </si>
  <si>
    <t>２丁目</t>
  </si>
  <si>
    <t>浜田町</t>
  </si>
  <si>
    <t>１２丁目</t>
  </si>
  <si>
    <t>東園田町</t>
  </si>
  <si>
    <t>９丁目</t>
  </si>
  <si>
    <t>３丁目</t>
  </si>
  <si>
    <t>猪名寺</t>
  </si>
  <si>
    <t>北城内</t>
  </si>
  <si>
    <t>梶ケ島</t>
  </si>
  <si>
    <t>大西町</t>
  </si>
  <si>
    <t>武庫之荘西</t>
  </si>
  <si>
    <t>南城内</t>
  </si>
  <si>
    <t>大庄西町</t>
  </si>
  <si>
    <t>栗山町</t>
  </si>
  <si>
    <t>杭瀬北新町</t>
  </si>
  <si>
    <t>東本町</t>
  </si>
  <si>
    <t>南清水</t>
  </si>
  <si>
    <t>　小 田 総 数</t>
  </si>
  <si>
    <t>崇徳院</t>
  </si>
  <si>
    <t>御園</t>
  </si>
  <si>
    <t>久々知西町</t>
  </si>
  <si>
    <t>大庄北</t>
  </si>
  <si>
    <t>　武 庫 総 数</t>
  </si>
  <si>
    <t>杭瀬本町</t>
  </si>
  <si>
    <t>武庫之荘</t>
  </si>
  <si>
    <t>戸ノ内町</t>
  </si>
  <si>
    <t>蓬川町</t>
  </si>
  <si>
    <t>尾浜町</t>
  </si>
  <si>
    <t>久々知</t>
  </si>
  <si>
    <t>大庄川田町</t>
  </si>
  <si>
    <t>常吉</t>
  </si>
  <si>
    <t>口田中</t>
  </si>
  <si>
    <t>菜切山町</t>
  </si>
  <si>
    <t>杭瀬寺島</t>
  </si>
  <si>
    <t>琴浦町</t>
  </si>
  <si>
    <t>水明町</t>
  </si>
  <si>
    <t>大島</t>
  </si>
  <si>
    <t>立花町</t>
  </si>
  <si>
    <t>武庫の里</t>
  </si>
  <si>
    <t>瓦宮</t>
  </si>
  <si>
    <t>次屋</t>
  </si>
  <si>
    <t>杭瀬南新町</t>
  </si>
  <si>
    <t>大庄中通</t>
  </si>
  <si>
    <t>東塚口町</t>
  </si>
  <si>
    <t>食満</t>
  </si>
  <si>
    <t>武庫元町</t>
  </si>
  <si>
    <t>道意町</t>
  </si>
  <si>
    <t>長洲東通</t>
  </si>
  <si>
    <t>武庫豊町</t>
  </si>
  <si>
    <t>　立 花 総 数</t>
  </si>
  <si>
    <t>塚口町</t>
  </si>
  <si>
    <t>武庫町</t>
  </si>
  <si>
    <t>上坂部</t>
  </si>
  <si>
    <t>御園町</t>
  </si>
  <si>
    <t>長洲中通</t>
  </si>
  <si>
    <t>西御園町</t>
  </si>
  <si>
    <t>建家町</t>
  </si>
  <si>
    <t>武庫川町</t>
  </si>
  <si>
    <t>潮江</t>
  </si>
  <si>
    <t>東初島町</t>
  </si>
  <si>
    <t>長洲本通</t>
  </si>
  <si>
    <t>西昆陽</t>
  </si>
  <si>
    <t>北初島町</t>
  </si>
  <si>
    <t>南初島町</t>
  </si>
  <si>
    <t>東七松町</t>
  </si>
  <si>
    <t>富松町</t>
  </si>
  <si>
    <t>蓬川荘園</t>
  </si>
  <si>
    <t>元浜町</t>
  </si>
  <si>
    <t>寺町</t>
  </si>
  <si>
    <t>小中島</t>
  </si>
  <si>
    <t>東桜木町</t>
  </si>
  <si>
    <t>長洲西通</t>
  </si>
  <si>
    <t>西桜木町</t>
  </si>
  <si>
    <t>浜</t>
  </si>
  <si>
    <t>七松町</t>
  </si>
  <si>
    <t>常松</t>
  </si>
  <si>
    <t>汐町</t>
  </si>
  <si>
    <t>玄番北之町</t>
  </si>
  <si>
    <t>塚口本町</t>
  </si>
  <si>
    <t>玄番南之町</t>
  </si>
  <si>
    <t>北大物町</t>
  </si>
  <si>
    <t>西川</t>
  </si>
  <si>
    <t>西大物町</t>
  </si>
  <si>
    <t>大浜町</t>
  </si>
  <si>
    <t>神崎町</t>
  </si>
  <si>
    <t>南七松町</t>
  </si>
  <si>
    <t>高田町</t>
  </si>
  <si>
    <t>　　      　　　</t>
  </si>
  <si>
    <t>田能</t>
  </si>
  <si>
    <t>額田町</t>
  </si>
  <si>
    <t>金楽寺町</t>
  </si>
  <si>
    <t>善法寺町</t>
  </si>
  <si>
    <t>丸島町</t>
  </si>
  <si>
    <t>常光寺</t>
  </si>
  <si>
    <t>稲葉荘</t>
  </si>
  <si>
    <t>西長洲町</t>
  </si>
  <si>
    <t>　本表は、住民基本台帳登録人口である。</t>
  </si>
  <si>
    <t>２３．　　年　齢　（　各　歳　）　別　人　口　　　</t>
  </si>
  <si>
    <t>総　　　数</t>
  </si>
  <si>
    <t>総　　数</t>
  </si>
  <si>
    <t>５０～５４歳</t>
  </si>
  <si>
    <t>０～４歳</t>
  </si>
  <si>
    <t>５５～５９歳</t>
  </si>
  <si>
    <t>５～９歳</t>
  </si>
  <si>
    <t>６０～６４歳</t>
  </si>
  <si>
    <t>１０～１４歳</t>
  </si>
  <si>
    <t>６５～６９歳</t>
  </si>
  <si>
    <t>１５～１９歳</t>
  </si>
  <si>
    <t>７０～７４歳</t>
  </si>
  <si>
    <t>２０～２４歳</t>
  </si>
  <si>
    <t>７５～７９歳</t>
  </si>
  <si>
    <t>２５～２９歳</t>
  </si>
  <si>
    <t>８０～８４歳</t>
  </si>
  <si>
    <t>３０～３４歳</t>
  </si>
  <si>
    <t>８５～８９歳</t>
  </si>
  <si>
    <t>３５～３９歳</t>
  </si>
  <si>
    <t>９０～９４歳</t>
  </si>
  <si>
    <t>４０～４４歳</t>
  </si>
  <si>
    <t>９５～９９歳</t>
  </si>
  <si>
    <t>４５～４９歳</t>
  </si>
  <si>
    <t>１００歳以上</t>
  </si>
  <si>
    <t>（各年３月３１日）</t>
  </si>
  <si>
    <t>年　　　　　　　　齢</t>
  </si>
  <si>
    <t>全　　　市</t>
  </si>
  <si>
    <t>中　　　央</t>
  </si>
  <si>
    <t>小　　　田</t>
  </si>
  <si>
    <t>大　　　庄</t>
  </si>
  <si>
    <t>立　　　花</t>
  </si>
  <si>
    <t>武　　　庫</t>
  </si>
  <si>
    <t>園　　　田</t>
  </si>
  <si>
    <t>（　３　区　分　）</t>
  </si>
  <si>
    <t>総　　　　　　　　　数</t>
  </si>
  <si>
    <t>　０　　～　　１４　歳</t>
  </si>
  <si>
    <t>１５　　～　　６４　歳</t>
  </si>
  <si>
    <t>６５　歳　　　　以上</t>
  </si>
  <si>
    <t>２５．　　流 入 ・ 流 出 人 口 及 び 昼 間 人 口</t>
  </si>
  <si>
    <t>年　　　次</t>
  </si>
  <si>
    <t>常住人口</t>
  </si>
  <si>
    <t>流　　入　　人　　口</t>
  </si>
  <si>
    <t>流　　出　　人　　口</t>
  </si>
  <si>
    <t>昼間人口</t>
  </si>
  <si>
    <t>総　　　数</t>
  </si>
  <si>
    <t>通　勤　者</t>
  </si>
  <si>
    <t>通　学　者</t>
  </si>
  <si>
    <t xml:space="preserve">平成 　 ２  </t>
  </si>
  <si>
    <t>　　　　　７</t>
  </si>
  <si>
    <t>　　　　１２</t>
  </si>
  <si>
    <t>　　　　１７</t>
  </si>
  <si>
    <t>２４．　　地　区　別　年　齢　（　３　区　分　）　別　人　口</t>
  </si>
  <si>
    <t>２６．　　地    区    別    平    均    年    齢</t>
  </si>
  <si>
    <t>　本表は、住民基本台帳に基づき算出したものである。</t>
  </si>
  <si>
    <t>人　　　　　　　　　　　　　　　　　　　口</t>
  </si>
  <si>
    <t>１８ 年</t>
  </si>
  <si>
    <t>１９ 年度</t>
  </si>
  <si>
    <t xml:space="preserve"> １８</t>
  </si>
  <si>
    <t>１９ 年</t>
  </si>
  <si>
    <t>世　　　　　　　　　帯　　　　　　　　　数</t>
  </si>
  <si>
    <t>１９ 年度</t>
  </si>
  <si>
    <t>　　　  １８</t>
  </si>
  <si>
    <t>(7)　１丁目の全部と２、３丁目の一部は立花地区　　(8)　１～４丁目の全部と５、６丁目の一部は園田地区　　(9)　３丁目は小田地区　　</t>
  </si>
  <si>
    <t>(10)　４丁目の一部は武庫地区　　(11)　１丁目、４～１２丁目は武庫地区　　(12)　1、２丁目の全部と３丁目の一部は武庫地区</t>
  </si>
  <si>
    <t>(15)　１～３丁目の全部と４丁目の一部は立花地区　　(16)　２、３丁目は立花地区</t>
  </si>
  <si>
    <t>(17)　３丁目の一部は立花地区　　(18)　２丁目は立花地区　　(19)　５、６丁目の一部と７、８丁目は立花地区</t>
  </si>
  <si>
    <t>(20)　１～３丁目と４丁目の一部は小田地区</t>
  </si>
  <si>
    <t>　本表は、住民基本台帳登録人口である。</t>
  </si>
  <si>
    <t>昼間人口率
（％）</t>
  </si>
  <si>
    <t>平　　　　　　　　　　　　　　　　均</t>
  </si>
  <si>
    <t>　　国勢調査を除いた各年次の人口については、推計人口を年初、月初現在で表した。</t>
  </si>
  <si>
    <t>　　第１３表の頭注を参照のこと</t>
  </si>
  <si>
    <t>　　国勢調査時点における人口は、前月までの推計人口とは独立して公表されるため、国勢調査年次の前後においては、年間増加数と年初人口とでつじつまの合わない場合がある。</t>
  </si>
  <si>
    <t>　　(単位　　歳）</t>
  </si>
  <si>
    <t>２０ 年度</t>
  </si>
  <si>
    <t>平　　　　成　　　　２　０　　　　年</t>
  </si>
  <si>
    <t>平　　　　成　　　　２　１　　　　年</t>
  </si>
  <si>
    <t>２１　　年 度</t>
  </si>
  <si>
    <t>20</t>
  </si>
  <si>
    <t xml:space="preserve"> １９</t>
  </si>
  <si>
    <t>２１ 年度</t>
  </si>
  <si>
    <t>平　　　　成　　　　２　２　　　　年</t>
  </si>
  <si>
    <t>　　　新　潟　市</t>
  </si>
  <si>
    <t>　　　浜　松　市</t>
  </si>
  <si>
    <t>　　　岡　山　市</t>
  </si>
  <si>
    <t>　　　  １９</t>
  </si>
  <si>
    <t xml:space="preserve"> 第１９回国勢調査（１０月１日）</t>
  </si>
  <si>
    <t>２０ 年</t>
  </si>
  <si>
    <t>２１ 年</t>
  </si>
  <si>
    <t>２２ 年度</t>
  </si>
  <si>
    <t>２０ 年度</t>
  </si>
  <si>
    <t>２１ 年度</t>
  </si>
  <si>
    <t>２２　　年 度</t>
  </si>
  <si>
    <t>　　　  ２０</t>
  </si>
  <si>
    <t>21</t>
  </si>
  <si>
    <t>平　　　　成　　　　２　３　　　　年</t>
  </si>
  <si>
    <t>　　　相模原市</t>
  </si>
  <si>
    <t>昭和45年</t>
  </si>
  <si>
    <t>50</t>
  </si>
  <si>
    <t>平成2</t>
  </si>
  <si>
    <t>22</t>
  </si>
  <si>
    <t>２２ 年</t>
  </si>
  <si>
    <t>人  　　　　　　　　　　　　　　  口</t>
  </si>
  <si>
    <t>２２ 年度</t>
  </si>
  <si>
    <t>２３　　年 度</t>
  </si>
  <si>
    <t>　　　  ２１</t>
  </si>
  <si>
    <t>　　　  ２２</t>
  </si>
  <si>
    <t>（△9,166）</t>
  </si>
  <si>
    <t>平　　　　成　　　　２　４　　　　年</t>
  </si>
  <si>
    <t>１４</t>
  </si>
  <si>
    <t>１５</t>
  </si>
  <si>
    <t>１６</t>
  </si>
  <si>
    <t>１７</t>
  </si>
  <si>
    <t>１８</t>
  </si>
  <si>
    <t>１９</t>
  </si>
  <si>
    <t>２０</t>
  </si>
  <si>
    <t>２１</t>
  </si>
  <si>
    <t>２２</t>
  </si>
  <si>
    <t>２３</t>
  </si>
  <si>
    <t>２４</t>
  </si>
  <si>
    <t>(1)</t>
  </si>
  <si>
    <t>(1)平成2年「年齢不詳」2,382人、7年「年齢不詳」261人、12年「年齢不詳」366人、17年「年齢不詳」4,492人はそれぞれ含まれていない。</t>
  </si>
  <si>
    <t>(2)年齢不詳4,631人を含む。「流出人口」は他市区町村に従業・通学で、従業地・通学地「不詳」を含む。</t>
  </si>
  <si>
    <t>　　　　２２　(2)</t>
  </si>
  <si>
    <t>築地</t>
  </si>
  <si>
    <t>昭和通</t>
  </si>
  <si>
    <t>昭和南通</t>
  </si>
  <si>
    <t>神田北通</t>
  </si>
  <si>
    <t>神田中通</t>
  </si>
  <si>
    <t>３丁目</t>
  </si>
  <si>
    <t>２丁目</t>
  </si>
  <si>
    <t>４丁目</t>
  </si>
  <si>
    <t>５丁目</t>
  </si>
  <si>
    <t>６丁目</t>
  </si>
  <si>
    <t>７丁目</t>
  </si>
  <si>
    <t>８丁目</t>
  </si>
  <si>
    <t>９丁目</t>
  </si>
  <si>
    <t>１丁目</t>
  </si>
  <si>
    <t>開明町</t>
  </si>
  <si>
    <t>西本町北通</t>
  </si>
  <si>
    <t>西本町</t>
  </si>
  <si>
    <t>中在家町</t>
  </si>
  <si>
    <t>北竹谷町</t>
  </si>
  <si>
    <t>宮内町</t>
  </si>
  <si>
    <t>竹谷町</t>
  </si>
  <si>
    <t>南竹谷町</t>
  </si>
  <si>
    <t>西向島町</t>
  </si>
  <si>
    <t>西高洲町</t>
  </si>
  <si>
    <t>西難波町</t>
  </si>
  <si>
    <t>東難波町</t>
  </si>
  <si>
    <t>大物町 (1)</t>
  </si>
  <si>
    <t>(1)　１丁目の一部は小田地区　　</t>
  </si>
  <si>
    <t>東大物町 (2)</t>
  </si>
  <si>
    <t>南塚口町 (19)</t>
  </si>
  <si>
    <t>２３ 年度</t>
  </si>
  <si>
    <t>２２　年</t>
  </si>
  <si>
    <t>２１．　　都　道　府　県　別　年　間　人　口　移　動　状　況</t>
  </si>
  <si>
    <t>２１．　都　道　府　県　別　年　間　人　口　移　動　状　況　　（　続　き　）</t>
  </si>
  <si>
    <t>資料　　市民協働局市民サービス部市民課</t>
  </si>
  <si>
    <t>平          成          ２　４         年</t>
  </si>
  <si>
    <t>平  成  ２　５  年</t>
  </si>
  <si>
    <t>平成1５年度</t>
  </si>
  <si>
    <t>２３ 年度</t>
  </si>
  <si>
    <t>平 成 ２０ 年 度</t>
  </si>
  <si>
    <t>２４　　年 度</t>
  </si>
  <si>
    <t>23</t>
  </si>
  <si>
    <t>男　性</t>
  </si>
  <si>
    <t>女　性</t>
  </si>
  <si>
    <t xml:space="preserve"> 平 成   ２</t>
  </si>
  <si>
    <t>　２５年 １ 月</t>
  </si>
  <si>
    <t>　　　  ２３</t>
  </si>
  <si>
    <t>　　　  ２５ 年</t>
  </si>
  <si>
    <t>　　　  ２６ 年</t>
  </si>
  <si>
    <t>　　本表の人口は、５年ごとに実施される国勢調査人口を基礎とし、それに毎月の住民基本台帳法（外国人登録法(廃止)含む）に基づく増減数を加減して算出される推計人口である。</t>
  </si>
  <si>
    <t>２４ 年度</t>
  </si>
  <si>
    <t>　　なお、「住民基本台帳法の一部を改正する法律」が施行され、平成２４年７月９日以降、外国人住民は住民基本台帳法の適用対象に加えられた。（それ以前は外国人登録法に基づく増減数で計上した。）</t>
  </si>
  <si>
    <t>　　本表は、毎月の住民基本台帳法に基づく増減数を計上したものである。また推計人口は、５年ごとに実施される国勢調査人口に、住民基本台帳法（外国人登録法(廃止)含む）に基づく増減数を加減して算出されるものである。</t>
  </si>
  <si>
    <t>　　本表は、住民基本台帳法（外国人登録法(廃止)含む）に基づく増減数を計上したものである。転入は尼崎市への転入者数を示し、転出は尼崎市からの</t>
  </si>
  <si>
    <t>転出者数を示す。</t>
  </si>
  <si>
    <t>24</t>
  </si>
  <si>
    <t>25</t>
  </si>
  <si>
    <t>25</t>
  </si>
  <si>
    <t>２３ 年</t>
  </si>
  <si>
    <t>２４ 年</t>
  </si>
  <si>
    <t>２５ 年</t>
  </si>
  <si>
    <t>世帯数</t>
  </si>
  <si>
    <t xml:space="preserve"> ２０</t>
  </si>
  <si>
    <t xml:space="preserve"> ２１</t>
  </si>
  <si>
    <t xml:space="preserve"> ２２</t>
  </si>
  <si>
    <t xml:space="preserve"> ２３</t>
  </si>
  <si>
    <t>人  　　　　　　　　　　　　　　  口</t>
  </si>
  <si>
    <t>２４ 年度</t>
  </si>
  <si>
    <t>　　 国　　　　籍</t>
  </si>
  <si>
    <t>　　 総        数</t>
  </si>
  <si>
    <t>地　　区</t>
  </si>
  <si>
    <t>　本表は、住民基本台帳登録人口である。なお、住民不在の町丁は掲載していません。</t>
  </si>
  <si>
    <t>２３　年</t>
  </si>
  <si>
    <t>　　　熊　本　市</t>
  </si>
  <si>
    <t>本表は、住民基本台帳法及び外国人登録法に基づく増減数を計上したものである。</t>
  </si>
  <si>
    <t>管　　　　　　　　　内　　　　　　　　　減</t>
  </si>
  <si>
    <t>　出                                      生</t>
  </si>
  <si>
    <t>死                                      亡</t>
  </si>
  <si>
    <t>転                         入        （１）</t>
  </si>
  <si>
    <t>転                         出        （１）</t>
  </si>
  <si>
    <t>管                  内                 増</t>
  </si>
  <si>
    <t>増            減            数       （２）</t>
  </si>
  <si>
    <t>２４  年</t>
  </si>
  <si>
    <t>２４　年</t>
  </si>
  <si>
    <t/>
  </si>
  <si>
    <t>神田南通</t>
  </si>
  <si>
    <t>東海岸町</t>
  </si>
  <si>
    <t>平　　　　成　　　　２　５　　　　年</t>
  </si>
  <si>
    <t>資料　　総務局情報統計担当</t>
  </si>
  <si>
    <t>平成 １7 年</t>
  </si>
  <si>
    <t>２６年</t>
  </si>
  <si>
    <t>平成1６年度</t>
  </si>
  <si>
    <t>２５ 年度</t>
  </si>
  <si>
    <t>平               成               ２　５　             年</t>
  </si>
  <si>
    <t>平          成          ２　５         年</t>
  </si>
  <si>
    <t>平  成  ２　６  年</t>
  </si>
  <si>
    <t>平成1６年度</t>
  </si>
  <si>
    <t>平 成 ２１ 年 度</t>
  </si>
  <si>
    <t>２５　　年 度</t>
  </si>
  <si>
    <t>２　５　                        年</t>
  </si>
  <si>
    <t>昭 和 ５７ 年</t>
  </si>
  <si>
    <t xml:space="preserve"> 　　　２７　年</t>
  </si>
  <si>
    <t xml:space="preserve"> ２４</t>
  </si>
  <si>
    <t>　２６年 １ 月</t>
  </si>
  <si>
    <t>　昭和５７ 年</t>
  </si>
  <si>
    <t>　　　  ２４</t>
  </si>
  <si>
    <t>　　　  ２７ 年</t>
  </si>
  <si>
    <t>平成　２１　年</t>
  </si>
  <si>
    <t>２５　年</t>
  </si>
  <si>
    <t>２　６　　　　　　年</t>
  </si>
  <si>
    <t>平　　　　成　　　　２　６　　　　年</t>
  </si>
  <si>
    <t>平成　 １２　年</t>
  </si>
  <si>
    <t>１３</t>
  </si>
  <si>
    <t>２５</t>
  </si>
  <si>
    <t>２６</t>
  </si>
  <si>
    <t>２５ 年度</t>
  </si>
  <si>
    <t>・</t>
  </si>
  <si>
    <t>町　（丁）　名</t>
  </si>
  <si>
    <t>生産年齢
人　　　口
(15～64歳)</t>
  </si>
  <si>
    <t>老年人口
(65歳以上)</t>
  </si>
  <si>
    <t>１～２丁目</t>
  </si>
  <si>
    <t>武庫之荘東 (13)</t>
  </si>
  <si>
    <t>　中 央 総 数</t>
  </si>
  <si>
    <t>南塚口町 (8)</t>
  </si>
  <si>
    <t>名神町 (9)</t>
  </si>
  <si>
    <t>下坂部 (3)</t>
  </si>
  <si>
    <t>西立花町 (14)</t>
  </si>
  <si>
    <t>水堂町 (15)</t>
  </si>
  <si>
    <t>x</t>
  </si>
  <si>
    <t>東大物町 (6)</t>
  </si>
  <si>
    <t>大物町 (4)</t>
  </si>
  <si>
    <t>ｘ</t>
  </si>
  <si>
    <t>南武庫之荘 (16)</t>
  </si>
  <si>
    <t>三反田町</t>
  </si>
  <si>
    <t>名神町 (5)</t>
  </si>
  <si>
    <t>１丁目</t>
  </si>
  <si>
    <t>３丁目</t>
  </si>
  <si>
    <t>西立花町 (7)</t>
  </si>
  <si>
    <t>武庫之荘本町 (17)</t>
  </si>
  <si>
    <t>若王寺</t>
  </si>
  <si>
    <t>水堂町 (10)</t>
  </si>
  <si>
    <t>武庫之荘東 (18)</t>
  </si>
  <si>
    <t>南武庫之荘 (11)</t>
  </si>
  <si>
    <t>下坂部 (20)</t>
  </si>
  <si>
    <t>武庫之荘本町 (12)</t>
  </si>
  <si>
    <t>資料　　総務局情報統計担当</t>
  </si>
  <si>
    <t>(2)　１丁目の一部は小田地区　(3)　４丁目の一部は園田地区　　(4)　１丁目の一部と２丁目は中央地区　　(5) １，２丁目は立花地区</t>
  </si>
  <si>
    <t>(6)　１丁目の一部と２丁目は中央地区</t>
  </si>
  <si>
    <t>(13) １丁目は武庫地区　　(14) ２，３丁目の一部と４，５丁目は大庄地区</t>
  </si>
  <si>
    <t>（平成26年3月31日現在　　住民基本台帳登録者数）</t>
  </si>
  <si>
    <t>26</t>
  </si>
  <si>
    <r>
      <t>（各年国勢調査人口、ただし平成2</t>
    </r>
    <r>
      <rPr>
        <sz val="11"/>
        <rFont val="ＭＳ Ｐゴシック"/>
        <family val="3"/>
      </rPr>
      <t>6</t>
    </r>
    <r>
      <rPr>
        <sz val="11"/>
        <rFont val="ＭＳ Ｐゴシック"/>
        <family val="3"/>
      </rPr>
      <t>年は推計人口）</t>
    </r>
  </si>
  <si>
    <t>（平成２６年３月３１日）</t>
  </si>
  <si>
    <t>（平成２６年中）</t>
  </si>
  <si>
    <t>26</t>
  </si>
  <si>
    <t>昭和55年</t>
  </si>
  <si>
    <t>（平成２６年３月３１日）</t>
  </si>
  <si>
    <t>人　　口</t>
  </si>
  <si>
    <t>人　　口</t>
  </si>
  <si>
    <t>人　　口</t>
  </si>
  <si>
    <t xml:space="preserve">   　人　　口</t>
  </si>
  <si>
    <t>　人　　口</t>
  </si>
  <si>
    <t>人　　口　</t>
  </si>
  <si>
    <t>人　　口</t>
  </si>
  <si>
    <t>人  　口</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</si>
</sst>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Red]\-#,##0.0"/>
    <numFmt numFmtId="179" formatCode="&quot;△&quot;\ #,##0;&quot;▲&quot;\ #,##0"/>
    <numFmt numFmtId="180" formatCode="#,##0;&quot;△ &quot;#,##0"/>
    <numFmt numFmtId="181" formatCode="0_);[Red]\(0\)"/>
    <numFmt numFmtId="182" formatCode="0.0%"/>
    <numFmt numFmtId="183" formatCode="#,##0_ "/>
    <numFmt numFmtId="184" formatCode="0.0"/>
    <numFmt numFmtId="185" formatCode="0.000"/>
    <numFmt numFmtId="186" formatCode="0.0000"/>
    <numFmt numFmtId="187" formatCode="0.00000"/>
    <numFmt numFmtId="188" formatCode="#,##0.000;[Red]\-#,##0.000"/>
    <numFmt numFmtId="189" formatCode="0.000000"/>
    <numFmt numFmtId="190" formatCode="0.0_);[Red]\(0.0\)"/>
    <numFmt numFmtId="191" formatCode="#,##0.0000;[Red]\-#,##0.0000"/>
    <numFmt numFmtId="192" formatCode="#,##0.00000;[Red]\-#,##0.00000"/>
    <numFmt numFmtId="193" formatCode="#,##0.000000;[Red]\-#,##0.000000"/>
    <numFmt numFmtId="194" formatCode="#,##0.0000000;[Red]\-#,##0.0000000"/>
    <numFmt numFmtId="195" formatCode="#,##0.00000000;[Red]\-#,##0.00000000"/>
    <numFmt numFmtId="196" formatCode="0.000000000"/>
    <numFmt numFmtId="197" formatCode="0.00000000"/>
    <numFmt numFmtId="198" formatCode="0.0000000"/>
    <numFmt numFmtId="199" formatCode="mmmmm\-yy"/>
    <numFmt numFmtId="200" formatCode="0.0000000000000_);[Red]\(0.0000000000000\)"/>
    <numFmt numFmtId="201" formatCode="0.00000000000000_);[Red]\(0.00000000000000\)"/>
    <numFmt numFmtId="202" formatCode="0.000000000000000_);[Red]\(0.000000000000000\)"/>
    <numFmt numFmtId="203" formatCode="0.000000000000_);[Red]\(0.000000000000\)"/>
    <numFmt numFmtId="204" formatCode="0.00000000000_);[Red]\(0.00000000000\)"/>
    <numFmt numFmtId="205" formatCode="0.0000000000_);[Red]\(0.0000000000\)"/>
    <numFmt numFmtId="206" formatCode="0.000000000_);[Red]\(0.000000000\)"/>
    <numFmt numFmtId="207" formatCode="0.00000000_);[Red]\(0.00000000\)"/>
    <numFmt numFmtId="208" formatCode="0.0000000_);[Red]\(0.0000000\)"/>
    <numFmt numFmtId="209" formatCode="0.000000_);[Red]\(0.000000\)"/>
    <numFmt numFmtId="210" formatCode="0.00000_);[Red]\(0.00000\)"/>
    <numFmt numFmtId="211" formatCode="0.0000_);[Red]\(0.0000\)"/>
    <numFmt numFmtId="212" formatCode="0.000_);[Red]\(0.000\)"/>
    <numFmt numFmtId="213" formatCode="0.00_);[Red]\(0.00\)"/>
    <numFmt numFmtId="214" formatCode="#,##0_ ;[Red]\-#,##0\ "/>
    <numFmt numFmtId="215" formatCode="&quot;Yes&quot;;&quot;Yes&quot;;&quot;No&quot;"/>
    <numFmt numFmtId="216" formatCode="&quot;True&quot;;&quot;True&quot;;&quot;False&quot;"/>
    <numFmt numFmtId="217" formatCode="&quot;On&quot;;&quot;On&quot;;&quot;Off&quot;"/>
    <numFmt numFmtId="218" formatCode="0_ "/>
    <numFmt numFmtId="219" formatCode="_ * #,##0.0_ ;_ * \-#,##0.0_ ;_ * &quot;-&quot;?_ ;_ @_ "/>
    <numFmt numFmtId="220" formatCode="#,##0.00;&quot;△ &quot;#,##0.00"/>
    <numFmt numFmtId="221" formatCode="0.00;&quot;△ &quot;0.00"/>
    <numFmt numFmtId="222" formatCode="#,##0.0;&quot;△ &quot;#,##0.0"/>
    <numFmt numFmtId="223" formatCode="#,##0_);[Red]\(#,##0\)"/>
    <numFmt numFmtId="224" formatCode="#,##0;&quot;△&quot;#,##0"/>
    <numFmt numFmtId="225" formatCode="\(#,##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8"/>
      <name val="ＭＳ Ｐ明朝"/>
      <family val="1"/>
    </font>
    <font>
      <b/>
      <sz val="12"/>
      <name val="ＭＳ Ｐ明朝"/>
      <family val="1"/>
    </font>
    <font>
      <sz val="12"/>
      <name val="ＭＳ Ｐ明朝"/>
      <family val="1"/>
    </font>
    <font>
      <sz val="8"/>
      <name val="ＭＳ Ｐ明朝"/>
      <family val="1"/>
    </font>
    <font>
      <sz val="8.5"/>
      <name val="ＭＳ Ｐ明朝"/>
      <family val="1"/>
    </font>
    <font>
      <b/>
      <sz val="11"/>
      <name val="ＭＳ Ｐ明朝"/>
      <family val="1"/>
    </font>
    <font>
      <sz val="9"/>
      <color indexed="10"/>
      <name val="ＭＳ Ｐ明朝"/>
      <family val="1"/>
    </font>
    <font>
      <b/>
      <sz val="8"/>
      <color indexed="12"/>
      <name val="ＭＳ Ｐ明朝"/>
      <family val="1"/>
    </font>
    <font>
      <sz val="9"/>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明朝"/>
      <family val="1"/>
    </font>
    <font>
      <sz val="8.5"/>
      <color indexed="8"/>
      <name val="ＭＳ Ｐ明朝"/>
      <family val="1"/>
    </font>
    <font>
      <sz val="7.35"/>
      <color indexed="8"/>
      <name val="ＭＳ Ｐ明朝"/>
      <family val="1"/>
    </font>
    <font>
      <sz val="9"/>
      <color indexed="8"/>
      <name val="ＭＳ Ｐ明朝"/>
      <family val="1"/>
    </font>
    <font>
      <sz val="8.25"/>
      <color indexed="8"/>
      <name val="ＭＳ Ｐ明朝"/>
      <family val="1"/>
    </font>
    <font>
      <sz val="7"/>
      <color indexed="8"/>
      <name val="ＭＳ Ｐ明朝"/>
      <family val="1"/>
    </font>
    <font>
      <sz val="6.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color indexed="63"/>
      </bottom>
    </border>
    <border>
      <left style="thin"/>
      <right style="thin"/>
      <top style="thin">
        <color indexed="10"/>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243">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centerContinuous" vertical="center"/>
    </xf>
    <xf numFmtId="0" fontId="4" fillId="0" borderId="0" xfId="0" applyFont="1" applyAlignment="1">
      <alignment horizontal="centerContinuous" vertical="center"/>
    </xf>
    <xf numFmtId="0" fontId="0" fillId="0" borderId="0" xfId="61">
      <alignment/>
      <protection/>
    </xf>
    <xf numFmtId="0" fontId="4" fillId="0" borderId="0" xfId="61" applyFont="1">
      <alignment/>
      <protection/>
    </xf>
    <xf numFmtId="0" fontId="4" fillId="0" borderId="0" xfId="61" applyFont="1" applyAlignment="1">
      <alignment horizontal="right"/>
      <protection/>
    </xf>
    <xf numFmtId="49" fontId="0" fillId="0" borderId="0" xfId="61" applyNumberFormat="1">
      <alignment/>
      <protection/>
    </xf>
    <xf numFmtId="0" fontId="4" fillId="0" borderId="10" xfId="61" applyFont="1" applyBorder="1" applyAlignment="1">
      <alignment horizontal="center"/>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3" fontId="4" fillId="0" borderId="0" xfId="61" applyNumberFormat="1" applyFont="1" applyAlignment="1">
      <alignment horizontal="left"/>
      <protection/>
    </xf>
    <xf numFmtId="49" fontId="4" fillId="0" borderId="13" xfId="61" applyNumberFormat="1" applyFont="1" applyBorder="1" applyAlignment="1">
      <alignment horizontal="center"/>
      <protection/>
    </xf>
    <xf numFmtId="38" fontId="4" fillId="0" borderId="0" xfId="49" applyFont="1" applyBorder="1" applyAlignment="1">
      <alignment/>
    </xf>
    <xf numFmtId="38" fontId="4" fillId="0" borderId="0" xfId="49" applyFont="1" applyAlignment="1">
      <alignment/>
    </xf>
    <xf numFmtId="49" fontId="4" fillId="0" borderId="12" xfId="61" applyNumberFormat="1" applyFont="1" applyBorder="1" applyAlignment="1">
      <alignment horizontal="center" vertical="center"/>
      <protection/>
    </xf>
    <xf numFmtId="0" fontId="4" fillId="0" borderId="11" xfId="61" applyFont="1" applyBorder="1" applyAlignment="1">
      <alignment horizontal="center" vertical="center"/>
      <protection/>
    </xf>
    <xf numFmtId="0" fontId="4" fillId="0" borderId="14" xfId="61" applyFont="1" applyBorder="1" applyAlignment="1">
      <alignment horizontal="center" vertical="center"/>
      <protection/>
    </xf>
    <xf numFmtId="49" fontId="4" fillId="0" borderId="0" xfId="61" applyNumberFormat="1" applyFont="1" applyAlignment="1">
      <alignment horizontal="left"/>
      <protection/>
    </xf>
    <xf numFmtId="3" fontId="4" fillId="0" borderId="11" xfId="61" applyNumberFormat="1" applyFont="1" applyFill="1" applyBorder="1">
      <alignment/>
      <protection/>
    </xf>
    <xf numFmtId="49" fontId="4" fillId="0" borderId="0" xfId="61" applyNumberFormat="1" applyFont="1" applyAlignment="1">
      <alignment horizontal="center"/>
      <protection/>
    </xf>
    <xf numFmtId="38" fontId="4" fillId="0" borderId="0" xfId="49" applyFont="1" applyFill="1" applyBorder="1" applyAlignment="1">
      <alignment/>
    </xf>
    <xf numFmtId="38" fontId="4" fillId="0" borderId="11" xfId="49" applyFont="1" applyFill="1" applyBorder="1" applyAlignment="1">
      <alignment/>
    </xf>
    <xf numFmtId="49" fontId="4" fillId="0" borderId="15" xfId="61" applyNumberFormat="1" applyFont="1" applyBorder="1" applyAlignment="1">
      <alignment horizontal="center"/>
      <protection/>
    </xf>
    <xf numFmtId="3" fontId="0" fillId="0" borderId="0" xfId="61" applyNumberFormat="1">
      <alignment/>
      <protection/>
    </xf>
    <xf numFmtId="0" fontId="4" fillId="0" borderId="0" xfId="0" applyFont="1" applyAlignment="1">
      <alignment horizontal="right" vertical="center"/>
    </xf>
    <xf numFmtId="0" fontId="4" fillId="0" borderId="0" xfId="0" applyFont="1" applyAlignment="1">
      <alignment horizontal="center" vertical="center"/>
    </xf>
    <xf numFmtId="38" fontId="4" fillId="0" borderId="12" xfId="49" applyFont="1" applyBorder="1" applyAlignment="1">
      <alignment horizontal="center"/>
    </xf>
    <xf numFmtId="38" fontId="4" fillId="0" borderId="11" xfId="49" applyFont="1" applyBorder="1" applyAlignment="1">
      <alignment horizontal="center"/>
    </xf>
    <xf numFmtId="0" fontId="4" fillId="0" borderId="12" xfId="61" applyFont="1" applyBorder="1" applyAlignment="1">
      <alignment horizontal="center" vertical="center"/>
      <protection/>
    </xf>
    <xf numFmtId="0" fontId="4" fillId="0" borderId="10" xfId="61" applyFont="1" applyBorder="1">
      <alignment/>
      <protection/>
    </xf>
    <xf numFmtId="180" fontId="4" fillId="0" borderId="10" xfId="61" applyNumberFormat="1" applyFont="1" applyBorder="1">
      <alignment/>
      <protection/>
    </xf>
    <xf numFmtId="180" fontId="4" fillId="0" borderId="14" xfId="61" applyNumberFormat="1" applyFont="1" applyBorder="1">
      <alignment/>
      <protection/>
    </xf>
    <xf numFmtId="49" fontId="4" fillId="0" borderId="0" xfId="49" applyNumberFormat="1" applyFont="1" applyAlignment="1">
      <alignment horizontal="center"/>
    </xf>
    <xf numFmtId="38" fontId="4" fillId="0" borderId="16" xfId="49" applyFont="1" applyBorder="1" applyAlignment="1">
      <alignment/>
    </xf>
    <xf numFmtId="38" fontId="4" fillId="0" borderId="16" xfId="49" applyFont="1" applyBorder="1" applyAlignment="1">
      <alignment horizontal="right"/>
    </xf>
    <xf numFmtId="38" fontId="4" fillId="0" borderId="0" xfId="49" applyFont="1" applyAlignment="1">
      <alignment horizontal="right"/>
    </xf>
    <xf numFmtId="0" fontId="4" fillId="0" borderId="13" xfId="61" applyFont="1" applyBorder="1">
      <alignment/>
      <protection/>
    </xf>
    <xf numFmtId="180" fontId="4" fillId="0" borderId="0" xfId="61" applyNumberFormat="1" applyFont="1" applyBorder="1">
      <alignment/>
      <protection/>
    </xf>
    <xf numFmtId="49" fontId="4" fillId="0" borderId="0" xfId="49" applyNumberFormat="1" applyFont="1" applyAlignment="1" quotePrefix="1">
      <alignment horizontal="center"/>
    </xf>
    <xf numFmtId="38" fontId="4" fillId="0" borderId="11" xfId="49" applyFont="1" applyFill="1" applyBorder="1" applyAlignment="1">
      <alignment horizontal="right"/>
    </xf>
    <xf numFmtId="38" fontId="4" fillId="0" borderId="0" xfId="61" applyNumberFormat="1" applyFont="1">
      <alignment/>
      <protection/>
    </xf>
    <xf numFmtId="180" fontId="0" fillId="0" borderId="0" xfId="61" applyNumberFormat="1" applyFont="1">
      <alignment/>
      <protection/>
    </xf>
    <xf numFmtId="180" fontId="0" fillId="0" borderId="0" xfId="61" applyNumberFormat="1">
      <alignment/>
      <protection/>
    </xf>
    <xf numFmtId="0" fontId="0" fillId="0" borderId="0" xfId="61" applyFont="1">
      <alignment/>
      <protection/>
    </xf>
    <xf numFmtId="41" fontId="4"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0" fontId="4" fillId="0" borderId="15" xfId="0" applyFont="1" applyBorder="1" applyAlignment="1">
      <alignment vertical="center"/>
    </xf>
    <xf numFmtId="43" fontId="4" fillId="0" borderId="15" xfId="0" applyNumberFormat="1" applyFont="1" applyBorder="1" applyAlignment="1">
      <alignment vertical="center"/>
    </xf>
    <xf numFmtId="41" fontId="4" fillId="0" borderId="15" xfId="0" applyNumberFormat="1" applyFont="1" applyBorder="1" applyAlignment="1">
      <alignment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41" fontId="4" fillId="0" borderId="0" xfId="0" applyNumberFormat="1" applyFont="1" applyBorder="1" applyAlignment="1">
      <alignment vertical="center"/>
    </xf>
    <xf numFmtId="0" fontId="4" fillId="0" borderId="10" xfId="0" applyFont="1" applyBorder="1" applyAlignment="1">
      <alignment horizontal="center" vertical="center"/>
    </xf>
    <xf numFmtId="0" fontId="4" fillId="0" borderId="18" xfId="0" applyFont="1" applyBorder="1" applyAlignment="1">
      <alignment vertical="center"/>
    </xf>
    <xf numFmtId="0" fontId="4" fillId="0" borderId="14"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0" xfId="0" applyFont="1" applyBorder="1" applyAlignment="1">
      <alignment horizontal="centerContinuous" vertical="center"/>
    </xf>
    <xf numFmtId="180" fontId="4" fillId="0" borderId="0" xfId="0" applyNumberFormat="1" applyFont="1" applyAlignment="1">
      <alignment vertical="center"/>
    </xf>
    <xf numFmtId="0" fontId="4" fillId="0" borderId="21" xfId="0" applyFont="1" applyBorder="1" applyAlignment="1">
      <alignment horizontal="centerContinuous" vertical="center"/>
    </xf>
    <xf numFmtId="0" fontId="4" fillId="0" borderId="19"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18" xfId="0" applyFont="1" applyBorder="1" applyAlignment="1">
      <alignment/>
    </xf>
    <xf numFmtId="41" fontId="4" fillId="0" borderId="0" xfId="0" applyNumberFormat="1" applyFont="1" applyAlignment="1">
      <alignment/>
    </xf>
    <xf numFmtId="180" fontId="4" fillId="0" borderId="0" xfId="0" applyNumberFormat="1" applyFont="1" applyAlignment="1">
      <alignment/>
    </xf>
    <xf numFmtId="0" fontId="4" fillId="0" borderId="0" xfId="0" applyFont="1" applyAlignment="1">
      <alignment/>
    </xf>
    <xf numFmtId="0" fontId="4" fillId="0" borderId="13" xfId="0" applyFont="1" applyBorder="1" applyAlignment="1">
      <alignment/>
    </xf>
    <xf numFmtId="0" fontId="4" fillId="0" borderId="16" xfId="0" applyFont="1" applyBorder="1" applyAlignment="1">
      <alignment horizontal="center"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20" xfId="0" applyFont="1" applyBorder="1" applyAlignment="1">
      <alignment vertical="center"/>
    </xf>
    <xf numFmtId="180" fontId="4" fillId="0" borderId="0" xfId="0" applyNumberFormat="1" applyFont="1" applyAlignment="1">
      <alignment horizontal="right" vertical="center"/>
    </xf>
    <xf numFmtId="41" fontId="4" fillId="0" borderId="13" xfId="0" applyNumberFormat="1"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219" fontId="4" fillId="0" borderId="0" xfId="0" applyNumberFormat="1" applyFont="1" applyAlignment="1">
      <alignment vertical="center"/>
    </xf>
    <xf numFmtId="219" fontId="4" fillId="0" borderId="0" xfId="0" applyNumberFormat="1" applyFont="1" applyBorder="1" applyAlignment="1">
      <alignment vertical="center"/>
    </xf>
    <xf numFmtId="0" fontId="8" fillId="0" borderId="0" xfId="0" applyFont="1" applyFill="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vertical="center"/>
    </xf>
    <xf numFmtId="0" fontId="4" fillId="0" borderId="0" xfId="0" applyFont="1" applyAlignment="1">
      <alignment horizontal="center"/>
    </xf>
    <xf numFmtId="0" fontId="4" fillId="0" borderId="0" xfId="0" applyFont="1" applyAlignment="1">
      <alignment horizontal="centerContinuous"/>
    </xf>
    <xf numFmtId="0" fontId="4" fillId="0" borderId="13" xfId="0" applyFont="1" applyBorder="1" applyAlignment="1">
      <alignment horizontal="centerContinuous"/>
    </xf>
    <xf numFmtId="41" fontId="4" fillId="0" borderId="0" xfId="0" applyNumberFormat="1" applyFont="1" applyBorder="1" applyAlignment="1">
      <alignment/>
    </xf>
    <xf numFmtId="3" fontId="4" fillId="0" borderId="0" xfId="0" applyNumberFormat="1" applyFont="1" applyAlignment="1">
      <alignment horizontal="right" vertical="center" indent="1"/>
    </xf>
    <xf numFmtId="4" fontId="4" fillId="0" borderId="0" xfId="0" applyNumberFormat="1" applyFont="1" applyAlignment="1">
      <alignment horizontal="right" indent="1"/>
    </xf>
    <xf numFmtId="0" fontId="4" fillId="0" borderId="13" xfId="0" applyFont="1" applyBorder="1" applyAlignment="1" quotePrefix="1">
      <alignment vertical="center"/>
    </xf>
    <xf numFmtId="0" fontId="4" fillId="0" borderId="13" xfId="0" applyFont="1" applyBorder="1" applyAlignment="1" quotePrefix="1">
      <alignment/>
    </xf>
    <xf numFmtId="3" fontId="4" fillId="0" borderId="0" xfId="0" applyNumberFormat="1" applyFont="1" applyFill="1" applyAlignment="1">
      <alignment horizontal="right" vertical="center" indent="1"/>
    </xf>
    <xf numFmtId="41" fontId="4" fillId="0" borderId="0" xfId="0" applyNumberFormat="1" applyFont="1" applyFill="1" applyAlignment="1">
      <alignment/>
    </xf>
    <xf numFmtId="0" fontId="4" fillId="0" borderId="0" xfId="0" applyFont="1" applyAlignment="1">
      <alignment vertical="center"/>
    </xf>
    <xf numFmtId="41"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14" xfId="0" applyFont="1" applyFill="1" applyBorder="1" applyAlignment="1">
      <alignment horizontal="center" vertical="center"/>
    </xf>
    <xf numFmtId="0" fontId="4" fillId="0" borderId="0" xfId="0" applyFont="1" applyFill="1" applyAlignment="1">
      <alignment/>
    </xf>
    <xf numFmtId="41" fontId="4" fillId="0" borderId="0" xfId="0" applyNumberFormat="1" applyFont="1" applyFill="1" applyBorder="1" applyAlignment="1">
      <alignment/>
    </xf>
    <xf numFmtId="0" fontId="4" fillId="0" borderId="15" xfId="0" applyFont="1" applyFill="1" applyBorder="1" applyAlignment="1">
      <alignment vertical="center"/>
    </xf>
    <xf numFmtId="0" fontId="0" fillId="0" borderId="0" xfId="0" applyFill="1" applyAlignment="1">
      <alignment vertical="center"/>
    </xf>
    <xf numFmtId="0" fontId="4" fillId="0" borderId="13" xfId="0" applyFont="1" applyFill="1" applyBorder="1" applyAlignment="1">
      <alignment vertical="center"/>
    </xf>
    <xf numFmtId="0" fontId="4" fillId="0" borderId="13" xfId="0" applyFont="1" applyBorder="1" applyAlignment="1" quotePrefix="1">
      <alignment horizontal="center"/>
    </xf>
    <xf numFmtId="0" fontId="4" fillId="0" borderId="11" xfId="0" applyFont="1" applyBorder="1" applyAlignment="1">
      <alignment horizontal="centerContinuous" vertical="center"/>
    </xf>
    <xf numFmtId="41" fontId="4" fillId="0" borderId="0" xfId="0" applyNumberFormat="1" applyFont="1" applyAlignment="1">
      <alignment horizontal="right" vertical="center"/>
    </xf>
    <xf numFmtId="225" fontId="4" fillId="0" borderId="0" xfId="0" applyNumberFormat="1" applyFont="1" applyAlignment="1">
      <alignment vertical="center"/>
    </xf>
    <xf numFmtId="3" fontId="4" fillId="0" borderId="0" xfId="0" applyNumberFormat="1" applyFont="1" applyBorder="1" applyAlignment="1">
      <alignment vertical="center"/>
    </xf>
    <xf numFmtId="0" fontId="4" fillId="0" borderId="22" xfId="0" applyFont="1" applyBorder="1" applyAlignment="1" quotePrefix="1">
      <alignment horizontal="center" vertical="center"/>
    </xf>
    <xf numFmtId="3" fontId="4" fillId="0" borderId="0" xfId="0" applyNumberFormat="1" applyFont="1" applyAlignment="1">
      <alignment horizontal="right" vertical="center"/>
    </xf>
    <xf numFmtId="0" fontId="4" fillId="0" borderId="13" xfId="0" applyFont="1" applyBorder="1" applyAlignment="1">
      <alignment horizontal="left" vertical="center" indent="1"/>
    </xf>
    <xf numFmtId="0" fontId="4" fillId="0" borderId="13" xfId="0" applyNumberFormat="1" applyFont="1" applyBorder="1" applyAlignment="1">
      <alignment vertical="center"/>
    </xf>
    <xf numFmtId="0" fontId="4" fillId="0" borderId="13" xfId="0" applyNumberFormat="1" applyFont="1" applyBorder="1" applyAlignment="1">
      <alignment horizontal="left" vertical="center" indent="1"/>
    </xf>
    <xf numFmtId="0" fontId="4" fillId="0" borderId="13" xfId="0" applyFont="1" applyFill="1" applyBorder="1" applyAlignment="1">
      <alignment horizontal="left" vertical="center" indent="1"/>
    </xf>
    <xf numFmtId="0" fontId="10" fillId="0" borderId="0" xfId="0" applyFont="1" applyAlignment="1">
      <alignment horizontal="right" vertical="center"/>
    </xf>
    <xf numFmtId="0" fontId="10" fillId="0" borderId="0" xfId="0" applyFont="1" applyAlignment="1">
      <alignment vertical="center"/>
    </xf>
    <xf numFmtId="0" fontId="9" fillId="0" borderId="13" xfId="0" applyFont="1" applyBorder="1" applyAlignment="1">
      <alignment vertical="center"/>
    </xf>
    <xf numFmtId="43" fontId="9" fillId="0" borderId="0" xfId="0" applyNumberFormat="1" applyFont="1" applyAlignment="1">
      <alignment vertical="center"/>
    </xf>
    <xf numFmtId="41" fontId="9" fillId="0" borderId="0" xfId="0" applyNumberFormat="1" applyFont="1" applyAlignment="1">
      <alignment vertical="center"/>
    </xf>
    <xf numFmtId="0" fontId="9" fillId="0" borderId="13" xfId="0" applyFont="1" applyBorder="1" applyAlignment="1">
      <alignment horizontal="center" vertical="center"/>
    </xf>
    <xf numFmtId="0" fontId="9" fillId="0" borderId="13" xfId="0" applyFont="1" applyBorder="1" applyAlignment="1" quotePrefix="1">
      <alignment horizontal="center" vertical="center"/>
    </xf>
    <xf numFmtId="0" fontId="9" fillId="0" borderId="13" xfId="0" applyFont="1" applyBorder="1" applyAlignment="1" quotePrefix="1">
      <alignment vertical="center"/>
    </xf>
    <xf numFmtId="41" fontId="9" fillId="0" borderId="0" xfId="0" applyNumberFormat="1" applyFont="1" applyFill="1" applyAlignment="1">
      <alignment vertical="center"/>
    </xf>
    <xf numFmtId="219" fontId="9" fillId="0" borderId="0" xfId="0" applyNumberFormat="1" applyFont="1" applyAlignment="1">
      <alignment vertical="center"/>
    </xf>
    <xf numFmtId="4" fontId="4" fillId="0" borderId="0" xfId="0" applyNumberFormat="1" applyFont="1" applyFill="1" applyAlignment="1">
      <alignment horizontal="right" indent="1"/>
    </xf>
    <xf numFmtId="180" fontId="4" fillId="0" borderId="0" xfId="62" applyNumberFormat="1" applyFont="1">
      <alignment vertical="center"/>
      <protection/>
    </xf>
    <xf numFmtId="0" fontId="4" fillId="0" borderId="0" xfId="0" applyFont="1" applyBorder="1" applyAlignment="1">
      <alignment horizontal="center" vertical="center"/>
    </xf>
    <xf numFmtId="3" fontId="4" fillId="33" borderId="0" xfId="0" applyNumberFormat="1" applyFont="1" applyFill="1" applyAlignment="1">
      <alignment horizontal="right" vertical="center" indent="1"/>
    </xf>
    <xf numFmtId="41" fontId="4" fillId="0" borderId="0" xfId="0" applyNumberFormat="1" applyFont="1" applyFill="1" applyAlignment="1">
      <alignment horizontal="right" vertical="center" indent="1"/>
    </xf>
    <xf numFmtId="41" fontId="0" fillId="0" borderId="0" xfId="0" applyNumberFormat="1" applyAlignment="1">
      <alignment vertical="center"/>
    </xf>
    <xf numFmtId="49" fontId="4" fillId="0" borderId="17" xfId="49" applyNumberFormat="1" applyFont="1" applyBorder="1" applyAlignment="1" quotePrefix="1">
      <alignment horizontal="center"/>
    </xf>
    <xf numFmtId="0" fontId="11" fillId="0" borderId="0" xfId="0" applyFont="1" applyAlignment="1">
      <alignment vertical="center"/>
    </xf>
    <xf numFmtId="0" fontId="9" fillId="0" borderId="13" xfId="0" applyFont="1" applyBorder="1" applyAlignment="1">
      <alignment vertical="center"/>
    </xf>
    <xf numFmtId="0" fontId="4" fillId="0" borderId="29" xfId="0" applyFont="1" applyBorder="1" applyAlignment="1">
      <alignment horizontal="center" vertical="center"/>
    </xf>
    <xf numFmtId="0" fontId="4" fillId="0" borderId="11" xfId="0" applyFont="1" applyBorder="1" applyAlignment="1">
      <alignment horizontal="center" vertical="center" shrinkToFit="1"/>
    </xf>
    <xf numFmtId="41" fontId="10" fillId="0" borderId="0" xfId="0" applyNumberFormat="1" applyFont="1" applyAlignment="1">
      <alignment/>
    </xf>
    <xf numFmtId="3" fontId="4" fillId="0" borderId="15" xfId="61" applyNumberFormat="1" applyFont="1" applyBorder="1" applyAlignment="1">
      <alignment/>
      <protection/>
    </xf>
    <xf numFmtId="3" fontId="4" fillId="0" borderId="0" xfId="0" applyNumberFormat="1" applyFont="1" applyAlignment="1">
      <alignment horizontal="centerContinuous" vertical="center"/>
    </xf>
    <xf numFmtId="0" fontId="4" fillId="0" borderId="12" xfId="0" applyFont="1" applyBorder="1" applyAlignment="1">
      <alignment vertical="center"/>
    </xf>
    <xf numFmtId="0" fontId="4" fillId="0" borderId="0" xfId="0" applyFont="1" applyBorder="1" applyAlignment="1">
      <alignment vertical="center"/>
    </xf>
    <xf numFmtId="3" fontId="4" fillId="0" borderId="13" xfId="0" applyNumberFormat="1" applyFont="1" applyBorder="1" applyAlignment="1">
      <alignment horizontal="right" vertical="center" indent="1"/>
    </xf>
    <xf numFmtId="0" fontId="4" fillId="0" borderId="0" xfId="0" applyFont="1" applyBorder="1" applyAlignment="1">
      <alignment vertical="center"/>
    </xf>
    <xf numFmtId="0" fontId="10" fillId="0" borderId="13" xfId="0" applyFont="1" applyBorder="1" applyAlignment="1">
      <alignment horizontal="center"/>
    </xf>
    <xf numFmtId="180" fontId="10" fillId="0" borderId="0" xfId="0" applyNumberFormat="1" applyFont="1" applyAlignment="1">
      <alignment/>
    </xf>
    <xf numFmtId="0" fontId="10" fillId="0" borderId="0" xfId="0" applyFont="1" applyAlignment="1">
      <alignment/>
    </xf>
    <xf numFmtId="41" fontId="10" fillId="0" borderId="0" xfId="0" applyNumberFormat="1" applyFont="1" applyFill="1" applyAlignment="1">
      <alignment/>
    </xf>
    <xf numFmtId="0" fontId="10" fillId="0" borderId="0" xfId="0" applyFont="1" applyAlignment="1">
      <alignment horizontal="centerContinuous"/>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Fill="1" applyBorder="1" applyAlignment="1">
      <alignment/>
    </xf>
    <xf numFmtId="0" fontId="4" fillId="0" borderId="13" xfId="0" applyFont="1" applyFill="1" applyBorder="1" applyAlignment="1">
      <alignment horizontal="center"/>
    </xf>
    <xf numFmtId="0" fontId="4" fillId="0" borderId="13" xfId="0" applyFont="1" applyFill="1" applyBorder="1" applyAlignment="1">
      <alignment/>
    </xf>
    <xf numFmtId="0" fontId="4" fillId="0" borderId="17" xfId="0" applyFont="1" applyFill="1" applyBorder="1" applyAlignment="1">
      <alignment vertical="center"/>
    </xf>
    <xf numFmtId="0" fontId="4" fillId="0" borderId="1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18" xfId="0" applyFont="1" applyFill="1" applyBorder="1" applyAlignment="1">
      <alignment vertical="center"/>
    </xf>
    <xf numFmtId="0" fontId="4" fillId="0" borderId="13" xfId="0" applyFont="1" applyFill="1" applyBorder="1" applyAlignment="1">
      <alignment horizontal="center" vertical="center"/>
    </xf>
    <xf numFmtId="0" fontId="9" fillId="0" borderId="0" xfId="0" applyFont="1" applyFill="1" applyAlignment="1">
      <alignment vertical="center"/>
    </xf>
    <xf numFmtId="0" fontId="4" fillId="0" borderId="0" xfId="0" applyFont="1" applyFill="1" applyAlignment="1">
      <alignment horizontal="centerContinuous"/>
    </xf>
    <xf numFmtId="0" fontId="4" fillId="0" borderId="10" xfId="0" applyFont="1" applyFill="1" applyBorder="1" applyAlignment="1">
      <alignment horizontal="centerContinuous"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4" fillId="0" borderId="0" xfId="0" applyNumberFormat="1" applyFont="1" applyAlignment="1">
      <alignment vertical="center"/>
    </xf>
    <xf numFmtId="0" fontId="4" fillId="0" borderId="0" xfId="0" applyNumberFormat="1" applyFont="1" applyAlignment="1">
      <alignment horizontal="right" vertical="center"/>
    </xf>
    <xf numFmtId="41" fontId="4" fillId="0" borderId="16" xfId="0" applyNumberFormat="1" applyFont="1" applyBorder="1" applyAlignment="1">
      <alignment vertical="center"/>
    </xf>
    <xf numFmtId="0" fontId="4" fillId="0" borderId="0" xfId="0" applyFont="1" applyFill="1" applyBorder="1" applyAlignment="1">
      <alignment horizontal="center" vertical="center"/>
    </xf>
    <xf numFmtId="41" fontId="12" fillId="0" borderId="0" xfId="0" applyNumberFormat="1" applyFont="1" applyAlignment="1">
      <alignment vertical="center"/>
    </xf>
    <xf numFmtId="0" fontId="4" fillId="0" borderId="0" xfId="0" applyFont="1" applyBorder="1" applyAlignment="1">
      <alignment horizontal="left" vertical="center" indent="1"/>
    </xf>
    <xf numFmtId="0" fontId="0" fillId="0" borderId="13" xfId="0" applyBorder="1" applyAlignment="1">
      <alignment vertical="center"/>
    </xf>
    <xf numFmtId="0" fontId="4" fillId="0" borderId="17" xfId="0" applyFont="1" applyBorder="1" applyAlignment="1">
      <alignment horizontal="left" vertical="center" indent="1"/>
    </xf>
    <xf numFmtId="3" fontId="4" fillId="0" borderId="22" xfId="61" applyNumberFormat="1" applyFont="1" applyFill="1" applyBorder="1">
      <alignment/>
      <protection/>
    </xf>
    <xf numFmtId="38" fontId="4" fillId="0" borderId="22" xfId="49" applyFont="1" applyFill="1" applyBorder="1" applyAlignment="1">
      <alignment/>
    </xf>
    <xf numFmtId="3" fontId="4" fillId="0" borderId="21" xfId="61" applyNumberFormat="1" applyFont="1" applyFill="1" applyBorder="1">
      <alignment/>
      <protection/>
    </xf>
    <xf numFmtId="38" fontId="4" fillId="0" borderId="21" xfId="49" applyFont="1" applyFill="1" applyBorder="1" applyAlignment="1">
      <alignment/>
    </xf>
    <xf numFmtId="3" fontId="4" fillId="0" borderId="30" xfId="61" applyNumberFormat="1" applyFont="1" applyFill="1" applyBorder="1">
      <alignment/>
      <protection/>
    </xf>
    <xf numFmtId="38" fontId="4" fillId="0" borderId="30" xfId="49" applyFont="1" applyFill="1" applyBorder="1" applyAlignment="1">
      <alignment/>
    </xf>
    <xf numFmtId="180" fontId="4" fillId="0" borderId="0" xfId="0" applyNumberFormat="1" applyFont="1" applyFill="1" applyAlignment="1">
      <alignment vertical="center"/>
    </xf>
    <xf numFmtId="0" fontId="4" fillId="0" borderId="11" xfId="0" applyFont="1" applyFill="1" applyBorder="1" applyAlignment="1">
      <alignment horizontal="centerContinuous"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vertical="center"/>
    </xf>
    <xf numFmtId="0" fontId="4" fillId="0" borderId="16" xfId="0" applyFont="1" applyFill="1" applyBorder="1" applyAlignment="1">
      <alignment vertical="center"/>
    </xf>
    <xf numFmtId="180" fontId="4" fillId="0" borderId="0" xfId="0" applyNumberFormat="1" applyFont="1" applyFill="1" applyAlignment="1">
      <alignment horizontal="right" vertical="center"/>
    </xf>
    <xf numFmtId="0" fontId="4" fillId="0" borderId="20" xfId="0" applyFont="1" applyFill="1" applyBorder="1" applyAlignment="1">
      <alignment vertical="center"/>
    </xf>
    <xf numFmtId="0" fontId="12" fillId="0" borderId="0" xfId="0" applyFont="1" applyFill="1" applyAlignment="1">
      <alignment vertical="center"/>
    </xf>
    <xf numFmtId="0" fontId="4" fillId="0" borderId="13" xfId="0" applyFont="1" applyFill="1" applyBorder="1" applyAlignment="1" quotePrefix="1">
      <alignment horizontal="center"/>
    </xf>
    <xf numFmtId="0" fontId="5" fillId="0" borderId="0" xfId="0" applyFont="1" applyFill="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Alignment="1">
      <alignment horizontal="center" vertical="center"/>
    </xf>
    <xf numFmtId="224" fontId="4" fillId="0" borderId="0" xfId="0" applyNumberFormat="1" applyFont="1" applyFill="1" applyAlignment="1">
      <alignment vertical="center"/>
    </xf>
    <xf numFmtId="180" fontId="10" fillId="0" borderId="0" xfId="0" applyNumberFormat="1" applyFont="1" applyFill="1" applyAlignment="1">
      <alignment/>
    </xf>
    <xf numFmtId="0" fontId="10" fillId="0" borderId="0" xfId="0" applyFont="1" applyFill="1" applyAlignment="1">
      <alignment/>
    </xf>
    <xf numFmtId="0" fontId="10" fillId="0" borderId="0" xfId="0" applyFont="1" applyFill="1" applyAlignment="1">
      <alignment horizontal="centerContinuous"/>
    </xf>
    <xf numFmtId="180" fontId="4" fillId="0" borderId="0" xfId="0" applyNumberFormat="1" applyFont="1" applyFill="1" applyAlignment="1">
      <alignment/>
    </xf>
    <xf numFmtId="41" fontId="0" fillId="0" borderId="0" xfId="0" applyNumberFormat="1" applyFill="1" applyAlignment="1">
      <alignment vertical="center"/>
    </xf>
    <xf numFmtId="0" fontId="10" fillId="0" borderId="13" xfId="0" applyFont="1" applyFill="1" applyBorder="1" applyAlignment="1">
      <alignment horizontal="center"/>
    </xf>
    <xf numFmtId="0" fontId="9" fillId="0" borderId="13" xfId="0" applyFont="1" applyFill="1" applyBorder="1" applyAlignment="1" quotePrefix="1">
      <alignment vertical="center"/>
    </xf>
    <xf numFmtId="43" fontId="9" fillId="0" borderId="0" xfId="0" applyNumberFormat="1" applyFont="1" applyFill="1" applyAlignment="1">
      <alignment vertical="center"/>
    </xf>
    <xf numFmtId="219" fontId="9" fillId="0" borderId="0" xfId="0" applyNumberFormat="1" applyFont="1" applyFill="1" applyAlignment="1">
      <alignment vertical="center"/>
    </xf>
    <xf numFmtId="0" fontId="9" fillId="0" borderId="13" xfId="0" applyFont="1" applyFill="1" applyBorder="1" applyAlignment="1">
      <alignment vertical="center"/>
    </xf>
    <xf numFmtId="180" fontId="4" fillId="0" borderId="0" xfId="61" applyNumberFormat="1" applyFont="1" applyFill="1" applyBorder="1">
      <alignment/>
      <protection/>
    </xf>
    <xf numFmtId="0" fontId="4" fillId="0" borderId="0" xfId="61" applyFont="1" applyFill="1" applyBorder="1">
      <alignment/>
      <protection/>
    </xf>
    <xf numFmtId="180" fontId="4" fillId="0" borderId="0" xfId="61" applyNumberFormat="1" applyFont="1" applyFill="1">
      <alignment/>
      <protection/>
    </xf>
    <xf numFmtId="0" fontId="4" fillId="0" borderId="13" xfId="0" applyFont="1" applyBorder="1" applyAlignment="1">
      <alignment vertical="center" shrinkToFit="1"/>
    </xf>
    <xf numFmtId="43" fontId="13" fillId="0" borderId="0" xfId="0" applyNumberFormat="1" applyFont="1" applyFill="1" applyAlignment="1">
      <alignment vertical="center"/>
    </xf>
    <xf numFmtId="41" fontId="13" fillId="0" borderId="0" xfId="0" applyNumberFormat="1" applyFont="1" applyFill="1" applyAlignment="1">
      <alignment vertical="center"/>
    </xf>
    <xf numFmtId="180" fontId="14" fillId="0" borderId="0" xfId="0" applyNumberFormat="1" applyFont="1" applyFill="1" applyAlignment="1">
      <alignment vertical="center"/>
    </xf>
    <xf numFmtId="0" fontId="6" fillId="0" borderId="0" xfId="0" applyFont="1" applyAlignment="1">
      <alignment horizontal="center" vertical="center"/>
    </xf>
    <xf numFmtId="49" fontId="4" fillId="0" borderId="0" xfId="61" applyNumberFormat="1" applyFont="1" applyAlignment="1">
      <alignment horizontal="center" wrapText="1"/>
      <protection/>
    </xf>
    <xf numFmtId="0" fontId="4" fillId="0" borderId="15" xfId="61" applyFont="1" applyBorder="1" applyAlignment="1">
      <alignment horizontal="left"/>
      <protection/>
    </xf>
    <xf numFmtId="0" fontId="4" fillId="0" borderId="0" xfId="61" applyFont="1" applyAlignment="1">
      <alignment horizontal="center"/>
      <protection/>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vertical="center" wrapText="1"/>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Fill="1" applyBorder="1" applyAlignment="1">
      <alignment horizontal="center" vertical="center"/>
    </xf>
    <xf numFmtId="0" fontId="4" fillId="0" borderId="29"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  人口" xfId="61"/>
    <cellStyle name="標準_24-02人口"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83"/>
          <c:h val="1"/>
        </c:manualLayout>
      </c:layout>
      <c:barChart>
        <c:barDir val="bar"/>
        <c:grouping val="clustered"/>
        <c:varyColors val="0"/>
        <c:ser>
          <c:idx val="0"/>
          <c:order val="0"/>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'8ページ-1'!$A$5:$A$105</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'8ページ-1'!$C$5:$C$105</c:f>
              <c:numCache>
                <c:ptCount val="101"/>
                <c:pt idx="0">
                  <c:v>1928</c:v>
                </c:pt>
                <c:pt idx="1">
                  <c:v>1902</c:v>
                </c:pt>
                <c:pt idx="2">
                  <c:v>1882</c:v>
                </c:pt>
                <c:pt idx="3">
                  <c:v>1881</c:v>
                </c:pt>
                <c:pt idx="4">
                  <c:v>1896</c:v>
                </c:pt>
                <c:pt idx="5">
                  <c:v>1943</c:v>
                </c:pt>
                <c:pt idx="6">
                  <c:v>1907</c:v>
                </c:pt>
                <c:pt idx="7">
                  <c:v>1773</c:v>
                </c:pt>
                <c:pt idx="8">
                  <c:v>1727</c:v>
                </c:pt>
                <c:pt idx="9">
                  <c:v>1795</c:v>
                </c:pt>
                <c:pt idx="10">
                  <c:v>1814</c:v>
                </c:pt>
                <c:pt idx="11">
                  <c:v>1923</c:v>
                </c:pt>
                <c:pt idx="12">
                  <c:v>1910</c:v>
                </c:pt>
                <c:pt idx="13">
                  <c:v>1867</c:v>
                </c:pt>
                <c:pt idx="14">
                  <c:v>1977</c:v>
                </c:pt>
                <c:pt idx="15">
                  <c:v>2024</c:v>
                </c:pt>
                <c:pt idx="16">
                  <c:v>1995</c:v>
                </c:pt>
                <c:pt idx="17">
                  <c:v>1949</c:v>
                </c:pt>
                <c:pt idx="18">
                  <c:v>1952</c:v>
                </c:pt>
                <c:pt idx="19">
                  <c:v>2094</c:v>
                </c:pt>
                <c:pt idx="20">
                  <c:v>2047</c:v>
                </c:pt>
                <c:pt idx="21">
                  <c:v>2159</c:v>
                </c:pt>
                <c:pt idx="22">
                  <c:v>2247</c:v>
                </c:pt>
                <c:pt idx="23">
                  <c:v>2252</c:v>
                </c:pt>
                <c:pt idx="24">
                  <c:v>2487</c:v>
                </c:pt>
                <c:pt idx="25">
                  <c:v>2468</c:v>
                </c:pt>
                <c:pt idx="26">
                  <c:v>2523</c:v>
                </c:pt>
                <c:pt idx="27">
                  <c:v>2717</c:v>
                </c:pt>
                <c:pt idx="28">
                  <c:v>2773</c:v>
                </c:pt>
                <c:pt idx="29">
                  <c:v>2776</c:v>
                </c:pt>
                <c:pt idx="30">
                  <c:v>2981</c:v>
                </c:pt>
                <c:pt idx="31">
                  <c:v>2932</c:v>
                </c:pt>
                <c:pt idx="32">
                  <c:v>2878</c:v>
                </c:pt>
                <c:pt idx="33">
                  <c:v>3022</c:v>
                </c:pt>
                <c:pt idx="34">
                  <c:v>3081</c:v>
                </c:pt>
                <c:pt idx="35">
                  <c:v>3088</c:v>
                </c:pt>
                <c:pt idx="36">
                  <c:v>3225</c:v>
                </c:pt>
                <c:pt idx="37">
                  <c:v>3327</c:v>
                </c:pt>
                <c:pt idx="38">
                  <c:v>3605</c:v>
                </c:pt>
                <c:pt idx="39">
                  <c:v>3740</c:v>
                </c:pt>
                <c:pt idx="40">
                  <c:v>3792</c:v>
                </c:pt>
                <c:pt idx="41">
                  <c:v>3937</c:v>
                </c:pt>
                <c:pt idx="42">
                  <c:v>3809</c:v>
                </c:pt>
                <c:pt idx="43">
                  <c:v>3777</c:v>
                </c:pt>
                <c:pt idx="44">
                  <c:v>3616</c:v>
                </c:pt>
                <c:pt idx="45">
                  <c:v>3600</c:v>
                </c:pt>
                <c:pt idx="46">
                  <c:v>3451</c:v>
                </c:pt>
                <c:pt idx="47">
                  <c:v>2845</c:v>
                </c:pt>
                <c:pt idx="48">
                  <c:v>3008</c:v>
                </c:pt>
                <c:pt idx="49">
                  <c:v>3190</c:v>
                </c:pt>
                <c:pt idx="50">
                  <c:v>2887</c:v>
                </c:pt>
                <c:pt idx="51">
                  <c:v>2873</c:v>
                </c:pt>
                <c:pt idx="52">
                  <c:v>2700</c:v>
                </c:pt>
                <c:pt idx="53">
                  <c:v>2496</c:v>
                </c:pt>
                <c:pt idx="54">
                  <c:v>2561</c:v>
                </c:pt>
                <c:pt idx="55">
                  <c:v>2522</c:v>
                </c:pt>
                <c:pt idx="56">
                  <c:v>2403</c:v>
                </c:pt>
                <c:pt idx="57">
                  <c:v>2454</c:v>
                </c:pt>
                <c:pt idx="58">
                  <c:v>2416</c:v>
                </c:pt>
                <c:pt idx="59">
                  <c:v>2531</c:v>
                </c:pt>
                <c:pt idx="60">
                  <c:v>2819</c:v>
                </c:pt>
                <c:pt idx="61">
                  <c:v>2925</c:v>
                </c:pt>
                <c:pt idx="62">
                  <c:v>3162</c:v>
                </c:pt>
                <c:pt idx="63">
                  <c:v>3463</c:v>
                </c:pt>
                <c:pt idx="64">
                  <c:v>3966</c:v>
                </c:pt>
                <c:pt idx="65">
                  <c:v>4298</c:v>
                </c:pt>
                <c:pt idx="66">
                  <c:v>4325</c:v>
                </c:pt>
                <c:pt idx="67">
                  <c:v>3323</c:v>
                </c:pt>
                <c:pt idx="68">
                  <c:v>2465</c:v>
                </c:pt>
                <c:pt idx="69">
                  <c:v>3014</c:v>
                </c:pt>
                <c:pt idx="70">
                  <c:v>3514</c:v>
                </c:pt>
                <c:pt idx="71">
                  <c:v>3236</c:v>
                </c:pt>
                <c:pt idx="72">
                  <c:v>3510</c:v>
                </c:pt>
                <c:pt idx="73">
                  <c:v>3173</c:v>
                </c:pt>
                <c:pt idx="74">
                  <c:v>2814</c:v>
                </c:pt>
                <c:pt idx="75">
                  <c:v>2651</c:v>
                </c:pt>
                <c:pt idx="76">
                  <c:v>2905</c:v>
                </c:pt>
                <c:pt idx="77">
                  <c:v>2750</c:v>
                </c:pt>
                <c:pt idx="78">
                  <c:v>2767</c:v>
                </c:pt>
                <c:pt idx="79">
                  <c:v>2463</c:v>
                </c:pt>
                <c:pt idx="80">
                  <c:v>2238</c:v>
                </c:pt>
                <c:pt idx="81">
                  <c:v>2197</c:v>
                </c:pt>
                <c:pt idx="82">
                  <c:v>2032</c:v>
                </c:pt>
                <c:pt idx="83">
                  <c:v>1841</c:v>
                </c:pt>
                <c:pt idx="84">
                  <c:v>1640</c:v>
                </c:pt>
                <c:pt idx="85">
                  <c:v>1561</c:v>
                </c:pt>
                <c:pt idx="86">
                  <c:v>1327</c:v>
                </c:pt>
                <c:pt idx="87">
                  <c:v>1199</c:v>
                </c:pt>
                <c:pt idx="88">
                  <c:v>1096</c:v>
                </c:pt>
                <c:pt idx="89">
                  <c:v>950</c:v>
                </c:pt>
                <c:pt idx="90">
                  <c:v>786</c:v>
                </c:pt>
                <c:pt idx="91">
                  <c:v>716</c:v>
                </c:pt>
                <c:pt idx="92">
                  <c:v>588</c:v>
                </c:pt>
                <c:pt idx="93">
                  <c:v>489</c:v>
                </c:pt>
                <c:pt idx="94">
                  <c:v>349</c:v>
                </c:pt>
                <c:pt idx="95">
                  <c:v>240</c:v>
                </c:pt>
                <c:pt idx="96">
                  <c:v>202</c:v>
                </c:pt>
                <c:pt idx="97">
                  <c:v>142</c:v>
                </c:pt>
                <c:pt idx="98">
                  <c:v>91</c:v>
                </c:pt>
                <c:pt idx="99">
                  <c:v>66</c:v>
                </c:pt>
                <c:pt idx="100">
                  <c:v>131</c:v>
                </c:pt>
              </c:numCache>
            </c:numRef>
          </c:val>
        </c:ser>
        <c:gapWidth val="0"/>
        <c:axId val="22520798"/>
        <c:axId val="1360591"/>
      </c:barChart>
      <c:catAx>
        <c:axId val="22520798"/>
        <c:scaling>
          <c:orientation val="minMax"/>
        </c:scaling>
        <c:axPos val="l"/>
        <c:delete val="1"/>
        <c:majorTickMark val="out"/>
        <c:minorTickMark val="none"/>
        <c:tickLblPos val="none"/>
        <c:crossAx val="1360591"/>
        <c:crosses val="autoZero"/>
        <c:auto val="1"/>
        <c:lblOffset val="100"/>
        <c:tickLblSkip val="1"/>
        <c:noMultiLvlLbl val="0"/>
      </c:catAx>
      <c:valAx>
        <c:axId val="1360591"/>
        <c:scaling>
          <c:orientation val="minMax"/>
        </c:scaling>
        <c:axPos val="b"/>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人</a:t>
                </a:r>
                <a:r>
                  <a:rPr lang="en-US" cap="none" sz="800" b="0" i="0" u="none" baseline="0">
                    <a:solidFill>
                      <a:srgbClr val="000000"/>
                    </a:solidFill>
                  </a:rPr>
                  <a:t>)</a:t>
                </a:r>
              </a:p>
            </c:rich>
          </c:tx>
          <c:layout>
            <c:manualLayout>
              <c:xMode val="factor"/>
              <c:yMode val="factor"/>
              <c:x val="0.01425"/>
              <c:y val="0.150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252079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'8ページ-1'!$A$5:$A$105</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'8ページ-1'!$B$5:$B$105</c:f>
              <c:numCache>
                <c:ptCount val="101"/>
                <c:pt idx="0">
                  <c:v>1982</c:v>
                </c:pt>
                <c:pt idx="1">
                  <c:v>2037</c:v>
                </c:pt>
                <c:pt idx="2">
                  <c:v>2016</c:v>
                </c:pt>
                <c:pt idx="3">
                  <c:v>1994</c:v>
                </c:pt>
                <c:pt idx="4">
                  <c:v>1892</c:v>
                </c:pt>
                <c:pt idx="5">
                  <c:v>1931</c:v>
                </c:pt>
                <c:pt idx="6">
                  <c:v>1979</c:v>
                </c:pt>
                <c:pt idx="7">
                  <c:v>1872</c:v>
                </c:pt>
                <c:pt idx="8">
                  <c:v>1945</c:v>
                </c:pt>
                <c:pt idx="9">
                  <c:v>1902</c:v>
                </c:pt>
                <c:pt idx="10">
                  <c:v>1898</c:v>
                </c:pt>
                <c:pt idx="11">
                  <c:v>1975</c:v>
                </c:pt>
                <c:pt idx="12">
                  <c:v>1995</c:v>
                </c:pt>
                <c:pt idx="13">
                  <c:v>2008</c:v>
                </c:pt>
                <c:pt idx="14">
                  <c:v>2018</c:v>
                </c:pt>
                <c:pt idx="15">
                  <c:v>2044</c:v>
                </c:pt>
                <c:pt idx="16">
                  <c:v>2042</c:v>
                </c:pt>
                <c:pt idx="17">
                  <c:v>2043</c:v>
                </c:pt>
                <c:pt idx="18">
                  <c:v>2101</c:v>
                </c:pt>
                <c:pt idx="19">
                  <c:v>2152</c:v>
                </c:pt>
                <c:pt idx="20">
                  <c:v>2200</c:v>
                </c:pt>
                <c:pt idx="21">
                  <c:v>2210</c:v>
                </c:pt>
                <c:pt idx="22">
                  <c:v>2220</c:v>
                </c:pt>
                <c:pt idx="23">
                  <c:v>2277</c:v>
                </c:pt>
                <c:pt idx="24">
                  <c:v>2320</c:v>
                </c:pt>
                <c:pt idx="25">
                  <c:v>2581</c:v>
                </c:pt>
                <c:pt idx="26">
                  <c:v>2618</c:v>
                </c:pt>
                <c:pt idx="27">
                  <c:v>2668</c:v>
                </c:pt>
                <c:pt idx="28">
                  <c:v>2887</c:v>
                </c:pt>
                <c:pt idx="29">
                  <c:v>2870</c:v>
                </c:pt>
                <c:pt idx="30">
                  <c:v>2909</c:v>
                </c:pt>
                <c:pt idx="31">
                  <c:v>3047</c:v>
                </c:pt>
                <c:pt idx="32">
                  <c:v>2842</c:v>
                </c:pt>
                <c:pt idx="33">
                  <c:v>3132</c:v>
                </c:pt>
                <c:pt idx="34">
                  <c:v>3112</c:v>
                </c:pt>
                <c:pt idx="35">
                  <c:v>3238</c:v>
                </c:pt>
                <c:pt idx="36">
                  <c:v>3449</c:v>
                </c:pt>
                <c:pt idx="37">
                  <c:v>3428</c:v>
                </c:pt>
                <c:pt idx="38">
                  <c:v>3656</c:v>
                </c:pt>
                <c:pt idx="39">
                  <c:v>3957</c:v>
                </c:pt>
                <c:pt idx="40">
                  <c:v>4067</c:v>
                </c:pt>
                <c:pt idx="41">
                  <c:v>4009</c:v>
                </c:pt>
                <c:pt idx="42">
                  <c:v>4067</c:v>
                </c:pt>
                <c:pt idx="43">
                  <c:v>3955</c:v>
                </c:pt>
                <c:pt idx="44">
                  <c:v>3904</c:v>
                </c:pt>
                <c:pt idx="45">
                  <c:v>3656</c:v>
                </c:pt>
                <c:pt idx="46">
                  <c:v>3744</c:v>
                </c:pt>
                <c:pt idx="47">
                  <c:v>2914</c:v>
                </c:pt>
                <c:pt idx="48">
                  <c:v>3237</c:v>
                </c:pt>
                <c:pt idx="49">
                  <c:v>3228</c:v>
                </c:pt>
                <c:pt idx="50">
                  <c:v>2947</c:v>
                </c:pt>
                <c:pt idx="51">
                  <c:v>2770</c:v>
                </c:pt>
                <c:pt idx="52">
                  <c:v>2762</c:v>
                </c:pt>
                <c:pt idx="53">
                  <c:v>2651</c:v>
                </c:pt>
                <c:pt idx="54">
                  <c:v>2614</c:v>
                </c:pt>
                <c:pt idx="55">
                  <c:v>2588</c:v>
                </c:pt>
                <c:pt idx="56">
                  <c:v>2463</c:v>
                </c:pt>
                <c:pt idx="57">
                  <c:v>2514</c:v>
                </c:pt>
                <c:pt idx="58">
                  <c:v>2521</c:v>
                </c:pt>
                <c:pt idx="59">
                  <c:v>2641</c:v>
                </c:pt>
                <c:pt idx="60">
                  <c:v>2529</c:v>
                </c:pt>
                <c:pt idx="61">
                  <c:v>2917</c:v>
                </c:pt>
                <c:pt idx="62">
                  <c:v>3175</c:v>
                </c:pt>
                <c:pt idx="63">
                  <c:v>3443</c:v>
                </c:pt>
                <c:pt idx="64">
                  <c:v>3823</c:v>
                </c:pt>
                <c:pt idx="65">
                  <c:v>4043</c:v>
                </c:pt>
                <c:pt idx="66">
                  <c:v>3951</c:v>
                </c:pt>
                <c:pt idx="67">
                  <c:v>3094</c:v>
                </c:pt>
                <c:pt idx="68">
                  <c:v>2177</c:v>
                </c:pt>
                <c:pt idx="69">
                  <c:v>2759</c:v>
                </c:pt>
                <c:pt idx="70">
                  <c:v>2948</c:v>
                </c:pt>
                <c:pt idx="71">
                  <c:v>2869</c:v>
                </c:pt>
                <c:pt idx="72">
                  <c:v>3231</c:v>
                </c:pt>
                <c:pt idx="73">
                  <c:v>2734</c:v>
                </c:pt>
                <c:pt idx="74">
                  <c:v>2346</c:v>
                </c:pt>
                <c:pt idx="75">
                  <c:v>2145</c:v>
                </c:pt>
                <c:pt idx="76">
                  <c:v>2366</c:v>
                </c:pt>
                <c:pt idx="77">
                  <c:v>2130</c:v>
                </c:pt>
                <c:pt idx="78">
                  <c:v>2079</c:v>
                </c:pt>
                <c:pt idx="79">
                  <c:v>1780</c:v>
                </c:pt>
                <c:pt idx="80">
                  <c:v>1530</c:v>
                </c:pt>
                <c:pt idx="81">
                  <c:v>1412</c:v>
                </c:pt>
                <c:pt idx="82">
                  <c:v>1264</c:v>
                </c:pt>
                <c:pt idx="83">
                  <c:v>1124</c:v>
                </c:pt>
                <c:pt idx="84">
                  <c:v>921</c:v>
                </c:pt>
                <c:pt idx="85">
                  <c:v>819</c:v>
                </c:pt>
                <c:pt idx="86">
                  <c:v>657</c:v>
                </c:pt>
                <c:pt idx="87">
                  <c:v>599</c:v>
                </c:pt>
                <c:pt idx="88">
                  <c:v>439</c:v>
                </c:pt>
                <c:pt idx="89">
                  <c:v>348</c:v>
                </c:pt>
                <c:pt idx="90">
                  <c:v>241</c:v>
                </c:pt>
                <c:pt idx="91">
                  <c:v>173</c:v>
                </c:pt>
                <c:pt idx="92">
                  <c:v>140</c:v>
                </c:pt>
                <c:pt idx="93">
                  <c:v>115</c:v>
                </c:pt>
                <c:pt idx="94">
                  <c:v>80</c:v>
                </c:pt>
                <c:pt idx="95">
                  <c:v>49</c:v>
                </c:pt>
                <c:pt idx="96">
                  <c:v>51</c:v>
                </c:pt>
                <c:pt idx="97">
                  <c:v>17</c:v>
                </c:pt>
                <c:pt idx="98">
                  <c:v>17</c:v>
                </c:pt>
                <c:pt idx="99">
                  <c:v>15</c:v>
                </c:pt>
                <c:pt idx="100">
                  <c:v>26</c:v>
                </c:pt>
              </c:numCache>
            </c:numRef>
          </c:val>
        </c:ser>
        <c:gapWidth val="0"/>
        <c:axId val="12245320"/>
        <c:axId val="43099017"/>
      </c:barChart>
      <c:catAx>
        <c:axId val="12245320"/>
        <c:scaling>
          <c:orientation val="minMax"/>
        </c:scaling>
        <c:axPos val="r"/>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099017"/>
        <c:crosses val="autoZero"/>
        <c:auto val="1"/>
        <c:lblOffset val="100"/>
        <c:tickLblSkip val="20"/>
        <c:noMultiLvlLbl val="0"/>
      </c:catAx>
      <c:valAx>
        <c:axId val="43099017"/>
        <c:scaling>
          <c:orientation val="maxMin"/>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24532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3825"/>
          <c:w val="0.86275"/>
          <c:h val="0.96175"/>
        </c:manualLayout>
      </c:layout>
      <c:barChart>
        <c:barDir val="col"/>
        <c:grouping val="stacked"/>
        <c:varyColors val="0"/>
        <c:ser>
          <c:idx val="0"/>
          <c:order val="0"/>
          <c:tx>
            <c:strRef>
              <c:f>'8ページ-1'!$F$2</c:f>
              <c:strCache>
                <c:ptCount val="1"/>
                <c:pt idx="0">
                  <c:v>中央</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26</c:v>
                </c:pt>
              </c:strCache>
            </c:strRef>
          </c:cat>
          <c:val>
            <c:numRef>
              <c:f>'8ページ-1'!$F$3:$F$12</c:f>
              <c:numCache>
                <c:ptCount val="10"/>
                <c:pt idx="0">
                  <c:v>88540</c:v>
                </c:pt>
                <c:pt idx="1">
                  <c:v>77010</c:v>
                </c:pt>
                <c:pt idx="2">
                  <c:v>69123</c:v>
                </c:pt>
                <c:pt idx="3">
                  <c:v>63499</c:v>
                </c:pt>
                <c:pt idx="4">
                  <c:v>60105</c:v>
                </c:pt>
                <c:pt idx="5">
                  <c:v>55270</c:v>
                </c:pt>
                <c:pt idx="6">
                  <c:v>52112</c:v>
                </c:pt>
                <c:pt idx="7">
                  <c:v>53495</c:v>
                </c:pt>
                <c:pt idx="8">
                  <c:v>52395</c:v>
                </c:pt>
                <c:pt idx="9">
                  <c:v>51213</c:v>
                </c:pt>
              </c:numCache>
            </c:numRef>
          </c:val>
        </c:ser>
        <c:ser>
          <c:idx val="1"/>
          <c:order val="1"/>
          <c:tx>
            <c:strRef>
              <c:f>'8ページ-1'!$G$2</c:f>
              <c:strCache>
                <c:ptCount val="1"/>
                <c:pt idx="0">
                  <c:v>小田</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26</c:v>
                </c:pt>
              </c:strCache>
            </c:strRef>
          </c:cat>
          <c:val>
            <c:numRef>
              <c:f>'8ページ-1'!$G$3:$G$12</c:f>
              <c:numCache>
                <c:ptCount val="10"/>
                <c:pt idx="0">
                  <c:v>111255</c:v>
                </c:pt>
                <c:pt idx="1">
                  <c:v>100005</c:v>
                </c:pt>
                <c:pt idx="2">
                  <c:v>92647</c:v>
                </c:pt>
                <c:pt idx="3">
                  <c:v>86524</c:v>
                </c:pt>
                <c:pt idx="4">
                  <c:v>81446</c:v>
                </c:pt>
                <c:pt idx="5">
                  <c:v>80657</c:v>
                </c:pt>
                <c:pt idx="6">
                  <c:v>76246</c:v>
                </c:pt>
                <c:pt idx="7">
                  <c:v>74385</c:v>
                </c:pt>
                <c:pt idx="8">
                  <c:v>73022</c:v>
                </c:pt>
                <c:pt idx="9">
                  <c:v>73739</c:v>
                </c:pt>
              </c:numCache>
            </c:numRef>
          </c:val>
        </c:ser>
        <c:ser>
          <c:idx val="2"/>
          <c:order val="2"/>
          <c:tx>
            <c:strRef>
              <c:f>'8ページ-1'!$H$2</c:f>
              <c:strCache>
                <c:ptCount val="1"/>
                <c:pt idx="0">
                  <c:v>大庄</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26</c:v>
                </c:pt>
              </c:strCache>
            </c:strRef>
          </c:cat>
          <c:val>
            <c:numRef>
              <c:f>'8ページ-1'!$H$3:$H$12</c:f>
              <c:numCache>
                <c:ptCount val="10"/>
                <c:pt idx="0">
                  <c:v>96037</c:v>
                </c:pt>
                <c:pt idx="1">
                  <c:v>85833</c:v>
                </c:pt>
                <c:pt idx="2">
                  <c:v>74717</c:v>
                </c:pt>
                <c:pt idx="3">
                  <c:v>70205</c:v>
                </c:pt>
                <c:pt idx="4">
                  <c:v>66991</c:v>
                </c:pt>
                <c:pt idx="5">
                  <c:v>65046</c:v>
                </c:pt>
                <c:pt idx="6">
                  <c:v>59841</c:v>
                </c:pt>
                <c:pt idx="7">
                  <c:v>56876</c:v>
                </c:pt>
                <c:pt idx="8">
                  <c:v>55195</c:v>
                </c:pt>
                <c:pt idx="9">
                  <c:v>52712</c:v>
                </c:pt>
              </c:numCache>
            </c:numRef>
          </c:val>
        </c:ser>
        <c:ser>
          <c:idx val="3"/>
          <c:order val="3"/>
          <c:tx>
            <c:strRef>
              <c:f>'8ページ-1'!$I$2</c:f>
              <c:strCache>
                <c:ptCount val="1"/>
                <c:pt idx="0">
                  <c:v>立花</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26</c:v>
                </c:pt>
              </c:strCache>
            </c:strRef>
          </c:cat>
          <c:val>
            <c:numRef>
              <c:f>'8ページ-1'!$I$3:$I$12</c:f>
              <c:numCache>
                <c:ptCount val="10"/>
                <c:pt idx="0">
                  <c:v>119268</c:v>
                </c:pt>
                <c:pt idx="1">
                  <c:v>124252</c:v>
                </c:pt>
                <c:pt idx="2">
                  <c:v>120809</c:v>
                </c:pt>
                <c:pt idx="3">
                  <c:v>119454</c:v>
                </c:pt>
                <c:pt idx="4">
                  <c:v>116594</c:v>
                </c:pt>
                <c:pt idx="5">
                  <c:v>113955</c:v>
                </c:pt>
                <c:pt idx="6">
                  <c:v>109654</c:v>
                </c:pt>
                <c:pt idx="7">
                  <c:v>109742</c:v>
                </c:pt>
                <c:pt idx="8">
                  <c:v>107044</c:v>
                </c:pt>
                <c:pt idx="9">
                  <c:v>105803</c:v>
                </c:pt>
              </c:numCache>
            </c:numRef>
          </c:val>
        </c:ser>
        <c:ser>
          <c:idx val="4"/>
          <c:order val="4"/>
          <c:tx>
            <c:strRef>
              <c:f>'8ページ-1'!$J$2</c:f>
              <c:strCache>
                <c:ptCount val="1"/>
                <c:pt idx="0">
                  <c:v>武庫</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26</c:v>
                </c:pt>
              </c:strCache>
            </c:strRef>
          </c:cat>
          <c:val>
            <c:numRef>
              <c:f>'8ページ-1'!$J$3:$J$12</c:f>
              <c:numCache>
                <c:ptCount val="10"/>
                <c:pt idx="0">
                  <c:v>52218</c:v>
                </c:pt>
                <c:pt idx="1">
                  <c:v>66141</c:v>
                </c:pt>
                <c:pt idx="2">
                  <c:v>73480</c:v>
                </c:pt>
                <c:pt idx="3">
                  <c:v>76159</c:v>
                </c:pt>
                <c:pt idx="4">
                  <c:v>79455</c:v>
                </c:pt>
                <c:pt idx="5">
                  <c:v>79314</c:v>
                </c:pt>
                <c:pt idx="6">
                  <c:v>77510</c:v>
                </c:pt>
                <c:pt idx="7">
                  <c:v>76041</c:v>
                </c:pt>
                <c:pt idx="8">
                  <c:v>74274</c:v>
                </c:pt>
                <c:pt idx="9">
                  <c:v>74076</c:v>
                </c:pt>
              </c:numCache>
            </c:numRef>
          </c:val>
        </c:ser>
        <c:ser>
          <c:idx val="5"/>
          <c:order val="5"/>
          <c:tx>
            <c:strRef>
              <c:f>'8ページ-1'!$K$2</c:f>
              <c:strCache>
                <c:ptCount val="1"/>
                <c:pt idx="0">
                  <c:v>園田</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26</c:v>
                </c:pt>
              </c:strCache>
            </c:strRef>
          </c:cat>
          <c:val>
            <c:numRef>
              <c:f>'8ページ-1'!$K$3:$K$12</c:f>
              <c:numCache>
                <c:ptCount val="10"/>
                <c:pt idx="0">
                  <c:v>86378</c:v>
                </c:pt>
                <c:pt idx="1">
                  <c:v>92542</c:v>
                </c:pt>
                <c:pt idx="2">
                  <c:v>92874</c:v>
                </c:pt>
                <c:pt idx="3">
                  <c:v>93274</c:v>
                </c:pt>
                <c:pt idx="4">
                  <c:v>94408</c:v>
                </c:pt>
                <c:pt idx="5">
                  <c:v>94344</c:v>
                </c:pt>
                <c:pt idx="6">
                  <c:v>90824</c:v>
                </c:pt>
                <c:pt idx="7">
                  <c:v>92108</c:v>
                </c:pt>
                <c:pt idx="8">
                  <c:v>91818</c:v>
                </c:pt>
                <c:pt idx="9">
                  <c:v>89923</c:v>
                </c:pt>
              </c:numCache>
            </c:numRef>
          </c:val>
        </c:ser>
        <c:overlap val="100"/>
        <c:axId val="52346834"/>
        <c:axId val="1359459"/>
      </c:barChart>
      <c:lineChart>
        <c:grouping val="standard"/>
        <c:varyColors val="0"/>
        <c:ser>
          <c:idx val="6"/>
          <c:order val="6"/>
          <c:tx>
            <c:strRef>
              <c:f>'8ページ-1'!$M$2</c:f>
              <c:strCache>
                <c:ptCount val="1"/>
                <c:pt idx="0">
                  <c:v>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Ref>
              <c:f>'8ページ-1'!$E$3:$E$12</c:f>
              <c:strCache>
                <c:ptCount val="10"/>
                <c:pt idx="0">
                  <c:v>昭和45年</c:v>
                </c:pt>
                <c:pt idx="1">
                  <c:v>50</c:v>
                </c:pt>
                <c:pt idx="2">
                  <c:v>55</c:v>
                </c:pt>
                <c:pt idx="3">
                  <c:v>60</c:v>
                </c:pt>
                <c:pt idx="4">
                  <c:v>平成2</c:v>
                </c:pt>
                <c:pt idx="5">
                  <c:v>7</c:v>
                </c:pt>
                <c:pt idx="6">
                  <c:v>12</c:v>
                </c:pt>
                <c:pt idx="7">
                  <c:v>17</c:v>
                </c:pt>
                <c:pt idx="8">
                  <c:v>22</c:v>
                </c:pt>
                <c:pt idx="9">
                  <c:v>26</c:v>
                </c:pt>
              </c:strCache>
            </c:strRef>
          </c:cat>
          <c:val>
            <c:numRef>
              <c:f>'8ページ-1'!$M$3:$M$12</c:f>
              <c:numCache>
                <c:ptCount val="10"/>
                <c:pt idx="0">
                  <c:v>162027</c:v>
                </c:pt>
                <c:pt idx="1">
                  <c:v>170999</c:v>
                </c:pt>
                <c:pt idx="2">
                  <c:v>178151</c:v>
                </c:pt>
                <c:pt idx="3">
                  <c:v>177817</c:v>
                </c:pt>
                <c:pt idx="4">
                  <c:v>185819</c:v>
                </c:pt>
                <c:pt idx="5">
                  <c:v>191407</c:v>
                </c:pt>
                <c:pt idx="6">
                  <c:v>190894</c:v>
                </c:pt>
                <c:pt idx="7">
                  <c:v>198653</c:v>
                </c:pt>
                <c:pt idx="8">
                  <c:v>209343</c:v>
                </c:pt>
                <c:pt idx="9">
                  <c:v>212410</c:v>
                </c:pt>
              </c:numCache>
            </c:numRef>
          </c:val>
          <c:smooth val="0"/>
        </c:ser>
        <c:axId val="12235132"/>
        <c:axId val="43007325"/>
      </c:lineChart>
      <c:catAx>
        <c:axId val="52346834"/>
        <c:scaling>
          <c:orientation val="minMax"/>
        </c:scaling>
        <c:axPos val="b"/>
        <c:delete val="0"/>
        <c:numFmt formatCode="General" sourceLinked="1"/>
        <c:majorTickMark val="in"/>
        <c:minorTickMark val="none"/>
        <c:tickLblPos val="nextTo"/>
        <c:spPr>
          <a:ln w="3175">
            <a:solidFill>
              <a:srgbClr val="000000"/>
            </a:solidFill>
          </a:ln>
        </c:spPr>
        <c:crossAx val="1359459"/>
        <c:crosses val="autoZero"/>
        <c:auto val="1"/>
        <c:lblOffset val="100"/>
        <c:tickLblSkip val="1"/>
        <c:noMultiLvlLbl val="0"/>
      </c:catAx>
      <c:valAx>
        <c:axId val="1359459"/>
        <c:scaling>
          <c:orientation val="minMax"/>
        </c:scaling>
        <c:axPos val="l"/>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万人</a:t>
                </a:r>
                <a:r>
                  <a:rPr lang="en-US" cap="none" sz="800" b="0" i="0" u="none" baseline="0">
                    <a:solidFill>
                      <a:srgbClr val="000000"/>
                    </a:solidFill>
                  </a:rPr>
                  <a:t>)</a:t>
                </a:r>
              </a:p>
            </c:rich>
          </c:tx>
          <c:layout>
            <c:manualLayout>
              <c:xMode val="factor"/>
              <c:yMode val="factor"/>
              <c:x val="0.0085"/>
              <c:y val="0.137"/>
            </c:manualLayout>
          </c:layout>
          <c:overlay val="0"/>
          <c:spPr>
            <a:noFill/>
            <a:ln>
              <a:noFill/>
            </a:ln>
          </c:spPr>
        </c:title>
        <c:delete val="0"/>
        <c:numFmt formatCode="General" sourceLinked="1"/>
        <c:majorTickMark val="in"/>
        <c:minorTickMark val="none"/>
        <c:tickLblPos val="nextTo"/>
        <c:spPr>
          <a:ln w="3175">
            <a:solidFill>
              <a:srgbClr val="000000"/>
            </a:solidFill>
          </a:ln>
        </c:spPr>
        <c:crossAx val="52346834"/>
        <c:crossesAt val="1"/>
        <c:crossBetween val="between"/>
        <c:dispUnits/>
      </c:valAx>
      <c:catAx>
        <c:axId val="12235132"/>
        <c:scaling>
          <c:orientation val="minMax"/>
        </c:scaling>
        <c:axPos val="b"/>
        <c:delete val="1"/>
        <c:majorTickMark val="out"/>
        <c:minorTickMark val="none"/>
        <c:tickLblPos val="none"/>
        <c:crossAx val="43007325"/>
        <c:crosses val="autoZero"/>
        <c:auto val="1"/>
        <c:lblOffset val="100"/>
        <c:tickLblSkip val="1"/>
        <c:noMultiLvlLbl val="0"/>
      </c:catAx>
      <c:valAx>
        <c:axId val="43007325"/>
        <c:scaling>
          <c:orientation val="minMax"/>
          <c:max val="300000"/>
        </c:scaling>
        <c:axPos val="l"/>
        <c:title>
          <c:tx>
            <c:rich>
              <a:bodyPr vert="horz" rot="0" anchor="ctr"/>
              <a:lstStyle/>
              <a:p>
                <a:pPr algn="ctr">
                  <a:defRPr/>
                </a:pPr>
                <a:r>
                  <a:rPr lang="en-US" cap="none" sz="800" b="0" i="0" u="none" baseline="0">
                    <a:solidFill>
                      <a:srgbClr val="000000"/>
                    </a:solidFill>
                  </a:rPr>
                  <a:t>(</a:t>
                </a:r>
                <a:r>
                  <a:rPr lang="en-US" cap="none" sz="800" b="0" i="0" u="none" baseline="0">
                    <a:solidFill>
                      <a:srgbClr val="000000"/>
                    </a:solidFill>
                  </a:rPr>
                  <a:t>万世帯</a:t>
                </a:r>
                <a:r>
                  <a:rPr lang="en-US" cap="none" sz="800" b="0" i="0" u="none" baseline="0">
                    <a:solidFill>
                      <a:srgbClr val="000000"/>
                    </a:solidFill>
                  </a:rPr>
                  <a:t>)</a:t>
                </a:r>
              </a:p>
            </c:rich>
          </c:tx>
          <c:layout>
            <c:manualLayout>
              <c:xMode val="factor"/>
              <c:yMode val="factor"/>
              <c:x val="0.00475"/>
              <c:y val="0.137"/>
            </c:manualLayout>
          </c:layout>
          <c:overlay val="0"/>
          <c:spPr>
            <a:noFill/>
            <a:ln>
              <a:noFill/>
            </a:ln>
          </c:spPr>
        </c:title>
        <c:delete val="0"/>
        <c:numFmt formatCode="General" sourceLinked="1"/>
        <c:majorTickMark val="in"/>
        <c:minorTickMark val="none"/>
        <c:tickLblPos val="nextTo"/>
        <c:spPr>
          <a:ln w="3175">
            <a:solidFill>
              <a:srgbClr val="000000"/>
            </a:solidFill>
          </a:ln>
        </c:spPr>
        <c:crossAx val="12235132"/>
        <c:crosses val="max"/>
        <c:crossBetween val="between"/>
        <c:dispUnits>
          <c:dispUnitsLbl>
            <c:layout>
              <c:manualLayout>
                <c:xMode val="edge"/>
                <c:yMode val="edge"/>
                <c:x val="0.33525"/>
                <c:y val="0.01"/>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r"/>
      <c:layout>
        <c:manualLayout>
          <c:xMode val="edge"/>
          <c:yMode val="edge"/>
          <c:x val="0.89325"/>
          <c:y val="0.27925"/>
          <c:w val="0.10375"/>
          <c:h val="0.35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67"/>
          <c:w val="1"/>
          <c:h val="0.93325"/>
        </c:manualLayout>
      </c:layout>
      <c:lineChart>
        <c:grouping val="standard"/>
        <c:varyColors val="0"/>
        <c:ser>
          <c:idx val="0"/>
          <c:order val="0"/>
          <c:tx>
            <c:strRef>
              <c:f>'9ページ-1'!$B$3</c:f>
              <c:strCache>
                <c:ptCount val="1"/>
                <c:pt idx="0">
                  <c:v>出生</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'9ページ-1'!$A$4:$A$38</c:f>
              <c:strCache>
                <c:ptCount val="35"/>
                <c:pt idx="0">
                  <c:v>昭和55年</c:v>
                </c:pt>
                <c:pt idx="1">
                  <c:v>56</c:v>
                </c:pt>
                <c:pt idx="2">
                  <c:v>57</c:v>
                </c:pt>
                <c:pt idx="3">
                  <c:v>58</c:v>
                </c:pt>
                <c:pt idx="4">
                  <c:v>59</c:v>
                </c:pt>
                <c:pt idx="5">
                  <c:v>60</c:v>
                </c:pt>
                <c:pt idx="6">
                  <c:v>61</c:v>
                </c:pt>
                <c:pt idx="7">
                  <c:v>62</c:v>
                </c:pt>
                <c:pt idx="8">
                  <c:v>63</c:v>
                </c:pt>
                <c:pt idx="9">
                  <c:v>平成元</c:v>
                </c:pt>
                <c:pt idx="10">
                  <c:v>平成2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strCache>
            </c:strRef>
          </c:cat>
          <c:val>
            <c:numRef>
              <c:f>'9ページ-1'!$B$4:$B$38</c:f>
              <c:numCache>
                <c:ptCount val="35"/>
                <c:pt idx="0">
                  <c:v>7454</c:v>
                </c:pt>
                <c:pt idx="1">
                  <c:v>7031</c:v>
                </c:pt>
                <c:pt idx="2">
                  <c:v>6779</c:v>
                </c:pt>
                <c:pt idx="3">
                  <c:v>6742</c:v>
                </c:pt>
                <c:pt idx="4">
                  <c:v>6371</c:v>
                </c:pt>
                <c:pt idx="5">
                  <c:v>6116</c:v>
                </c:pt>
                <c:pt idx="6">
                  <c:v>6032</c:v>
                </c:pt>
                <c:pt idx="7">
                  <c:v>5638</c:v>
                </c:pt>
                <c:pt idx="8">
                  <c:v>5668</c:v>
                </c:pt>
                <c:pt idx="9">
                  <c:v>5385</c:v>
                </c:pt>
                <c:pt idx="10">
                  <c:v>5233</c:v>
                </c:pt>
                <c:pt idx="11">
                  <c:v>5259</c:v>
                </c:pt>
                <c:pt idx="12">
                  <c:v>5390</c:v>
                </c:pt>
                <c:pt idx="13">
                  <c:v>5143</c:v>
                </c:pt>
                <c:pt idx="14">
                  <c:v>5422</c:v>
                </c:pt>
                <c:pt idx="15">
                  <c:v>5115</c:v>
                </c:pt>
                <c:pt idx="16">
                  <c:v>5003</c:v>
                </c:pt>
                <c:pt idx="17">
                  <c:v>4966</c:v>
                </c:pt>
                <c:pt idx="18">
                  <c:v>5068</c:v>
                </c:pt>
                <c:pt idx="19">
                  <c:v>4856</c:v>
                </c:pt>
                <c:pt idx="20">
                  <c:v>4754</c:v>
                </c:pt>
                <c:pt idx="21">
                  <c:v>4613</c:v>
                </c:pt>
                <c:pt idx="22">
                  <c:v>4671</c:v>
                </c:pt>
                <c:pt idx="23">
                  <c:v>4473</c:v>
                </c:pt>
                <c:pt idx="24">
                  <c:v>4492</c:v>
                </c:pt>
                <c:pt idx="25">
                  <c:v>4136</c:v>
                </c:pt>
                <c:pt idx="26">
                  <c:v>4406</c:v>
                </c:pt>
                <c:pt idx="27">
                  <c:v>4370</c:v>
                </c:pt>
                <c:pt idx="28">
                  <c:v>4431</c:v>
                </c:pt>
                <c:pt idx="29">
                  <c:v>4194</c:v>
                </c:pt>
                <c:pt idx="30">
                  <c:v>4362</c:v>
                </c:pt>
                <c:pt idx="31">
                  <c:v>4270</c:v>
                </c:pt>
                <c:pt idx="32">
                  <c:v>4148</c:v>
                </c:pt>
                <c:pt idx="33">
                  <c:v>4145</c:v>
                </c:pt>
                <c:pt idx="34">
                  <c:v>3927</c:v>
                </c:pt>
              </c:numCache>
            </c:numRef>
          </c:val>
          <c:smooth val="0"/>
        </c:ser>
        <c:ser>
          <c:idx val="1"/>
          <c:order val="1"/>
          <c:tx>
            <c:strRef>
              <c:f>'9ページ-1'!$C$3</c:f>
              <c:strCache>
                <c:ptCount val="1"/>
                <c:pt idx="0">
                  <c:v>死亡</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'9ページ-1'!$A$4:$A$38</c:f>
              <c:strCache>
                <c:ptCount val="35"/>
                <c:pt idx="0">
                  <c:v>昭和55年</c:v>
                </c:pt>
                <c:pt idx="1">
                  <c:v>56</c:v>
                </c:pt>
                <c:pt idx="2">
                  <c:v>57</c:v>
                </c:pt>
                <c:pt idx="3">
                  <c:v>58</c:v>
                </c:pt>
                <c:pt idx="4">
                  <c:v>59</c:v>
                </c:pt>
                <c:pt idx="5">
                  <c:v>60</c:v>
                </c:pt>
                <c:pt idx="6">
                  <c:v>61</c:v>
                </c:pt>
                <c:pt idx="7">
                  <c:v>62</c:v>
                </c:pt>
                <c:pt idx="8">
                  <c:v>63</c:v>
                </c:pt>
                <c:pt idx="9">
                  <c:v>平成元</c:v>
                </c:pt>
                <c:pt idx="10">
                  <c:v>平成2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strCache>
            </c:strRef>
          </c:cat>
          <c:val>
            <c:numRef>
              <c:f>'9ページ-1'!$C$4:$C$38</c:f>
              <c:numCache>
                <c:ptCount val="35"/>
                <c:pt idx="0">
                  <c:v>3007</c:v>
                </c:pt>
                <c:pt idx="1">
                  <c:v>3019</c:v>
                </c:pt>
                <c:pt idx="2">
                  <c:v>2798</c:v>
                </c:pt>
                <c:pt idx="3">
                  <c:v>2972</c:v>
                </c:pt>
                <c:pt idx="4">
                  <c:v>2989</c:v>
                </c:pt>
                <c:pt idx="5">
                  <c:v>3090</c:v>
                </c:pt>
                <c:pt idx="6">
                  <c:v>3179</c:v>
                </c:pt>
                <c:pt idx="7">
                  <c:v>3173</c:v>
                </c:pt>
                <c:pt idx="8">
                  <c:v>3336</c:v>
                </c:pt>
                <c:pt idx="9">
                  <c:v>3240</c:v>
                </c:pt>
                <c:pt idx="10">
                  <c:v>3331</c:v>
                </c:pt>
                <c:pt idx="11">
                  <c:v>3468</c:v>
                </c:pt>
                <c:pt idx="12">
                  <c:v>3526</c:v>
                </c:pt>
                <c:pt idx="13">
                  <c:v>3649</c:v>
                </c:pt>
                <c:pt idx="14">
                  <c:v>3599</c:v>
                </c:pt>
                <c:pt idx="15">
                  <c:v>3665</c:v>
                </c:pt>
                <c:pt idx="16">
                  <c:v>3491</c:v>
                </c:pt>
                <c:pt idx="17">
                  <c:v>3545</c:v>
                </c:pt>
                <c:pt idx="18">
                  <c:v>3772</c:v>
                </c:pt>
                <c:pt idx="19">
                  <c:v>3818</c:v>
                </c:pt>
                <c:pt idx="20">
                  <c:v>3752</c:v>
                </c:pt>
                <c:pt idx="21">
                  <c:v>3715</c:v>
                </c:pt>
                <c:pt idx="22">
                  <c:v>3741</c:v>
                </c:pt>
                <c:pt idx="23">
                  <c:v>3890</c:v>
                </c:pt>
                <c:pt idx="24">
                  <c:v>4040</c:v>
                </c:pt>
                <c:pt idx="25">
                  <c:v>4198</c:v>
                </c:pt>
                <c:pt idx="26">
                  <c:v>4143</c:v>
                </c:pt>
                <c:pt idx="27">
                  <c:v>4319</c:v>
                </c:pt>
                <c:pt idx="28">
                  <c:v>4370</c:v>
                </c:pt>
                <c:pt idx="29">
                  <c:v>4239</c:v>
                </c:pt>
                <c:pt idx="30">
                  <c:v>4503</c:v>
                </c:pt>
                <c:pt idx="31">
                  <c:v>4720</c:v>
                </c:pt>
                <c:pt idx="32">
                  <c:v>4772</c:v>
                </c:pt>
                <c:pt idx="33">
                  <c:v>4635</c:v>
                </c:pt>
                <c:pt idx="34">
                  <c:v>4678</c:v>
                </c:pt>
              </c:numCache>
            </c:numRef>
          </c:val>
          <c:smooth val="0"/>
        </c:ser>
        <c:marker val="1"/>
        <c:axId val="51521606"/>
        <c:axId val="61041271"/>
      </c:lineChart>
      <c:lineChart>
        <c:grouping val="standard"/>
        <c:varyColors val="0"/>
        <c:ser>
          <c:idx val="2"/>
          <c:order val="2"/>
          <c:tx>
            <c:strRef>
              <c:f>'9ページ-1'!$F$3</c:f>
              <c:strCache>
                <c:ptCount val="1"/>
                <c:pt idx="0">
                  <c:v>転　入</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'9ページ-1'!$A$4:$A$37</c:f>
              <c:strCache>
                <c:ptCount val="34"/>
                <c:pt idx="0">
                  <c:v>昭和55年</c:v>
                </c:pt>
                <c:pt idx="1">
                  <c:v>56</c:v>
                </c:pt>
                <c:pt idx="2">
                  <c:v>57</c:v>
                </c:pt>
                <c:pt idx="3">
                  <c:v>58</c:v>
                </c:pt>
                <c:pt idx="4">
                  <c:v>59</c:v>
                </c:pt>
                <c:pt idx="5">
                  <c:v>60</c:v>
                </c:pt>
                <c:pt idx="6">
                  <c:v>61</c:v>
                </c:pt>
                <c:pt idx="7">
                  <c:v>62</c:v>
                </c:pt>
                <c:pt idx="8">
                  <c:v>63</c:v>
                </c:pt>
                <c:pt idx="9">
                  <c:v>平成元</c:v>
                </c:pt>
                <c:pt idx="10">
                  <c:v>平成2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strCache>
            </c:strRef>
          </c:cat>
          <c:val>
            <c:numRef>
              <c:f>'9ページ-1'!$F$4:$F$38</c:f>
              <c:numCache>
                <c:ptCount val="35"/>
                <c:pt idx="0">
                  <c:v>27352</c:v>
                </c:pt>
                <c:pt idx="1">
                  <c:v>25265</c:v>
                </c:pt>
                <c:pt idx="2">
                  <c:v>26182</c:v>
                </c:pt>
                <c:pt idx="3">
                  <c:v>25221</c:v>
                </c:pt>
                <c:pt idx="4">
                  <c:v>24391</c:v>
                </c:pt>
                <c:pt idx="5">
                  <c:v>24651</c:v>
                </c:pt>
                <c:pt idx="6">
                  <c:v>23785</c:v>
                </c:pt>
                <c:pt idx="7">
                  <c:v>24138</c:v>
                </c:pt>
                <c:pt idx="8">
                  <c:v>24128</c:v>
                </c:pt>
                <c:pt idx="9">
                  <c:v>23880</c:v>
                </c:pt>
                <c:pt idx="10">
                  <c:v>23351</c:v>
                </c:pt>
                <c:pt idx="11">
                  <c:v>23835</c:v>
                </c:pt>
                <c:pt idx="12">
                  <c:v>24108</c:v>
                </c:pt>
                <c:pt idx="13">
                  <c:v>24463</c:v>
                </c:pt>
                <c:pt idx="14">
                  <c:v>24253</c:v>
                </c:pt>
                <c:pt idx="15">
                  <c:v>25179</c:v>
                </c:pt>
                <c:pt idx="16">
                  <c:v>24970</c:v>
                </c:pt>
                <c:pt idx="17">
                  <c:v>23602</c:v>
                </c:pt>
                <c:pt idx="18">
                  <c:v>23526</c:v>
                </c:pt>
                <c:pt idx="19">
                  <c:v>22552</c:v>
                </c:pt>
                <c:pt idx="20">
                  <c:v>21688</c:v>
                </c:pt>
                <c:pt idx="21">
                  <c:v>22388</c:v>
                </c:pt>
                <c:pt idx="22">
                  <c:v>21517</c:v>
                </c:pt>
                <c:pt idx="23">
                  <c:v>21577</c:v>
                </c:pt>
                <c:pt idx="24">
                  <c:v>20299</c:v>
                </c:pt>
                <c:pt idx="25">
                  <c:v>19626</c:v>
                </c:pt>
                <c:pt idx="26">
                  <c:v>20017</c:v>
                </c:pt>
                <c:pt idx="27">
                  <c:v>19516</c:v>
                </c:pt>
                <c:pt idx="28">
                  <c:v>20324</c:v>
                </c:pt>
                <c:pt idx="29">
                  <c:v>19763</c:v>
                </c:pt>
                <c:pt idx="30">
                  <c:v>18072</c:v>
                </c:pt>
                <c:pt idx="31">
                  <c:v>17631</c:v>
                </c:pt>
                <c:pt idx="32">
                  <c:v>18327</c:v>
                </c:pt>
                <c:pt idx="33">
                  <c:v>18224</c:v>
                </c:pt>
                <c:pt idx="34">
                  <c:v>18268</c:v>
                </c:pt>
              </c:numCache>
            </c:numRef>
          </c:val>
          <c:smooth val="0"/>
        </c:ser>
        <c:ser>
          <c:idx val="3"/>
          <c:order val="3"/>
          <c:tx>
            <c:strRef>
              <c:f>'9ページ-1'!$G$3</c:f>
              <c:strCache>
                <c:ptCount val="1"/>
                <c:pt idx="0">
                  <c:v>転　出</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80"/>
              </a:solidFill>
              <a:ln>
                <a:solidFill>
                  <a:srgbClr val="800080"/>
                </a:solidFill>
              </a:ln>
            </c:spPr>
          </c:marker>
          <c:cat>
            <c:strRef>
              <c:f>'9ページ-1'!$A$4:$A$37</c:f>
              <c:strCache>
                <c:ptCount val="34"/>
                <c:pt idx="0">
                  <c:v>昭和55年</c:v>
                </c:pt>
                <c:pt idx="1">
                  <c:v>56</c:v>
                </c:pt>
                <c:pt idx="2">
                  <c:v>57</c:v>
                </c:pt>
                <c:pt idx="3">
                  <c:v>58</c:v>
                </c:pt>
                <c:pt idx="4">
                  <c:v>59</c:v>
                </c:pt>
                <c:pt idx="5">
                  <c:v>60</c:v>
                </c:pt>
                <c:pt idx="6">
                  <c:v>61</c:v>
                </c:pt>
                <c:pt idx="7">
                  <c:v>62</c:v>
                </c:pt>
                <c:pt idx="8">
                  <c:v>63</c:v>
                </c:pt>
                <c:pt idx="9">
                  <c:v>平成元</c:v>
                </c:pt>
                <c:pt idx="10">
                  <c:v>平成2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strCache>
            </c:strRef>
          </c:cat>
          <c:val>
            <c:numRef>
              <c:f>'9ページ-1'!$G$4:$G$38</c:f>
              <c:numCache>
                <c:ptCount val="35"/>
                <c:pt idx="0">
                  <c:v>36570</c:v>
                </c:pt>
                <c:pt idx="1">
                  <c:v>33689</c:v>
                </c:pt>
                <c:pt idx="2">
                  <c:v>32435</c:v>
                </c:pt>
                <c:pt idx="3">
                  <c:v>30560</c:v>
                </c:pt>
                <c:pt idx="4">
                  <c:v>31014</c:v>
                </c:pt>
                <c:pt idx="5">
                  <c:v>29628</c:v>
                </c:pt>
                <c:pt idx="6">
                  <c:v>28290</c:v>
                </c:pt>
                <c:pt idx="7">
                  <c:v>29477</c:v>
                </c:pt>
                <c:pt idx="8">
                  <c:v>28612</c:v>
                </c:pt>
                <c:pt idx="9">
                  <c:v>27904</c:v>
                </c:pt>
                <c:pt idx="10">
                  <c:v>27224</c:v>
                </c:pt>
                <c:pt idx="11">
                  <c:v>26764</c:v>
                </c:pt>
                <c:pt idx="12">
                  <c:v>26619</c:v>
                </c:pt>
                <c:pt idx="13">
                  <c:v>27346</c:v>
                </c:pt>
                <c:pt idx="14">
                  <c:v>29177</c:v>
                </c:pt>
                <c:pt idx="15">
                  <c:v>33216</c:v>
                </c:pt>
                <c:pt idx="16">
                  <c:v>29423</c:v>
                </c:pt>
                <c:pt idx="17">
                  <c:v>29365</c:v>
                </c:pt>
                <c:pt idx="18">
                  <c:v>27204</c:v>
                </c:pt>
                <c:pt idx="19">
                  <c:v>26617</c:v>
                </c:pt>
                <c:pt idx="20">
                  <c:v>25883</c:v>
                </c:pt>
                <c:pt idx="21">
                  <c:v>24135</c:v>
                </c:pt>
                <c:pt idx="22">
                  <c:v>23189</c:v>
                </c:pt>
                <c:pt idx="23">
                  <c:v>22855</c:v>
                </c:pt>
                <c:pt idx="24">
                  <c:v>21887</c:v>
                </c:pt>
                <c:pt idx="25">
                  <c:v>21129</c:v>
                </c:pt>
                <c:pt idx="26">
                  <c:v>20833</c:v>
                </c:pt>
                <c:pt idx="27">
                  <c:v>20565</c:v>
                </c:pt>
                <c:pt idx="28">
                  <c:v>19585</c:v>
                </c:pt>
                <c:pt idx="29">
                  <c:v>18972</c:v>
                </c:pt>
                <c:pt idx="30">
                  <c:v>19152</c:v>
                </c:pt>
                <c:pt idx="31">
                  <c:v>19172</c:v>
                </c:pt>
                <c:pt idx="32">
                  <c:v>19152</c:v>
                </c:pt>
                <c:pt idx="33">
                  <c:v>19188</c:v>
                </c:pt>
                <c:pt idx="34">
                  <c:v>19406</c:v>
                </c:pt>
              </c:numCache>
            </c:numRef>
          </c:val>
          <c:smooth val="0"/>
        </c:ser>
        <c:marker val="1"/>
        <c:axId val="12500528"/>
        <c:axId val="45395889"/>
      </c:lineChart>
      <c:catAx>
        <c:axId val="51521606"/>
        <c:scaling>
          <c:orientation val="minMax"/>
        </c:scaling>
        <c:axPos val="b"/>
        <c:delete val="0"/>
        <c:numFmt formatCode="@" sourceLinked="0"/>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61041271"/>
        <c:crosses val="autoZero"/>
        <c:auto val="1"/>
        <c:lblOffset val="100"/>
        <c:tickLblSkip val="2"/>
        <c:noMultiLvlLbl val="0"/>
      </c:catAx>
      <c:valAx>
        <c:axId val="61041271"/>
        <c:scaling>
          <c:orientation val="minMax"/>
          <c:max val="8000"/>
          <c:min val="2000"/>
        </c:scaling>
        <c:axPos val="l"/>
        <c:title>
          <c:tx>
            <c:rich>
              <a:bodyPr vert="horz" rot="0" anchor="ctr"/>
              <a:lstStyle/>
              <a:p>
                <a:pPr algn="ctr">
                  <a:defRPr/>
                </a:pPr>
                <a:r>
                  <a:rPr lang="en-US" cap="none" sz="900" b="0" i="0" u="none" baseline="0">
                    <a:solidFill>
                      <a:srgbClr val="000000"/>
                    </a:solidFill>
                  </a:rPr>
                  <a:t>出生・死亡
（人）</a:t>
                </a:r>
              </a:p>
            </c:rich>
          </c:tx>
          <c:layout>
            <c:manualLayout>
              <c:xMode val="factor"/>
              <c:yMode val="factor"/>
              <c:x val="0.022"/>
              <c:y val="0.14"/>
            </c:manualLayout>
          </c:layout>
          <c:overlay val="0"/>
          <c:spPr>
            <a:noFill/>
            <a:ln>
              <a:noFill/>
            </a:ln>
          </c:spPr>
        </c:title>
        <c:delete val="0"/>
        <c:numFmt formatCode="General" sourceLinked="1"/>
        <c:majorTickMark val="in"/>
        <c:minorTickMark val="none"/>
        <c:tickLblPos val="nextTo"/>
        <c:spPr>
          <a:ln w="3175">
            <a:solidFill>
              <a:srgbClr val="000000"/>
            </a:solidFill>
          </a:ln>
        </c:spPr>
        <c:crossAx val="51521606"/>
        <c:crossesAt val="1"/>
        <c:crossBetween val="between"/>
        <c:dispUnits/>
        <c:majorUnit val="2000"/>
      </c:valAx>
      <c:catAx>
        <c:axId val="12500528"/>
        <c:scaling>
          <c:orientation val="minMax"/>
        </c:scaling>
        <c:axPos val="b"/>
        <c:delete val="1"/>
        <c:majorTickMark val="out"/>
        <c:minorTickMark val="none"/>
        <c:tickLblPos val="none"/>
        <c:crossAx val="45395889"/>
        <c:crosses val="autoZero"/>
        <c:auto val="1"/>
        <c:lblOffset val="100"/>
        <c:tickLblSkip val="1"/>
        <c:noMultiLvlLbl val="0"/>
      </c:catAx>
      <c:valAx>
        <c:axId val="45395889"/>
        <c:scaling>
          <c:orientation val="minMax"/>
          <c:max val="40000"/>
          <c:min val="10000"/>
        </c:scaling>
        <c:axPos val="l"/>
        <c:title>
          <c:tx>
            <c:rich>
              <a:bodyPr vert="horz" rot="0" anchor="ctr"/>
              <a:lstStyle/>
              <a:p>
                <a:pPr algn="ctr">
                  <a:defRPr/>
                </a:pPr>
                <a:r>
                  <a:rPr lang="en-US" cap="none" sz="900" b="0" i="0" u="none" baseline="0">
                    <a:solidFill>
                      <a:srgbClr val="000000"/>
                    </a:solidFill>
                  </a:rPr>
                  <a:t>転入・転出
（人）</a:t>
                </a:r>
              </a:p>
            </c:rich>
          </c:tx>
          <c:layout>
            <c:manualLayout>
              <c:xMode val="factor"/>
              <c:yMode val="factor"/>
              <c:x val="0.02125"/>
              <c:y val="0.14"/>
            </c:manualLayout>
          </c:layout>
          <c:overlay val="0"/>
          <c:spPr>
            <a:noFill/>
            <a:ln>
              <a:noFill/>
            </a:ln>
          </c:spPr>
        </c:title>
        <c:delete val="0"/>
        <c:numFmt formatCode="General" sourceLinked="1"/>
        <c:majorTickMark val="in"/>
        <c:minorTickMark val="none"/>
        <c:tickLblPos val="nextTo"/>
        <c:spPr>
          <a:ln w="3175">
            <a:solidFill>
              <a:srgbClr val="000000"/>
            </a:solidFill>
          </a:ln>
        </c:spPr>
        <c:crossAx val="12500528"/>
        <c:crosses val="max"/>
        <c:crossBetween val="between"/>
        <c:dispUnits/>
        <c:majorUnit val="10000"/>
      </c:valAx>
      <c:spPr>
        <a:noFill/>
        <a:ln>
          <a:noFill/>
        </a:ln>
      </c:spPr>
    </c:plotArea>
    <c:legend>
      <c:legendPos val="r"/>
      <c:layout>
        <c:manualLayout>
          <c:xMode val="edge"/>
          <c:yMode val="edge"/>
          <c:x val="0.39075"/>
          <c:y val="0.1045"/>
          <c:w val="0.21125"/>
          <c:h val="0.109"/>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a:no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81"/>
          <c:w val="0.8335"/>
          <c:h val="0.91575"/>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8"/>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9"/>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'9ページ-1'!$I$4:$I$13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'9ページ-1'!$J$4:$J$13</c:f>
              <c:numCache>
                <c:ptCount val="10"/>
                <c:pt idx="0">
                  <c:v>191</c:v>
                </c:pt>
                <c:pt idx="1">
                  <c:v>1623</c:v>
                </c:pt>
                <c:pt idx="2">
                  <c:v>812</c:v>
                </c:pt>
                <c:pt idx="3">
                  <c:v>697</c:v>
                </c:pt>
                <c:pt idx="4">
                  <c:v>4742</c:v>
                </c:pt>
                <c:pt idx="5">
                  <c:v>5975</c:v>
                </c:pt>
                <c:pt idx="6">
                  <c:v>382</c:v>
                </c:pt>
                <c:pt idx="7">
                  <c:v>1047</c:v>
                </c:pt>
                <c:pt idx="8">
                  <c:v>686</c:v>
                </c:pt>
                <c:pt idx="9">
                  <c:v>2113</c:v>
                </c:pt>
              </c:numCache>
            </c:numRef>
          </c:val>
        </c:ser>
        <c:holeSize val="50"/>
      </c:doughnutChart>
      <c:spPr>
        <a:noFill/>
        <a:ln>
          <a:no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87"/>
          <c:w val="0.8315"/>
          <c:h val="0.90375"/>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625" b="0" i="0" u="none" baseline="0">
                      <a:solidFill>
                        <a:srgbClr val="000000"/>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625"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25"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25"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625" b="0" i="0" u="none" baseline="0">
                      <a:solidFill>
                        <a:srgbClr val="000000"/>
                      </a:solidFil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625"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625" b="0" i="0" u="none" baseline="0">
                        <a:solidFill>
                          <a:srgbClr val="000000"/>
                        </a:solidFill>
                      </a:rPr>
                      <a:t>奈良県・和歌山県　　</a:t>
                    </a:r>
                    <a:r>
                      <a:rPr lang="en-US" cap="none" sz="625" b="0" i="0" u="none" baseline="0">
                        <a:solidFill>
                          <a:srgbClr val="000000"/>
                        </a:solidFill>
                      </a:rPr>
                      <a:t>2%</a:t>
                    </a:r>
                  </a:p>
                </c:rich>
              </c:tx>
              <c:numFmt formatCode="0.0%" sourceLinked="0"/>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625"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625" b="0" i="0" u="none" baseline="0">
                      <a:solidFill>
                        <a:srgbClr val="000000"/>
                      </a:solidFill>
                    </a:defRPr>
                  </a:pPr>
                </a:p>
              </c:txPr>
              <c:numFmt formatCode="0.0%" sourceLinked="0"/>
              <c:showLegendKey val="0"/>
              <c:showVal val="0"/>
              <c:showBubbleSize val="0"/>
              <c:showCatName val="1"/>
              <c:showSerName val="0"/>
              <c:showPercent val="1"/>
            </c:dLbl>
            <c:dLbl>
              <c:idx val="9"/>
              <c:txPr>
                <a:bodyPr vert="horz" rot="0" anchor="ctr"/>
                <a:lstStyle/>
                <a:p>
                  <a:pPr algn="ctr">
                    <a:defRPr lang="en-US" cap="none" sz="625" b="0" i="0" u="none" baseline="0">
                      <a:solidFill>
                        <a:srgbClr val="000000"/>
                      </a:solidFil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625" b="0" i="0" u="none" baseline="0">
                    <a:solidFill>
                      <a:srgbClr val="000000"/>
                    </a:solidFill>
                  </a:defRPr>
                </a:pPr>
              </a:p>
            </c:txPr>
            <c:showLegendKey val="0"/>
            <c:showVal val="0"/>
            <c:showBubbleSize val="0"/>
            <c:showCatName val="1"/>
            <c:showSerName val="0"/>
            <c:showLeaderLines val="0"/>
            <c:showPercent val="1"/>
          </c:dLbls>
          <c:cat>
            <c:strRef>
              <c:f>'9ページ-1'!$I$4:$I$13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'9ページ-1'!$K$4:$K$13</c:f>
              <c:numCache>
                <c:ptCount val="10"/>
                <c:pt idx="0">
                  <c:v>255</c:v>
                </c:pt>
                <c:pt idx="1">
                  <c:v>2592</c:v>
                </c:pt>
                <c:pt idx="2">
                  <c:v>895</c:v>
                </c:pt>
                <c:pt idx="3">
                  <c:v>697</c:v>
                </c:pt>
                <c:pt idx="4">
                  <c:v>4897</c:v>
                </c:pt>
                <c:pt idx="5">
                  <c:v>6183</c:v>
                </c:pt>
                <c:pt idx="6">
                  <c:v>351</c:v>
                </c:pt>
                <c:pt idx="7">
                  <c:v>889</c:v>
                </c:pt>
                <c:pt idx="8">
                  <c:v>712</c:v>
                </c:pt>
                <c:pt idx="9">
                  <c:v>1935</c:v>
                </c:pt>
              </c:numCache>
            </c:numRef>
          </c:val>
        </c:ser>
        <c:holeSize val="50"/>
      </c:doughnutChart>
      <c:spPr>
        <a:noFill/>
        <a:ln>
          <a:no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9</xdr:row>
      <xdr:rowOff>0</xdr:rowOff>
    </xdr:from>
    <xdr:to>
      <xdr:col>9</xdr:col>
      <xdr:colOff>638175</xdr:colOff>
      <xdr:row>34</xdr:row>
      <xdr:rowOff>0</xdr:rowOff>
    </xdr:to>
    <xdr:graphicFrame>
      <xdr:nvGraphicFramePr>
        <xdr:cNvPr id="1" name="Chart 1"/>
        <xdr:cNvGraphicFramePr/>
      </xdr:nvGraphicFramePr>
      <xdr:xfrm>
        <a:off x="3629025" y="1647825"/>
        <a:ext cx="3438525" cy="42862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9</xdr:row>
      <xdr:rowOff>0</xdr:rowOff>
    </xdr:from>
    <xdr:to>
      <xdr:col>5</xdr:col>
      <xdr:colOff>209550</xdr:colOff>
      <xdr:row>34</xdr:row>
      <xdr:rowOff>0</xdr:rowOff>
    </xdr:to>
    <xdr:graphicFrame>
      <xdr:nvGraphicFramePr>
        <xdr:cNvPr id="2" name="Chart 2"/>
        <xdr:cNvGraphicFramePr/>
      </xdr:nvGraphicFramePr>
      <xdr:xfrm>
        <a:off x="219075" y="1647825"/>
        <a:ext cx="3562350" cy="4286250"/>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40</xdr:row>
      <xdr:rowOff>0</xdr:rowOff>
    </xdr:from>
    <xdr:to>
      <xdr:col>9</xdr:col>
      <xdr:colOff>457200</xdr:colOff>
      <xdr:row>58</xdr:row>
      <xdr:rowOff>0</xdr:rowOff>
    </xdr:to>
    <xdr:graphicFrame>
      <xdr:nvGraphicFramePr>
        <xdr:cNvPr id="3" name="Chart 7"/>
        <xdr:cNvGraphicFramePr/>
      </xdr:nvGraphicFramePr>
      <xdr:xfrm>
        <a:off x="285750" y="6972300"/>
        <a:ext cx="6600825" cy="30861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76200</xdr:rowOff>
    </xdr:from>
    <xdr:to>
      <xdr:col>9</xdr:col>
      <xdr:colOff>495300</xdr:colOff>
      <xdr:row>28</xdr:row>
      <xdr:rowOff>152400</xdr:rowOff>
    </xdr:to>
    <xdr:graphicFrame>
      <xdr:nvGraphicFramePr>
        <xdr:cNvPr id="1" name="Chart 1"/>
        <xdr:cNvGraphicFramePr/>
      </xdr:nvGraphicFramePr>
      <xdr:xfrm>
        <a:off x="209550" y="771525"/>
        <a:ext cx="6715125" cy="419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9525</xdr:rowOff>
    </xdr:from>
    <xdr:to>
      <xdr:col>5</xdr:col>
      <xdr:colOff>0</xdr:colOff>
      <xdr:row>54</xdr:row>
      <xdr:rowOff>9525</xdr:rowOff>
    </xdr:to>
    <xdr:graphicFrame>
      <xdr:nvGraphicFramePr>
        <xdr:cNvPr id="2" name="Chart 2"/>
        <xdr:cNvGraphicFramePr/>
      </xdr:nvGraphicFramePr>
      <xdr:xfrm>
        <a:off x="0" y="6029325"/>
        <a:ext cx="3571875" cy="32575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35</xdr:row>
      <xdr:rowOff>0</xdr:rowOff>
    </xdr:from>
    <xdr:to>
      <xdr:col>9</xdr:col>
      <xdr:colOff>676275</xdr:colOff>
      <xdr:row>54</xdr:row>
      <xdr:rowOff>0</xdr:rowOff>
    </xdr:to>
    <xdr:graphicFrame>
      <xdr:nvGraphicFramePr>
        <xdr:cNvPr id="3" name="Chart 3"/>
        <xdr:cNvGraphicFramePr/>
      </xdr:nvGraphicFramePr>
      <xdr:xfrm>
        <a:off x="3571875" y="6019800"/>
        <a:ext cx="3533775" cy="32575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
    </sheetView>
  </sheetViews>
  <sheetFormatPr defaultColWidth="9.00390625" defaultRowHeight="13.5"/>
  <cols>
    <col min="1" max="10" width="9.375" style="2" customWidth="1"/>
    <col min="11" max="16384" width="9.00390625" style="2" customWidth="1"/>
  </cols>
  <sheetData>
    <row r="1" spans="1:9" ht="13.5">
      <c r="A1" s="1" t="s">
        <v>914</v>
      </c>
      <c r="B1" s="1"/>
      <c r="C1" s="1"/>
      <c r="D1" s="1"/>
      <c r="E1" s="1"/>
      <c r="F1" s="1"/>
      <c r="G1" s="1"/>
      <c r="H1" s="1"/>
      <c r="I1" s="1"/>
    </row>
    <row r="2" spans="1:9" ht="13.5">
      <c r="A2" s="1"/>
      <c r="B2" s="1"/>
      <c r="C2" s="1"/>
      <c r="D2" s="1"/>
      <c r="E2" s="1"/>
      <c r="F2" s="1"/>
      <c r="G2" s="1"/>
      <c r="H2" s="1"/>
      <c r="I2" s="1"/>
    </row>
    <row r="3" spans="2:9" ht="21">
      <c r="B3" s="1"/>
      <c r="C3" s="1"/>
      <c r="D3" s="220" t="s">
        <v>0</v>
      </c>
      <c r="E3" s="220"/>
      <c r="F3" s="220"/>
      <c r="G3" s="220"/>
      <c r="H3" s="1"/>
      <c r="I3" s="1"/>
    </row>
    <row r="4" spans="1:9" ht="13.5">
      <c r="A4" s="1"/>
      <c r="B4" s="1"/>
      <c r="C4" s="1"/>
      <c r="D4" s="1"/>
      <c r="E4" s="1"/>
      <c r="F4" s="1"/>
      <c r="G4" s="1"/>
      <c r="H4" s="1"/>
      <c r="I4" s="1"/>
    </row>
    <row r="5" spans="1:9" ht="13.5">
      <c r="A5" s="1"/>
      <c r="B5" s="1"/>
      <c r="C5" s="1"/>
      <c r="D5" s="1"/>
      <c r="E5" s="1"/>
      <c r="F5" s="1"/>
      <c r="G5" s="1"/>
      <c r="H5" s="1"/>
      <c r="I5" s="1"/>
    </row>
    <row r="6" spans="1:9" ht="13.5">
      <c r="A6" s="1"/>
      <c r="B6" s="1"/>
      <c r="C6" s="1"/>
      <c r="D6" s="1"/>
      <c r="E6" s="1"/>
      <c r="F6" s="1"/>
      <c r="G6" s="1"/>
      <c r="H6" s="1"/>
      <c r="I6" s="1"/>
    </row>
    <row r="7" spans="1:9" ht="14.25">
      <c r="A7" s="1"/>
      <c r="B7" s="1"/>
      <c r="C7" s="1"/>
      <c r="D7" s="3" t="s">
        <v>1</v>
      </c>
      <c r="E7" s="4"/>
      <c r="F7" s="4"/>
      <c r="G7" s="4"/>
      <c r="H7" s="1"/>
      <c r="I7" s="1"/>
    </row>
    <row r="8" spans="1:9" ht="13.5">
      <c r="A8" s="1"/>
      <c r="B8" s="1"/>
      <c r="C8" s="1"/>
      <c r="D8" s="1"/>
      <c r="E8" s="1"/>
      <c r="F8" s="1"/>
      <c r="G8" s="1"/>
      <c r="H8" s="1"/>
      <c r="I8" s="1"/>
    </row>
    <row r="9" spans="1:9" ht="13.5">
      <c r="A9" s="1"/>
      <c r="B9" s="1"/>
      <c r="C9" s="1"/>
      <c r="D9" s="1"/>
      <c r="E9" s="1"/>
      <c r="F9" s="1"/>
      <c r="G9" s="1"/>
      <c r="H9" s="1"/>
      <c r="I9" s="1"/>
    </row>
    <row r="10" spans="1:9" ht="13.5">
      <c r="A10" s="1"/>
      <c r="B10" s="1"/>
      <c r="C10" s="1"/>
      <c r="D10" s="1"/>
      <c r="E10" s="1"/>
      <c r="F10" s="1"/>
      <c r="G10" s="1"/>
      <c r="H10" s="1"/>
      <c r="I10" s="1"/>
    </row>
    <row r="11" spans="1:9" ht="13.5">
      <c r="A11" s="1"/>
      <c r="B11" s="1"/>
      <c r="C11" s="142" t="s">
        <v>799</v>
      </c>
      <c r="D11" s="1"/>
      <c r="E11" s="1"/>
      <c r="F11" s="1"/>
      <c r="G11" s="1"/>
      <c r="H11" s="142" t="s">
        <v>800</v>
      </c>
      <c r="I11" s="1"/>
    </row>
    <row r="12" spans="1:9" ht="13.5">
      <c r="A12" s="1"/>
      <c r="B12" s="1"/>
      <c r="C12" s="1"/>
      <c r="D12" s="1"/>
      <c r="E12" s="1"/>
      <c r="F12" s="1"/>
      <c r="G12" s="1"/>
      <c r="H12" s="1"/>
      <c r="I12" s="1"/>
    </row>
    <row r="13" spans="1:9" ht="13.5">
      <c r="A13" s="1"/>
      <c r="B13" s="1"/>
      <c r="C13" s="1"/>
      <c r="D13" s="1"/>
      <c r="E13" s="1"/>
      <c r="F13" s="1"/>
      <c r="G13" s="1"/>
      <c r="H13" s="1"/>
      <c r="I13" s="1"/>
    </row>
    <row r="14" spans="1:9" ht="13.5">
      <c r="A14" s="1"/>
      <c r="B14" s="1"/>
      <c r="C14" s="1"/>
      <c r="D14" s="1"/>
      <c r="E14" s="1"/>
      <c r="F14" s="1"/>
      <c r="G14" s="1"/>
      <c r="H14" s="1"/>
      <c r="I14" s="1"/>
    </row>
    <row r="15" spans="1:9" ht="13.5">
      <c r="A15" s="1"/>
      <c r="B15" s="1"/>
      <c r="C15" s="1"/>
      <c r="D15" s="1"/>
      <c r="E15" s="1"/>
      <c r="F15" s="1"/>
      <c r="G15" s="1"/>
      <c r="H15" s="1"/>
      <c r="I15" s="1"/>
    </row>
    <row r="16" spans="1:9" ht="13.5">
      <c r="A16" s="1"/>
      <c r="B16" s="1"/>
      <c r="C16" s="1"/>
      <c r="D16" s="1"/>
      <c r="E16" s="1"/>
      <c r="F16" s="1"/>
      <c r="G16" s="1"/>
      <c r="H16" s="1"/>
      <c r="I16" s="1"/>
    </row>
    <row r="17" spans="1:9" ht="13.5">
      <c r="A17" s="1"/>
      <c r="B17" s="1"/>
      <c r="C17" s="1"/>
      <c r="D17" s="1"/>
      <c r="E17" s="1"/>
      <c r="F17" s="1"/>
      <c r="G17" s="1"/>
      <c r="H17" s="1"/>
      <c r="I17" s="1"/>
    </row>
    <row r="18" spans="1:9" ht="13.5">
      <c r="A18" s="1"/>
      <c r="B18" s="1"/>
      <c r="C18" s="1"/>
      <c r="D18" s="1"/>
      <c r="E18" s="1"/>
      <c r="F18" s="1"/>
      <c r="G18" s="1"/>
      <c r="H18" s="1"/>
      <c r="I18" s="1"/>
    </row>
    <row r="19" spans="1:9" ht="13.5">
      <c r="A19" s="1"/>
      <c r="B19" s="1"/>
      <c r="C19" s="1"/>
      <c r="D19" s="1"/>
      <c r="E19" s="1"/>
      <c r="F19" s="1"/>
      <c r="G19" s="1"/>
      <c r="H19" s="1"/>
      <c r="I19" s="1"/>
    </row>
    <row r="20" spans="1:9" ht="13.5">
      <c r="A20" s="1"/>
      <c r="B20" s="1"/>
      <c r="C20" s="1"/>
      <c r="D20" s="1"/>
      <c r="E20" s="1"/>
      <c r="F20" s="1"/>
      <c r="G20" s="1"/>
      <c r="H20" s="1"/>
      <c r="I20" s="1"/>
    </row>
    <row r="21" spans="1:9" ht="13.5">
      <c r="A21" s="1"/>
      <c r="B21" s="1"/>
      <c r="C21" s="1"/>
      <c r="D21" s="1"/>
      <c r="E21" s="1"/>
      <c r="F21" s="1"/>
      <c r="G21" s="1"/>
      <c r="H21" s="1"/>
      <c r="I21" s="1"/>
    </row>
    <row r="22" spans="1:9" ht="13.5">
      <c r="A22" s="1"/>
      <c r="B22" s="1"/>
      <c r="C22" s="1"/>
      <c r="D22" s="1"/>
      <c r="E22" s="1"/>
      <c r="F22" s="1"/>
      <c r="G22" s="1"/>
      <c r="H22" s="1"/>
      <c r="I22" s="1"/>
    </row>
    <row r="23" spans="1:9" ht="13.5">
      <c r="A23" s="1"/>
      <c r="B23" s="1"/>
      <c r="C23" s="1"/>
      <c r="D23" s="1"/>
      <c r="E23" s="1"/>
      <c r="F23" s="1"/>
      <c r="G23" s="1"/>
      <c r="H23" s="1"/>
      <c r="I23" s="1"/>
    </row>
    <row r="24" spans="1:9" ht="13.5">
      <c r="A24" s="1"/>
      <c r="B24" s="1"/>
      <c r="C24" s="1"/>
      <c r="D24" s="1"/>
      <c r="E24" s="1"/>
      <c r="F24" s="1"/>
      <c r="G24" s="1"/>
      <c r="H24" s="1"/>
      <c r="I24" s="1"/>
    </row>
    <row r="25" spans="1:9" ht="13.5">
      <c r="A25" s="1"/>
      <c r="B25" s="1"/>
      <c r="C25" s="1"/>
      <c r="D25" s="1"/>
      <c r="E25" s="1"/>
      <c r="F25" s="1"/>
      <c r="G25" s="1"/>
      <c r="H25" s="1"/>
      <c r="I25" s="1"/>
    </row>
    <row r="26" spans="1:9" ht="13.5">
      <c r="A26" s="1"/>
      <c r="B26" s="1"/>
      <c r="C26" s="1"/>
      <c r="D26" s="1"/>
      <c r="E26" s="1"/>
      <c r="F26" s="1"/>
      <c r="G26" s="1"/>
      <c r="H26" s="1"/>
      <c r="I26" s="1"/>
    </row>
    <row r="27" spans="1:9" ht="13.5">
      <c r="A27" s="1"/>
      <c r="B27" s="1"/>
      <c r="C27" s="1"/>
      <c r="D27" s="1"/>
      <c r="E27" s="1"/>
      <c r="F27" s="1"/>
      <c r="G27" s="1"/>
      <c r="H27" s="1"/>
      <c r="I27" s="1"/>
    </row>
    <row r="28" spans="1:9" ht="13.5">
      <c r="A28" s="1"/>
      <c r="B28" s="1"/>
      <c r="C28" s="1"/>
      <c r="D28" s="1"/>
      <c r="E28" s="1"/>
      <c r="F28" s="1"/>
      <c r="G28" s="1"/>
      <c r="H28" s="1"/>
      <c r="I28" s="1"/>
    </row>
    <row r="29" spans="1:9" ht="13.5">
      <c r="A29" s="1"/>
      <c r="B29" s="1"/>
      <c r="C29" s="1"/>
      <c r="D29" s="1"/>
      <c r="E29" s="1"/>
      <c r="F29" s="1"/>
      <c r="G29" s="1"/>
      <c r="H29" s="1"/>
      <c r="I29" s="1"/>
    </row>
    <row r="30" spans="1:9" ht="13.5">
      <c r="A30" s="1"/>
      <c r="B30" s="1"/>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c r="B33" s="1"/>
      <c r="C33" s="1"/>
      <c r="D33" s="1"/>
      <c r="E33" s="1"/>
      <c r="F33" s="1"/>
      <c r="G33" s="1"/>
      <c r="H33" s="1"/>
      <c r="I33" s="1"/>
    </row>
    <row r="34" spans="1:9" ht="13.5">
      <c r="A34" s="1"/>
      <c r="B34" s="1"/>
      <c r="C34" s="1"/>
      <c r="D34" s="1"/>
      <c r="E34" s="1"/>
      <c r="F34" s="1"/>
      <c r="G34" s="1"/>
      <c r="H34" s="1"/>
      <c r="I34" s="1"/>
    </row>
    <row r="35" spans="1:9" ht="13.5">
      <c r="A35" s="1"/>
      <c r="B35" s="1"/>
      <c r="C35" s="1"/>
      <c r="D35" s="148" t="str">
        <f>'8ページ-1'!B3</f>
        <v>（平成26年3月31日現在　　住民基本台帳登録者数）</v>
      </c>
      <c r="E35" s="4"/>
      <c r="F35" s="4"/>
      <c r="G35" s="4"/>
      <c r="H35" s="1"/>
      <c r="I35" s="1"/>
    </row>
    <row r="36" spans="1:9" ht="13.5">
      <c r="A36" s="1"/>
      <c r="B36" s="1"/>
      <c r="C36" s="1"/>
      <c r="D36" s="1"/>
      <c r="E36" s="1"/>
      <c r="F36" s="1"/>
      <c r="G36" s="1"/>
      <c r="H36" s="1"/>
      <c r="I36" s="1"/>
    </row>
    <row r="37" spans="1:9" ht="13.5">
      <c r="A37" s="1"/>
      <c r="B37" s="1"/>
      <c r="C37" s="1"/>
      <c r="D37" s="1"/>
      <c r="E37" s="1"/>
      <c r="F37" s="1"/>
      <c r="G37" s="1"/>
      <c r="H37" s="1"/>
      <c r="I37" s="1"/>
    </row>
    <row r="38" spans="1:9" ht="13.5">
      <c r="A38" s="1"/>
      <c r="B38" s="1"/>
      <c r="C38" s="1"/>
      <c r="D38" s="1"/>
      <c r="E38" s="1"/>
      <c r="F38" s="1"/>
      <c r="G38" s="1"/>
      <c r="H38" s="1"/>
      <c r="I38" s="1"/>
    </row>
    <row r="39" spans="1:9" ht="13.5">
      <c r="A39" s="1"/>
      <c r="B39" s="1"/>
      <c r="C39" s="1"/>
      <c r="D39" s="1"/>
      <c r="E39" s="1"/>
      <c r="F39" s="1"/>
      <c r="G39" s="1"/>
      <c r="H39" s="1"/>
      <c r="I39" s="1"/>
    </row>
    <row r="40" spans="1:9" ht="14.25">
      <c r="A40" s="1"/>
      <c r="B40" s="1"/>
      <c r="C40" s="1"/>
      <c r="D40" s="3" t="s">
        <v>45</v>
      </c>
      <c r="E40" s="4"/>
      <c r="F40" s="4"/>
      <c r="G40" s="4"/>
      <c r="H40" s="1"/>
      <c r="I40" s="1"/>
    </row>
    <row r="41" spans="1:9" ht="13.5">
      <c r="A41" s="1"/>
      <c r="B41" s="1"/>
      <c r="C41" s="1"/>
      <c r="D41" s="1"/>
      <c r="E41" s="1"/>
      <c r="F41" s="1"/>
      <c r="G41" s="1"/>
      <c r="H41" s="1"/>
      <c r="I41" s="1"/>
    </row>
    <row r="42" spans="1:9" ht="13.5">
      <c r="A42" s="1"/>
      <c r="B42" s="1"/>
      <c r="C42" s="1"/>
      <c r="D42" s="1"/>
      <c r="E42" s="1"/>
      <c r="F42" s="1"/>
      <c r="G42" s="1"/>
      <c r="H42" s="1"/>
      <c r="I42" s="1"/>
    </row>
    <row r="43" spans="1:9" ht="13.5">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row r="50" spans="1:9" ht="13.5">
      <c r="A50" s="1"/>
      <c r="B50" s="1"/>
      <c r="C50" s="1"/>
      <c r="D50" s="1"/>
      <c r="E50" s="1"/>
      <c r="F50" s="1"/>
      <c r="G50" s="1"/>
      <c r="H50" s="1"/>
      <c r="I50" s="1"/>
    </row>
    <row r="51" spans="1:9" ht="13.5">
      <c r="A51" s="1"/>
      <c r="B51" s="1"/>
      <c r="C51" s="1"/>
      <c r="D51" s="1"/>
      <c r="E51" s="1"/>
      <c r="F51" s="1"/>
      <c r="G51" s="1"/>
      <c r="H51" s="1"/>
      <c r="I51" s="1"/>
    </row>
    <row r="52" spans="1:9" ht="13.5">
      <c r="A52" s="1"/>
      <c r="B52" s="1"/>
      <c r="C52" s="1"/>
      <c r="D52" s="1"/>
      <c r="E52" s="1"/>
      <c r="F52" s="1"/>
      <c r="G52" s="1"/>
      <c r="H52" s="1"/>
      <c r="I52" s="1"/>
    </row>
    <row r="53" spans="1:9" ht="13.5">
      <c r="A53" s="1"/>
      <c r="B53" s="1"/>
      <c r="C53" s="1"/>
      <c r="D53" s="1"/>
      <c r="E53" s="1"/>
      <c r="F53" s="1"/>
      <c r="G53" s="1"/>
      <c r="H53" s="1"/>
      <c r="I53" s="1"/>
    </row>
    <row r="54" spans="1:9" ht="13.5">
      <c r="A54" s="1"/>
      <c r="B54" s="1"/>
      <c r="C54" s="1"/>
      <c r="D54" s="1"/>
      <c r="E54" s="1"/>
      <c r="F54" s="1"/>
      <c r="G54" s="1"/>
      <c r="H54" s="1"/>
      <c r="I54" s="1"/>
    </row>
    <row r="55" spans="1:9" ht="13.5">
      <c r="A55" s="1"/>
      <c r="B55" s="1"/>
      <c r="C55" s="1"/>
      <c r="D55" s="1"/>
      <c r="E55" s="1"/>
      <c r="F55" s="1"/>
      <c r="G55" s="1"/>
      <c r="H55" s="1"/>
      <c r="I55" s="1"/>
    </row>
    <row r="56" spans="1:9" ht="13.5">
      <c r="A56" s="1"/>
      <c r="B56" s="1"/>
      <c r="C56" s="1"/>
      <c r="D56" s="1"/>
      <c r="E56" s="1"/>
      <c r="F56" s="1"/>
      <c r="G56" s="1"/>
      <c r="H56" s="1"/>
      <c r="I56" s="1"/>
    </row>
    <row r="57" spans="1:9" ht="13.5">
      <c r="A57" s="1"/>
      <c r="B57" s="1"/>
      <c r="C57" s="1"/>
      <c r="D57" s="1"/>
      <c r="E57" s="1"/>
      <c r="F57" s="1"/>
      <c r="G57" s="1"/>
      <c r="H57" s="1"/>
      <c r="I57" s="1"/>
    </row>
    <row r="58" spans="1:9" ht="13.5">
      <c r="A58" s="1"/>
      <c r="B58" s="1"/>
      <c r="C58" s="1"/>
      <c r="D58" s="1"/>
      <c r="E58" s="1"/>
      <c r="F58" s="1"/>
      <c r="G58" s="1"/>
      <c r="H58" s="1"/>
      <c r="I58" s="1"/>
    </row>
    <row r="59" spans="1:9" ht="13.5">
      <c r="A59" s="1"/>
      <c r="B59" s="1"/>
      <c r="C59" s="1"/>
      <c r="D59" s="4"/>
      <c r="E59" s="4" t="str">
        <f>'8ページ-1'!H14</f>
        <v>（各年国勢調査人口、ただし平成26年は推計人口）</v>
      </c>
      <c r="F59" s="4"/>
      <c r="G59" s="104"/>
      <c r="H59" s="1"/>
      <c r="I59" s="1"/>
    </row>
    <row r="60" spans="1:9" ht="13.5">
      <c r="A60" s="1"/>
      <c r="B60" s="1"/>
      <c r="C60" s="1"/>
      <c r="D60" s="1"/>
      <c r="E60" s="1"/>
      <c r="F60" s="1"/>
      <c r="G60" s="1"/>
      <c r="H60" s="1"/>
      <c r="I60" s="1"/>
    </row>
    <row r="61" spans="1:9" ht="13.5">
      <c r="A61" s="1"/>
      <c r="B61" s="1"/>
      <c r="C61" s="1"/>
      <c r="D61" s="1"/>
      <c r="E61" s="1"/>
      <c r="F61" s="1"/>
      <c r="G61" s="1"/>
      <c r="H61" s="1"/>
      <c r="I61" s="1"/>
    </row>
    <row r="62" spans="1:9" ht="13.5">
      <c r="A62" s="1"/>
      <c r="B62" s="1"/>
      <c r="C62" s="1"/>
      <c r="D62" s="1"/>
      <c r="E62" s="1"/>
      <c r="F62" s="1"/>
      <c r="G62" s="1"/>
      <c r="H62" s="1"/>
      <c r="I62" s="1"/>
    </row>
    <row r="63" spans="1:9" ht="13.5">
      <c r="A63" s="1"/>
      <c r="B63" s="1"/>
      <c r="C63" s="1"/>
      <c r="D63" s="1"/>
      <c r="E63" s="1"/>
      <c r="F63" s="1"/>
      <c r="G63" s="1"/>
      <c r="H63" s="1"/>
      <c r="I63" s="1"/>
    </row>
    <row r="64" spans="1:9" ht="13.5">
      <c r="A64" s="1"/>
      <c r="B64" s="1"/>
      <c r="C64" s="1"/>
      <c r="D64" s="1"/>
      <c r="E64" s="1"/>
      <c r="F64" s="1"/>
      <c r="G64" s="1"/>
      <c r="H64" s="1"/>
      <c r="I64" s="1"/>
    </row>
  </sheetData>
  <sheetProtection/>
  <mergeCells count="1">
    <mergeCell ref="D3:G3"/>
  </mergeCells>
  <printOptions/>
  <pageMargins left="0.3937007874015748" right="0.5905511811023623" top="0.3937007874015748" bottom="0.3937007874015748" header="0.5118110236220472" footer="0.5118110236220472"/>
  <pageSetup horizontalDpi="600" verticalDpi="600" orientation="portrait" paperSize="9" r:id="rId2"/>
  <headerFooter alignWithMargins="0">
    <oddFooter>&amp;C8</oddFooter>
  </headerFooter>
  <drawing r:id="rId1"/>
</worksheet>
</file>

<file path=xl/worksheets/sheet10.xml><?xml version="1.0" encoding="utf-8"?>
<worksheet xmlns="http://schemas.openxmlformats.org/spreadsheetml/2006/main" xmlns:r="http://schemas.openxmlformats.org/officeDocument/2006/relationships">
  <dimension ref="A1:M70"/>
  <sheetViews>
    <sheetView zoomScaleSheetLayoutView="100" zoomScalePageLayoutView="0" workbookViewId="0" topLeftCell="A1">
      <selection activeCell="A1" sqref="A1"/>
    </sheetView>
  </sheetViews>
  <sheetFormatPr defaultColWidth="9.00390625" defaultRowHeight="13.5"/>
  <cols>
    <col min="1" max="1" width="10.625" style="0" customWidth="1"/>
    <col min="2" max="11" width="8.375" style="0" customWidth="1"/>
  </cols>
  <sheetData>
    <row r="1" spans="1:11" ht="13.5">
      <c r="A1" s="1" t="s">
        <v>915</v>
      </c>
      <c r="B1" s="1"/>
      <c r="C1" s="1"/>
      <c r="D1" s="1"/>
      <c r="E1" s="1"/>
      <c r="F1" s="1"/>
      <c r="G1" s="1"/>
      <c r="H1" s="1"/>
      <c r="I1" s="1"/>
      <c r="J1" s="1"/>
      <c r="K1" s="1"/>
    </row>
    <row r="2" spans="1:11" ht="13.5">
      <c r="A2" s="1"/>
      <c r="B2" s="1"/>
      <c r="C2" s="1"/>
      <c r="D2" s="1"/>
      <c r="E2" s="1"/>
      <c r="F2" s="1"/>
      <c r="G2" s="1"/>
      <c r="H2" s="1"/>
      <c r="I2" s="1"/>
      <c r="J2" s="1"/>
      <c r="K2" s="1"/>
    </row>
    <row r="3" spans="1:11" ht="14.25">
      <c r="A3" s="47" t="s">
        <v>347</v>
      </c>
      <c r="B3" s="1"/>
      <c r="C3" s="1"/>
      <c r="D3" s="1"/>
      <c r="E3" s="1"/>
      <c r="F3" s="1"/>
      <c r="G3" s="1"/>
      <c r="H3" s="1"/>
      <c r="I3" s="1"/>
      <c r="J3" s="1"/>
      <c r="K3" s="1"/>
    </row>
    <row r="4" spans="1:11" ht="21.75" customHeight="1">
      <c r="A4" s="228" t="s">
        <v>809</v>
      </c>
      <c r="B4" s="228"/>
      <c r="C4" s="228"/>
      <c r="D4" s="228"/>
      <c r="E4" s="228"/>
      <c r="F4" s="228"/>
      <c r="G4" s="228"/>
      <c r="H4" s="228"/>
      <c r="I4" s="228"/>
      <c r="J4" s="228"/>
      <c r="K4" s="1"/>
    </row>
    <row r="5" spans="1:11" ht="21.75" customHeight="1">
      <c r="A5" s="228" t="s">
        <v>808</v>
      </c>
      <c r="B5" s="228"/>
      <c r="C5" s="228"/>
      <c r="D5" s="228"/>
      <c r="E5" s="228"/>
      <c r="F5" s="228"/>
      <c r="G5" s="228"/>
      <c r="H5" s="228"/>
      <c r="I5" s="228"/>
      <c r="J5" s="228"/>
      <c r="K5" s="1"/>
    </row>
    <row r="6" spans="1:11" ht="21.75" customHeight="1">
      <c r="A6" s="228" t="s">
        <v>705</v>
      </c>
      <c r="B6" s="228"/>
      <c r="C6" s="228"/>
      <c r="D6" s="228"/>
      <c r="E6" s="228"/>
      <c r="F6" s="228"/>
      <c r="G6" s="228"/>
      <c r="H6" s="228"/>
      <c r="I6" s="228"/>
      <c r="J6" s="228"/>
      <c r="K6" s="1"/>
    </row>
    <row r="7" spans="1:11" ht="13.5">
      <c r="A7" s="1"/>
      <c r="B7" s="1"/>
      <c r="C7" s="1"/>
      <c r="D7" s="1"/>
      <c r="E7" s="1"/>
      <c r="F7" s="1"/>
      <c r="G7" s="1"/>
      <c r="H7" s="1"/>
      <c r="I7" s="1"/>
      <c r="J7" s="1"/>
      <c r="K7" s="1"/>
    </row>
    <row r="8" spans="1:11" ht="13.5">
      <c r="A8" s="224" t="s">
        <v>348</v>
      </c>
      <c r="B8" s="70" t="s">
        <v>349</v>
      </c>
      <c r="C8" s="70"/>
      <c r="D8" s="70"/>
      <c r="E8" s="70" t="s">
        <v>350</v>
      </c>
      <c r="F8" s="70"/>
      <c r="G8" s="70"/>
      <c r="H8" s="70" t="s">
        <v>351</v>
      </c>
      <c r="I8" s="70"/>
      <c r="J8" s="70" t="s">
        <v>352</v>
      </c>
      <c r="K8" s="71"/>
    </row>
    <row r="9" spans="1:11" ht="13.5">
      <c r="A9" s="225"/>
      <c r="B9" s="59" t="s">
        <v>353</v>
      </c>
      <c r="C9" s="59" t="s">
        <v>354</v>
      </c>
      <c r="D9" s="59" t="s">
        <v>355</v>
      </c>
      <c r="E9" s="59" t="s">
        <v>356</v>
      </c>
      <c r="F9" s="59" t="s">
        <v>357</v>
      </c>
      <c r="G9" s="59" t="s">
        <v>358</v>
      </c>
      <c r="H9" s="72" t="s">
        <v>359</v>
      </c>
      <c r="I9" s="72"/>
      <c r="J9" s="72" t="s">
        <v>360</v>
      </c>
      <c r="K9" s="73"/>
    </row>
    <row r="10" spans="1:11" ht="12.75" customHeight="1">
      <c r="A10" s="78" t="s">
        <v>861</v>
      </c>
      <c r="B10" s="75">
        <v>6779</v>
      </c>
      <c r="C10" s="75">
        <v>2798</v>
      </c>
      <c r="D10" s="76">
        <v>3981</v>
      </c>
      <c r="E10" s="75">
        <v>26182</v>
      </c>
      <c r="F10" s="75">
        <v>32435</v>
      </c>
      <c r="G10" s="76">
        <v>-6253</v>
      </c>
      <c r="H10" s="76">
        <v>-2272</v>
      </c>
      <c r="I10" s="95"/>
      <c r="J10" s="95"/>
      <c r="K10" s="75">
        <v>518626</v>
      </c>
    </row>
    <row r="11" spans="1:11" ht="10.5" customHeight="1">
      <c r="A11" s="78" t="s">
        <v>309</v>
      </c>
      <c r="B11" s="75">
        <v>6742</v>
      </c>
      <c r="C11" s="75">
        <v>2972</v>
      </c>
      <c r="D11" s="76">
        <v>3770</v>
      </c>
      <c r="E11" s="75">
        <v>25221</v>
      </c>
      <c r="F11" s="75">
        <v>30560</v>
      </c>
      <c r="G11" s="76">
        <v>-5339</v>
      </c>
      <c r="H11" s="76">
        <v>-1569</v>
      </c>
      <c r="I11" s="95"/>
      <c r="J11" s="95"/>
      <c r="K11" s="75">
        <v>516354</v>
      </c>
    </row>
    <row r="12" spans="1:11" ht="10.5" customHeight="1">
      <c r="A12" s="78" t="s">
        <v>310</v>
      </c>
      <c r="B12" s="75">
        <v>6371</v>
      </c>
      <c r="C12" s="75">
        <v>2989</v>
      </c>
      <c r="D12" s="76">
        <v>3382</v>
      </c>
      <c r="E12" s="75">
        <v>24391</v>
      </c>
      <c r="F12" s="75">
        <v>31014</v>
      </c>
      <c r="G12" s="76">
        <v>-6623</v>
      </c>
      <c r="H12" s="76">
        <v>-3241</v>
      </c>
      <c r="I12" s="95"/>
      <c r="J12" s="95"/>
      <c r="K12" s="75">
        <v>514785</v>
      </c>
    </row>
    <row r="13" spans="1:11" ht="10.5" customHeight="1">
      <c r="A13" s="78" t="s">
        <v>311</v>
      </c>
      <c r="B13" s="75">
        <v>6116</v>
      </c>
      <c r="C13" s="75">
        <v>3090</v>
      </c>
      <c r="D13" s="76">
        <v>3026</v>
      </c>
      <c r="E13" s="75">
        <v>24651</v>
      </c>
      <c r="F13" s="75">
        <v>29628</v>
      </c>
      <c r="G13" s="76">
        <v>-4977</v>
      </c>
      <c r="H13" s="76">
        <v>-1951</v>
      </c>
      <c r="I13" s="95" t="s">
        <v>312</v>
      </c>
      <c r="J13" s="95"/>
      <c r="K13" s="75">
        <v>511544</v>
      </c>
    </row>
    <row r="14" spans="1:11" ht="10.5" customHeight="1">
      <c r="A14" s="78" t="s">
        <v>313</v>
      </c>
      <c r="B14" s="75">
        <v>6032</v>
      </c>
      <c r="C14" s="75">
        <v>3179</v>
      </c>
      <c r="D14" s="76">
        <v>2853</v>
      </c>
      <c r="E14" s="75">
        <v>23785</v>
      </c>
      <c r="F14" s="75">
        <v>28290</v>
      </c>
      <c r="G14" s="76">
        <v>-4505</v>
      </c>
      <c r="H14" s="76">
        <v>-1652</v>
      </c>
      <c r="I14" s="95"/>
      <c r="J14" s="95"/>
      <c r="K14" s="75">
        <v>509405</v>
      </c>
    </row>
    <row r="15" spans="1:11" ht="12.75" customHeight="1">
      <c r="A15" s="78" t="s">
        <v>314</v>
      </c>
      <c r="B15" s="75">
        <v>5638</v>
      </c>
      <c r="C15" s="75">
        <v>3173</v>
      </c>
      <c r="D15" s="76">
        <v>2465</v>
      </c>
      <c r="E15" s="75">
        <v>24138</v>
      </c>
      <c r="F15" s="75">
        <v>29477</v>
      </c>
      <c r="G15" s="76">
        <v>-5339</v>
      </c>
      <c r="H15" s="76">
        <v>-2874</v>
      </c>
      <c r="I15" s="95"/>
      <c r="J15" s="95"/>
      <c r="K15" s="75">
        <v>507753</v>
      </c>
    </row>
    <row r="16" spans="1:11" ht="10.5" customHeight="1">
      <c r="A16" s="78" t="s">
        <v>315</v>
      </c>
      <c r="B16" s="75">
        <v>5668</v>
      </c>
      <c r="C16" s="75">
        <v>3336</v>
      </c>
      <c r="D16" s="76">
        <v>2332</v>
      </c>
      <c r="E16" s="75">
        <v>24128</v>
      </c>
      <c r="F16" s="75">
        <v>28612</v>
      </c>
      <c r="G16" s="76">
        <v>-4484</v>
      </c>
      <c r="H16" s="76">
        <v>-2152</v>
      </c>
      <c r="I16" s="95"/>
      <c r="J16" s="95"/>
      <c r="K16" s="75">
        <v>504879</v>
      </c>
    </row>
    <row r="17" spans="1:11" ht="10.5" customHeight="1">
      <c r="A17" s="78" t="s">
        <v>361</v>
      </c>
      <c r="B17" s="75">
        <v>5385</v>
      </c>
      <c r="C17" s="75">
        <v>3240</v>
      </c>
      <c r="D17" s="76">
        <v>2145</v>
      </c>
      <c r="E17" s="75">
        <v>23880</v>
      </c>
      <c r="F17" s="75">
        <v>27904</v>
      </c>
      <c r="G17" s="76">
        <v>-4024</v>
      </c>
      <c r="H17" s="76">
        <v>-1879</v>
      </c>
      <c r="I17" s="95"/>
      <c r="J17" s="95"/>
      <c r="K17" s="75">
        <v>502727</v>
      </c>
    </row>
    <row r="18" spans="1:11" ht="10.5" customHeight="1">
      <c r="A18" s="78" t="s">
        <v>316</v>
      </c>
      <c r="B18" s="75">
        <v>5233</v>
      </c>
      <c r="C18" s="75">
        <v>3331</v>
      </c>
      <c r="D18" s="76">
        <v>1902</v>
      </c>
      <c r="E18" s="75">
        <v>23351</v>
      </c>
      <c r="F18" s="75">
        <v>27224</v>
      </c>
      <c r="G18" s="76">
        <v>-3873</v>
      </c>
      <c r="H18" s="76">
        <v>-1971</v>
      </c>
      <c r="I18" s="95" t="s">
        <v>317</v>
      </c>
      <c r="J18" s="95"/>
      <c r="K18" s="75">
        <v>500848</v>
      </c>
    </row>
    <row r="19" spans="1:11" ht="10.5" customHeight="1">
      <c r="A19" s="78" t="s">
        <v>318</v>
      </c>
      <c r="B19" s="75">
        <v>5259</v>
      </c>
      <c r="C19" s="75">
        <v>3468</v>
      </c>
      <c r="D19" s="76">
        <v>1791</v>
      </c>
      <c r="E19" s="75">
        <v>23835</v>
      </c>
      <c r="F19" s="75">
        <v>26764</v>
      </c>
      <c r="G19" s="76">
        <v>-2929</v>
      </c>
      <c r="H19" s="76">
        <v>-1138</v>
      </c>
      <c r="I19" s="95"/>
      <c r="J19" s="95"/>
      <c r="K19" s="75">
        <v>499068</v>
      </c>
    </row>
    <row r="20" spans="1:11" ht="12.75" customHeight="1">
      <c r="A20" s="78" t="s">
        <v>319</v>
      </c>
      <c r="B20" s="75">
        <v>5390</v>
      </c>
      <c r="C20" s="75">
        <v>3526</v>
      </c>
      <c r="D20" s="76">
        <v>1864</v>
      </c>
      <c r="E20" s="75">
        <v>24108</v>
      </c>
      <c r="F20" s="75">
        <v>26619</v>
      </c>
      <c r="G20" s="76">
        <v>-2511</v>
      </c>
      <c r="H20" s="76">
        <v>-647</v>
      </c>
      <c r="I20" s="95"/>
      <c r="J20" s="95"/>
      <c r="K20" s="75">
        <v>497930</v>
      </c>
    </row>
    <row r="21" spans="1:11" ht="10.5" customHeight="1">
      <c r="A21" s="78" t="s">
        <v>320</v>
      </c>
      <c r="B21" s="75">
        <v>5143</v>
      </c>
      <c r="C21" s="75">
        <v>3649</v>
      </c>
      <c r="D21" s="76">
        <v>1494</v>
      </c>
      <c r="E21" s="75">
        <v>24463</v>
      </c>
      <c r="F21" s="75">
        <v>27346</v>
      </c>
      <c r="G21" s="76">
        <v>-2883</v>
      </c>
      <c r="H21" s="76">
        <v>-1389</v>
      </c>
      <c r="I21" s="95"/>
      <c r="J21" s="95"/>
      <c r="K21" s="75">
        <v>497283</v>
      </c>
    </row>
    <row r="22" spans="1:11" ht="10.5" customHeight="1">
      <c r="A22" s="78" t="s">
        <v>321</v>
      </c>
      <c r="B22" s="75">
        <v>5422</v>
      </c>
      <c r="C22" s="75">
        <v>3599</v>
      </c>
      <c r="D22" s="76">
        <v>1823</v>
      </c>
      <c r="E22" s="75">
        <v>24253</v>
      </c>
      <c r="F22" s="75">
        <v>29177</v>
      </c>
      <c r="G22" s="76">
        <v>-4924</v>
      </c>
      <c r="H22" s="76">
        <v>-3101</v>
      </c>
      <c r="I22" s="95"/>
      <c r="J22" s="95"/>
      <c r="K22" s="75">
        <v>495894</v>
      </c>
    </row>
    <row r="23" spans="1:11" ht="10.5" customHeight="1">
      <c r="A23" s="78" t="s">
        <v>322</v>
      </c>
      <c r="B23" s="75">
        <v>5115</v>
      </c>
      <c r="C23" s="75">
        <v>3665</v>
      </c>
      <c r="D23" s="76">
        <v>1450</v>
      </c>
      <c r="E23" s="75">
        <v>25179</v>
      </c>
      <c r="F23" s="75">
        <v>33216</v>
      </c>
      <c r="G23" s="76">
        <v>-8037</v>
      </c>
      <c r="H23" s="76">
        <v>-6587</v>
      </c>
      <c r="I23" s="95" t="s">
        <v>323</v>
      </c>
      <c r="J23" s="95"/>
      <c r="K23" s="75">
        <v>492793</v>
      </c>
    </row>
    <row r="24" spans="1:11" ht="10.5" customHeight="1">
      <c r="A24" s="78" t="s">
        <v>324</v>
      </c>
      <c r="B24" s="75">
        <v>5003</v>
      </c>
      <c r="C24" s="75">
        <v>3491</v>
      </c>
      <c r="D24" s="76">
        <v>1512</v>
      </c>
      <c r="E24" s="75">
        <v>24970</v>
      </c>
      <c r="F24" s="75">
        <v>29423</v>
      </c>
      <c r="G24" s="76">
        <v>-4453</v>
      </c>
      <c r="H24" s="76">
        <v>-2941</v>
      </c>
      <c r="I24" s="95"/>
      <c r="J24" s="95"/>
      <c r="K24" s="75">
        <v>487665</v>
      </c>
    </row>
    <row r="25" spans="1:11" ht="12.75" customHeight="1">
      <c r="A25" s="78" t="s">
        <v>325</v>
      </c>
      <c r="B25" s="75">
        <v>4966</v>
      </c>
      <c r="C25" s="75">
        <v>3545</v>
      </c>
      <c r="D25" s="76">
        <v>1421</v>
      </c>
      <c r="E25" s="75">
        <v>23602</v>
      </c>
      <c r="F25" s="75">
        <v>29365</v>
      </c>
      <c r="G25" s="76">
        <v>-5763</v>
      </c>
      <c r="H25" s="76">
        <v>-4342</v>
      </c>
      <c r="I25" s="95"/>
      <c r="J25" s="95"/>
      <c r="K25" s="75">
        <v>484724</v>
      </c>
    </row>
    <row r="26" spans="1:11" ht="10.5" customHeight="1">
      <c r="A26" s="78" t="s">
        <v>326</v>
      </c>
      <c r="B26" s="75">
        <v>5068</v>
      </c>
      <c r="C26" s="75">
        <v>3772</v>
      </c>
      <c r="D26" s="76">
        <v>1296</v>
      </c>
      <c r="E26" s="75">
        <v>23526</v>
      </c>
      <c r="F26" s="75">
        <v>27204</v>
      </c>
      <c r="G26" s="76">
        <v>-3678</v>
      </c>
      <c r="H26" s="76">
        <v>-2382</v>
      </c>
      <c r="I26" s="95"/>
      <c r="J26" s="95"/>
      <c r="K26" s="75">
        <v>480382</v>
      </c>
    </row>
    <row r="27" spans="1:11" ht="10.5" customHeight="1">
      <c r="A27" s="78" t="s">
        <v>327</v>
      </c>
      <c r="B27" s="75">
        <v>4856</v>
      </c>
      <c r="C27" s="75">
        <v>3818</v>
      </c>
      <c r="D27" s="76">
        <v>1038</v>
      </c>
      <c r="E27" s="75">
        <v>22552</v>
      </c>
      <c r="F27" s="75">
        <v>26617</v>
      </c>
      <c r="G27" s="76">
        <v>-4065</v>
      </c>
      <c r="H27" s="76">
        <v>-3027</v>
      </c>
      <c r="I27" s="95"/>
      <c r="J27" s="95"/>
      <c r="K27" s="75">
        <v>478000</v>
      </c>
    </row>
    <row r="28" spans="1:11" ht="10.5" customHeight="1">
      <c r="A28" s="78" t="s">
        <v>328</v>
      </c>
      <c r="B28" s="75">
        <v>4754</v>
      </c>
      <c r="C28" s="75">
        <v>3752</v>
      </c>
      <c r="D28" s="76">
        <v>1002</v>
      </c>
      <c r="E28" s="75">
        <v>21688</v>
      </c>
      <c r="F28" s="75">
        <v>25883</v>
      </c>
      <c r="G28" s="76">
        <v>-4195</v>
      </c>
      <c r="H28" s="76">
        <v>-3193</v>
      </c>
      <c r="I28" s="95" t="s">
        <v>329</v>
      </c>
      <c r="J28" s="95"/>
      <c r="K28" s="75">
        <v>474973</v>
      </c>
    </row>
    <row r="29" spans="1:11" ht="10.5" customHeight="1">
      <c r="A29" s="78" t="s">
        <v>330</v>
      </c>
      <c r="B29" s="75">
        <v>4613</v>
      </c>
      <c r="C29" s="75">
        <v>3715</v>
      </c>
      <c r="D29" s="76">
        <v>898</v>
      </c>
      <c r="E29" s="75">
        <v>22388</v>
      </c>
      <c r="F29" s="75">
        <v>24135</v>
      </c>
      <c r="G29" s="76">
        <v>-1747</v>
      </c>
      <c r="H29" s="76">
        <v>-849</v>
      </c>
      <c r="I29" s="95"/>
      <c r="J29" s="95"/>
      <c r="K29" s="75">
        <v>465135</v>
      </c>
    </row>
    <row r="30" spans="1:11" ht="12.75" customHeight="1">
      <c r="A30" s="78" t="s">
        <v>331</v>
      </c>
      <c r="B30" s="75">
        <v>4671</v>
      </c>
      <c r="C30" s="75">
        <v>3741</v>
      </c>
      <c r="D30" s="76">
        <v>930</v>
      </c>
      <c r="E30" s="75">
        <v>21517</v>
      </c>
      <c r="F30" s="75">
        <v>23189</v>
      </c>
      <c r="G30" s="76">
        <v>-1672</v>
      </c>
      <c r="H30" s="76">
        <v>-742</v>
      </c>
      <c r="I30" s="95"/>
      <c r="J30" s="95"/>
      <c r="K30" s="75">
        <v>464286</v>
      </c>
    </row>
    <row r="31" spans="1:11" ht="10.5" customHeight="1">
      <c r="A31" s="78" t="s">
        <v>332</v>
      </c>
      <c r="B31" s="75">
        <v>4473</v>
      </c>
      <c r="C31" s="75">
        <v>3890</v>
      </c>
      <c r="D31" s="76">
        <v>583</v>
      </c>
      <c r="E31" s="75">
        <v>21577</v>
      </c>
      <c r="F31" s="75">
        <v>22855</v>
      </c>
      <c r="G31" s="76">
        <v>-1278</v>
      </c>
      <c r="H31" s="76">
        <v>-695</v>
      </c>
      <c r="I31" s="95"/>
      <c r="J31" s="95"/>
      <c r="K31" s="75">
        <v>463544</v>
      </c>
    </row>
    <row r="32" spans="1:11" ht="10.5" customHeight="1">
      <c r="A32" s="78" t="s">
        <v>333</v>
      </c>
      <c r="B32" s="75">
        <v>4492</v>
      </c>
      <c r="C32" s="75">
        <v>4040</v>
      </c>
      <c r="D32" s="76">
        <v>452</v>
      </c>
      <c r="E32" s="75">
        <v>20299</v>
      </c>
      <c r="F32" s="75">
        <v>21887</v>
      </c>
      <c r="G32" s="76">
        <v>-1588</v>
      </c>
      <c r="H32" s="76">
        <v>-1136</v>
      </c>
      <c r="I32" s="95"/>
      <c r="J32" s="95"/>
      <c r="K32" s="75">
        <v>462849</v>
      </c>
    </row>
    <row r="33" spans="1:11" ht="10.5" customHeight="1">
      <c r="A33" s="78" t="s">
        <v>334</v>
      </c>
      <c r="B33" s="75">
        <v>4136</v>
      </c>
      <c r="C33" s="75">
        <v>4198</v>
      </c>
      <c r="D33" s="76">
        <v>-62</v>
      </c>
      <c r="E33" s="75">
        <v>19626</v>
      </c>
      <c r="F33" s="75">
        <v>21129</v>
      </c>
      <c r="G33" s="76">
        <v>-1503</v>
      </c>
      <c r="H33" s="76">
        <v>-1565</v>
      </c>
      <c r="I33" s="95" t="s">
        <v>335</v>
      </c>
      <c r="J33" s="95"/>
      <c r="K33" s="75">
        <v>461713</v>
      </c>
    </row>
    <row r="34" spans="1:11" ht="10.5" customHeight="1">
      <c r="A34" s="78" t="s">
        <v>694</v>
      </c>
      <c r="B34" s="75">
        <v>4406</v>
      </c>
      <c r="C34" s="75">
        <v>4143</v>
      </c>
      <c r="D34" s="76">
        <v>263</v>
      </c>
      <c r="E34" s="75">
        <v>20017</v>
      </c>
      <c r="F34" s="75">
        <v>20833</v>
      </c>
      <c r="G34" s="76">
        <v>-816</v>
      </c>
      <c r="H34" s="76">
        <v>-553</v>
      </c>
      <c r="I34" s="95"/>
      <c r="J34" s="95"/>
      <c r="K34" s="75">
        <v>462753</v>
      </c>
    </row>
    <row r="35" spans="1:11" ht="12.75" customHeight="1">
      <c r="A35" s="78" t="s">
        <v>718</v>
      </c>
      <c r="B35" s="75">
        <v>4370</v>
      </c>
      <c r="C35" s="75">
        <v>4319</v>
      </c>
      <c r="D35" s="76">
        <v>51</v>
      </c>
      <c r="E35" s="75">
        <v>19516</v>
      </c>
      <c r="F35" s="75">
        <v>20565</v>
      </c>
      <c r="G35" s="76">
        <v>-1049</v>
      </c>
      <c r="H35" s="76">
        <v>-998</v>
      </c>
      <c r="I35" s="95"/>
      <c r="J35" s="95"/>
      <c r="K35" s="75">
        <v>462200</v>
      </c>
    </row>
    <row r="36" spans="1:11" ht="10.5" customHeight="1">
      <c r="A36" s="78" t="s">
        <v>726</v>
      </c>
      <c r="B36" s="75">
        <v>4431</v>
      </c>
      <c r="C36" s="75">
        <v>4370</v>
      </c>
      <c r="D36" s="76">
        <v>61</v>
      </c>
      <c r="E36" s="75">
        <v>20324</v>
      </c>
      <c r="F36" s="75">
        <v>19585</v>
      </c>
      <c r="G36" s="76">
        <v>739</v>
      </c>
      <c r="H36" s="76">
        <v>800</v>
      </c>
      <c r="I36" s="95"/>
      <c r="J36" s="95"/>
      <c r="K36" s="75">
        <v>461202</v>
      </c>
    </row>
    <row r="37" spans="1:11" ht="10.5" customHeight="1">
      <c r="A37" s="78" t="s">
        <v>738</v>
      </c>
      <c r="B37" s="75">
        <v>4194</v>
      </c>
      <c r="C37" s="75">
        <v>4239</v>
      </c>
      <c r="D37" s="76">
        <v>-45</v>
      </c>
      <c r="E37" s="75">
        <v>19763</v>
      </c>
      <c r="F37" s="75">
        <v>18972</v>
      </c>
      <c r="G37" s="76">
        <v>791</v>
      </c>
      <c r="H37" s="76">
        <v>746</v>
      </c>
      <c r="I37" s="95"/>
      <c r="J37" s="95"/>
      <c r="K37" s="75">
        <v>462002</v>
      </c>
    </row>
    <row r="38" spans="1:11" ht="10.5" customHeight="1">
      <c r="A38" s="101" t="s">
        <v>739</v>
      </c>
      <c r="B38" s="75">
        <v>4362</v>
      </c>
      <c r="C38" s="75">
        <v>4503</v>
      </c>
      <c r="D38" s="76">
        <v>-141</v>
      </c>
      <c r="E38" s="75">
        <v>18072</v>
      </c>
      <c r="F38" s="75">
        <v>19152</v>
      </c>
      <c r="G38" s="76">
        <v>-1080</v>
      </c>
      <c r="H38" s="76">
        <v>-1221</v>
      </c>
      <c r="I38" s="95" t="s">
        <v>740</v>
      </c>
      <c r="J38" s="95"/>
      <c r="K38" s="75">
        <v>462748</v>
      </c>
    </row>
    <row r="39" spans="1:11" ht="10.5" customHeight="1">
      <c r="A39" s="101" t="s">
        <v>803</v>
      </c>
      <c r="B39" s="75">
        <v>4270</v>
      </c>
      <c r="C39" s="75">
        <v>4720</v>
      </c>
      <c r="D39" s="76">
        <v>-450</v>
      </c>
      <c r="E39" s="75">
        <v>17631</v>
      </c>
      <c r="F39" s="75">
        <v>19172</v>
      </c>
      <c r="G39" s="76">
        <v>-1541</v>
      </c>
      <c r="H39" s="76">
        <v>-1991</v>
      </c>
      <c r="I39" s="95"/>
      <c r="J39" s="95"/>
      <c r="K39" s="75">
        <v>453582</v>
      </c>
    </row>
    <row r="40" spans="1:11" ht="12.75" customHeight="1">
      <c r="A40" s="101" t="s">
        <v>862</v>
      </c>
      <c r="B40" s="75">
        <v>4148</v>
      </c>
      <c r="C40" s="75">
        <v>4772</v>
      </c>
      <c r="D40" s="76">
        <v>-624</v>
      </c>
      <c r="E40" s="75">
        <v>18327</v>
      </c>
      <c r="F40" s="75">
        <v>19152</v>
      </c>
      <c r="G40" s="76">
        <v>-825</v>
      </c>
      <c r="H40" s="76">
        <v>-1449</v>
      </c>
      <c r="I40" s="77"/>
      <c r="J40" s="95"/>
      <c r="K40" s="75">
        <v>451591</v>
      </c>
    </row>
    <row r="41" spans="1:11" ht="12.75" customHeight="1">
      <c r="A41" s="78" t="s">
        <v>804</v>
      </c>
      <c r="B41" s="75">
        <f aca="true" t="shared" si="0" ref="B41:H41">SUM(B42:B53)</f>
        <v>4145</v>
      </c>
      <c r="C41" s="75">
        <f t="shared" si="0"/>
        <v>4635</v>
      </c>
      <c r="D41" s="76">
        <f t="shared" si="0"/>
        <v>-490</v>
      </c>
      <c r="E41" s="75">
        <f t="shared" si="0"/>
        <v>18224</v>
      </c>
      <c r="F41" s="75">
        <f t="shared" si="0"/>
        <v>19188</v>
      </c>
      <c r="G41" s="76">
        <f t="shared" si="0"/>
        <v>-964</v>
      </c>
      <c r="H41" s="76">
        <f t="shared" si="0"/>
        <v>-1464</v>
      </c>
      <c r="I41" s="77"/>
      <c r="J41" s="77"/>
      <c r="K41" s="103">
        <v>450142</v>
      </c>
    </row>
    <row r="42" spans="1:11" ht="10.5" customHeight="1">
      <c r="A42" s="78" t="s">
        <v>362</v>
      </c>
      <c r="B42" s="146">
        <v>389</v>
      </c>
      <c r="C42" s="146">
        <v>502</v>
      </c>
      <c r="D42" s="154">
        <v>-113</v>
      </c>
      <c r="E42" s="146">
        <v>1151</v>
      </c>
      <c r="F42" s="146">
        <v>1209</v>
      </c>
      <c r="G42" s="154">
        <v>-58</v>
      </c>
      <c r="H42" s="154">
        <v>-171</v>
      </c>
      <c r="I42" s="155"/>
      <c r="J42" s="155"/>
      <c r="K42" s="146">
        <v>450142</v>
      </c>
    </row>
    <row r="43" spans="1:11" ht="10.5" customHeight="1">
      <c r="A43" s="78" t="s">
        <v>336</v>
      </c>
      <c r="B43" s="146">
        <v>312</v>
      </c>
      <c r="C43" s="146">
        <v>408</v>
      </c>
      <c r="D43" s="154">
        <v>-96</v>
      </c>
      <c r="E43" s="146">
        <v>1223</v>
      </c>
      <c r="F43" s="146">
        <v>1478</v>
      </c>
      <c r="G43" s="154">
        <v>-255</v>
      </c>
      <c r="H43" s="154">
        <v>-351</v>
      </c>
      <c r="I43" s="155"/>
      <c r="J43" s="155"/>
      <c r="K43" s="146">
        <v>449971</v>
      </c>
    </row>
    <row r="44" spans="1:11" ht="10.5" customHeight="1">
      <c r="A44" s="78" t="s">
        <v>337</v>
      </c>
      <c r="B44" s="146">
        <v>315</v>
      </c>
      <c r="C44" s="146">
        <v>389</v>
      </c>
      <c r="D44" s="154">
        <v>-74</v>
      </c>
      <c r="E44" s="146">
        <v>2944</v>
      </c>
      <c r="F44" s="146">
        <v>3254</v>
      </c>
      <c r="G44" s="154">
        <v>-310</v>
      </c>
      <c r="H44" s="154">
        <v>-384</v>
      </c>
      <c r="I44" s="155"/>
      <c r="J44" s="155"/>
      <c r="K44" s="146">
        <v>449620</v>
      </c>
    </row>
    <row r="45" spans="1:11" ht="10.5" customHeight="1">
      <c r="A45" s="78" t="s">
        <v>338</v>
      </c>
      <c r="B45" s="146">
        <v>313</v>
      </c>
      <c r="C45" s="146">
        <v>382</v>
      </c>
      <c r="D45" s="154">
        <v>-69</v>
      </c>
      <c r="E45" s="146">
        <v>2452</v>
      </c>
      <c r="F45" s="146">
        <v>2121</v>
      </c>
      <c r="G45" s="154">
        <v>331</v>
      </c>
      <c r="H45" s="154">
        <v>262</v>
      </c>
      <c r="I45" s="155"/>
      <c r="J45" s="155"/>
      <c r="K45" s="146">
        <v>449236</v>
      </c>
    </row>
    <row r="46" spans="1:11" ht="10.5" customHeight="1">
      <c r="A46" s="78" t="s">
        <v>339</v>
      </c>
      <c r="B46" s="146">
        <v>350</v>
      </c>
      <c r="C46" s="146">
        <v>420</v>
      </c>
      <c r="D46" s="154">
        <v>-70</v>
      </c>
      <c r="E46" s="146">
        <v>1480</v>
      </c>
      <c r="F46" s="146">
        <v>1400</v>
      </c>
      <c r="G46" s="154">
        <v>80</v>
      </c>
      <c r="H46" s="154">
        <v>10</v>
      </c>
      <c r="I46" s="155"/>
      <c r="J46" s="155"/>
      <c r="K46" s="146">
        <v>449498</v>
      </c>
    </row>
    <row r="47" spans="1:11" ht="10.5" customHeight="1">
      <c r="A47" s="78" t="s">
        <v>340</v>
      </c>
      <c r="B47" s="146">
        <v>289</v>
      </c>
      <c r="C47" s="146">
        <v>324</v>
      </c>
      <c r="D47" s="154">
        <v>-35</v>
      </c>
      <c r="E47" s="146">
        <v>1098</v>
      </c>
      <c r="F47" s="146">
        <v>1225</v>
      </c>
      <c r="G47" s="154">
        <v>-127</v>
      </c>
      <c r="H47" s="154">
        <v>-162</v>
      </c>
      <c r="I47" s="155"/>
      <c r="J47" s="155"/>
      <c r="K47" s="146">
        <v>449508</v>
      </c>
    </row>
    <row r="48" spans="1:11" ht="12.75" customHeight="1">
      <c r="A48" s="78" t="s">
        <v>341</v>
      </c>
      <c r="B48" s="146">
        <v>363</v>
      </c>
      <c r="C48" s="146">
        <v>393</v>
      </c>
      <c r="D48" s="154">
        <v>-30</v>
      </c>
      <c r="E48" s="146">
        <v>1468</v>
      </c>
      <c r="F48" s="146">
        <v>1511</v>
      </c>
      <c r="G48" s="154">
        <v>-43</v>
      </c>
      <c r="H48" s="154">
        <v>-73</v>
      </c>
      <c r="I48" s="155"/>
      <c r="J48" s="155"/>
      <c r="K48" s="146">
        <v>449346</v>
      </c>
    </row>
    <row r="49" spans="1:11" ht="10.5" customHeight="1">
      <c r="A49" s="78" t="s">
        <v>342</v>
      </c>
      <c r="B49" s="146">
        <v>365</v>
      </c>
      <c r="C49" s="146">
        <v>350</v>
      </c>
      <c r="D49" s="154">
        <v>15</v>
      </c>
      <c r="E49" s="146">
        <v>1427</v>
      </c>
      <c r="F49" s="146">
        <v>1442</v>
      </c>
      <c r="G49" s="154">
        <v>-15</v>
      </c>
      <c r="H49" s="154">
        <v>0</v>
      </c>
      <c r="I49" s="155"/>
      <c r="J49" s="155"/>
      <c r="K49" s="146">
        <v>449273</v>
      </c>
    </row>
    <row r="50" spans="1:11" ht="10.5" customHeight="1">
      <c r="A50" s="78" t="s">
        <v>343</v>
      </c>
      <c r="B50" s="146">
        <v>371</v>
      </c>
      <c r="C50" s="146">
        <v>341</v>
      </c>
      <c r="D50" s="154">
        <v>30</v>
      </c>
      <c r="E50" s="146">
        <v>1302</v>
      </c>
      <c r="F50" s="146">
        <v>1347</v>
      </c>
      <c r="G50" s="154">
        <v>-45</v>
      </c>
      <c r="H50" s="154">
        <v>-15</v>
      </c>
      <c r="I50" s="155"/>
      <c r="J50" s="155"/>
      <c r="K50" s="156">
        <v>449273</v>
      </c>
    </row>
    <row r="51" spans="1:11" ht="10.5" customHeight="1">
      <c r="A51" s="78" t="s">
        <v>344</v>
      </c>
      <c r="B51" s="146">
        <v>417</v>
      </c>
      <c r="C51" s="146">
        <v>338</v>
      </c>
      <c r="D51" s="154">
        <v>79</v>
      </c>
      <c r="E51" s="146">
        <v>1312</v>
      </c>
      <c r="F51" s="146">
        <v>1614</v>
      </c>
      <c r="G51" s="154">
        <v>-302</v>
      </c>
      <c r="H51" s="154">
        <v>-233</v>
      </c>
      <c r="I51" s="157"/>
      <c r="J51" s="157"/>
      <c r="K51" s="156">
        <v>449258</v>
      </c>
    </row>
    <row r="52" spans="1:11" ht="10.5" customHeight="1">
      <c r="A52" s="78" t="s">
        <v>345</v>
      </c>
      <c r="B52" s="146">
        <v>340</v>
      </c>
      <c r="C52" s="146">
        <v>404</v>
      </c>
      <c r="D52" s="154">
        <v>-64</v>
      </c>
      <c r="E52" s="146">
        <v>1164</v>
      </c>
      <c r="F52" s="146">
        <v>1194</v>
      </c>
      <c r="G52" s="154">
        <v>-30</v>
      </c>
      <c r="H52" s="154">
        <v>-94</v>
      </c>
      <c r="I52" s="155"/>
      <c r="J52" s="155"/>
      <c r="K52" s="156">
        <v>449035</v>
      </c>
    </row>
    <row r="53" spans="1:11" ht="10.5" customHeight="1">
      <c r="A53" s="78" t="s">
        <v>346</v>
      </c>
      <c r="B53" s="146">
        <v>321</v>
      </c>
      <c r="C53" s="146">
        <v>384</v>
      </c>
      <c r="D53" s="154">
        <v>-63</v>
      </c>
      <c r="E53" s="146">
        <v>1203</v>
      </c>
      <c r="F53" s="146">
        <v>1393</v>
      </c>
      <c r="G53" s="154">
        <v>-190</v>
      </c>
      <c r="H53" s="154">
        <v>-253</v>
      </c>
      <c r="I53" s="155"/>
      <c r="J53" s="155"/>
      <c r="K53" s="156">
        <v>448941</v>
      </c>
    </row>
    <row r="54" spans="1:13" ht="12.75" customHeight="1">
      <c r="A54" s="78" t="s">
        <v>805</v>
      </c>
      <c r="B54" s="75">
        <f aca="true" t="shared" si="1" ref="B54:H54">SUM(B55:B66)</f>
        <v>3927</v>
      </c>
      <c r="C54" s="75">
        <f t="shared" si="1"/>
        <v>4678</v>
      </c>
      <c r="D54" s="76">
        <f t="shared" si="1"/>
        <v>-751</v>
      </c>
      <c r="E54" s="75">
        <f t="shared" si="1"/>
        <v>18268</v>
      </c>
      <c r="F54" s="75">
        <f t="shared" si="1"/>
        <v>19406</v>
      </c>
      <c r="G54" s="76">
        <f t="shared" si="1"/>
        <v>-1138</v>
      </c>
      <c r="H54" s="76">
        <f t="shared" si="1"/>
        <v>-1889</v>
      </c>
      <c r="I54" s="77"/>
      <c r="J54" s="77"/>
      <c r="K54" s="156">
        <v>448688</v>
      </c>
      <c r="M54" s="140"/>
    </row>
    <row r="55" spans="1:11" s="112" customFormat="1" ht="10.5" customHeight="1">
      <c r="A55" s="162" t="s">
        <v>362</v>
      </c>
      <c r="B55" s="156">
        <v>334</v>
      </c>
      <c r="C55" s="156">
        <v>500</v>
      </c>
      <c r="D55" s="203">
        <v>-166</v>
      </c>
      <c r="E55" s="156">
        <v>1111</v>
      </c>
      <c r="F55" s="156">
        <v>1137</v>
      </c>
      <c r="G55" s="203">
        <v>-26</v>
      </c>
      <c r="H55" s="203">
        <v>-192</v>
      </c>
      <c r="I55" s="204"/>
      <c r="J55" s="204"/>
      <c r="K55" s="156">
        <v>448688</v>
      </c>
    </row>
    <row r="56" spans="1:11" s="112" customFormat="1" ht="10.5" customHeight="1">
      <c r="A56" s="162" t="s">
        <v>336</v>
      </c>
      <c r="B56" s="156">
        <v>312</v>
      </c>
      <c r="C56" s="156">
        <v>393</v>
      </c>
      <c r="D56" s="203">
        <v>-81</v>
      </c>
      <c r="E56" s="156">
        <v>1277</v>
      </c>
      <c r="F56" s="156">
        <v>1480</v>
      </c>
      <c r="G56" s="203">
        <v>-203</v>
      </c>
      <c r="H56" s="203">
        <v>-284</v>
      </c>
      <c r="I56" s="204"/>
      <c r="J56" s="204"/>
      <c r="K56" s="156">
        <v>448496</v>
      </c>
    </row>
    <row r="57" spans="1:11" s="112" customFormat="1" ht="10.5" customHeight="1">
      <c r="A57" s="162" t="s">
        <v>337</v>
      </c>
      <c r="B57" s="156">
        <v>293</v>
      </c>
      <c r="C57" s="156">
        <v>418</v>
      </c>
      <c r="D57" s="203">
        <v>-125</v>
      </c>
      <c r="E57" s="156">
        <v>3015</v>
      </c>
      <c r="F57" s="156">
        <v>3505</v>
      </c>
      <c r="G57" s="203">
        <v>-490</v>
      </c>
      <c r="H57" s="203">
        <v>-615</v>
      </c>
      <c r="I57" s="204"/>
      <c r="J57" s="204"/>
      <c r="K57" s="156">
        <v>448212</v>
      </c>
    </row>
    <row r="58" spans="1:11" s="112" customFormat="1" ht="10.5" customHeight="1">
      <c r="A58" s="162" t="s">
        <v>338</v>
      </c>
      <c r="B58" s="156">
        <v>337</v>
      </c>
      <c r="C58" s="156">
        <v>439</v>
      </c>
      <c r="D58" s="203">
        <v>-102</v>
      </c>
      <c r="E58" s="156">
        <v>2495</v>
      </c>
      <c r="F58" s="156">
        <v>2241</v>
      </c>
      <c r="G58" s="203">
        <v>254</v>
      </c>
      <c r="H58" s="203">
        <v>152</v>
      </c>
      <c r="I58" s="204"/>
      <c r="J58" s="204"/>
      <c r="K58" s="156">
        <v>447597</v>
      </c>
    </row>
    <row r="59" spans="1:11" s="112" customFormat="1" ht="10.5" customHeight="1">
      <c r="A59" s="162" t="s">
        <v>339</v>
      </c>
      <c r="B59" s="156">
        <v>310</v>
      </c>
      <c r="C59" s="156">
        <v>362</v>
      </c>
      <c r="D59" s="203">
        <v>-52</v>
      </c>
      <c r="E59" s="156">
        <v>1329</v>
      </c>
      <c r="F59" s="156">
        <v>1405</v>
      </c>
      <c r="G59" s="203">
        <v>-76</v>
      </c>
      <c r="H59" s="203">
        <v>-128</v>
      </c>
      <c r="I59" s="204"/>
      <c r="J59" s="204"/>
      <c r="K59" s="156">
        <v>447749</v>
      </c>
    </row>
    <row r="60" spans="1:11" s="112" customFormat="1" ht="10.5" customHeight="1">
      <c r="A60" s="162" t="s">
        <v>340</v>
      </c>
      <c r="B60" s="156">
        <v>349</v>
      </c>
      <c r="C60" s="156">
        <v>355</v>
      </c>
      <c r="D60" s="203">
        <v>-6</v>
      </c>
      <c r="E60" s="156">
        <v>1285</v>
      </c>
      <c r="F60" s="156">
        <v>1383</v>
      </c>
      <c r="G60" s="203">
        <v>-98</v>
      </c>
      <c r="H60" s="203">
        <v>-104</v>
      </c>
      <c r="I60" s="204"/>
      <c r="J60" s="204"/>
      <c r="K60" s="156">
        <v>447621</v>
      </c>
    </row>
    <row r="61" spans="1:11" s="112" customFormat="1" ht="12.75" customHeight="1">
      <c r="A61" s="162" t="s">
        <v>341</v>
      </c>
      <c r="B61" s="156">
        <v>349</v>
      </c>
      <c r="C61" s="156">
        <v>387</v>
      </c>
      <c r="D61" s="203">
        <v>-38</v>
      </c>
      <c r="E61" s="156">
        <v>1499</v>
      </c>
      <c r="F61" s="156">
        <v>1466</v>
      </c>
      <c r="G61" s="203">
        <v>33</v>
      </c>
      <c r="H61" s="203">
        <v>-5</v>
      </c>
      <c r="I61" s="204"/>
      <c r="J61" s="204"/>
      <c r="K61" s="156">
        <v>447517</v>
      </c>
    </row>
    <row r="62" spans="1:11" s="112" customFormat="1" ht="10.5" customHeight="1">
      <c r="A62" s="162" t="s">
        <v>342</v>
      </c>
      <c r="B62" s="156">
        <v>306</v>
      </c>
      <c r="C62" s="156">
        <v>332</v>
      </c>
      <c r="D62" s="203">
        <v>-26</v>
      </c>
      <c r="E62" s="156">
        <v>1401</v>
      </c>
      <c r="F62" s="156">
        <v>1388</v>
      </c>
      <c r="G62" s="203">
        <v>13</v>
      </c>
      <c r="H62" s="203">
        <v>-13</v>
      </c>
      <c r="I62" s="204"/>
      <c r="J62" s="204"/>
      <c r="K62" s="156">
        <v>447512</v>
      </c>
    </row>
    <row r="63" spans="1:11" s="112" customFormat="1" ht="10.5" customHeight="1">
      <c r="A63" s="162" t="s">
        <v>343</v>
      </c>
      <c r="B63" s="156">
        <v>355</v>
      </c>
      <c r="C63" s="156">
        <v>377</v>
      </c>
      <c r="D63" s="203">
        <v>-22</v>
      </c>
      <c r="E63" s="156">
        <v>1366</v>
      </c>
      <c r="F63" s="156">
        <v>1377</v>
      </c>
      <c r="G63" s="203">
        <v>-11</v>
      </c>
      <c r="H63" s="203">
        <v>-33</v>
      </c>
      <c r="I63" s="204"/>
      <c r="J63" s="204"/>
      <c r="K63" s="156">
        <v>447499</v>
      </c>
    </row>
    <row r="64" spans="1:11" s="112" customFormat="1" ht="10.5" customHeight="1">
      <c r="A64" s="162" t="s">
        <v>344</v>
      </c>
      <c r="B64" s="156">
        <v>354</v>
      </c>
      <c r="C64" s="156">
        <v>394</v>
      </c>
      <c r="D64" s="203">
        <v>-40</v>
      </c>
      <c r="E64" s="156">
        <v>1298</v>
      </c>
      <c r="F64" s="156">
        <v>1441</v>
      </c>
      <c r="G64" s="203">
        <v>-143</v>
      </c>
      <c r="H64" s="203">
        <v>-183</v>
      </c>
      <c r="I64" s="205"/>
      <c r="J64" s="205"/>
      <c r="K64" s="156">
        <v>447466</v>
      </c>
    </row>
    <row r="65" spans="1:11" s="112" customFormat="1" ht="10.5" customHeight="1">
      <c r="A65" s="162" t="s">
        <v>345</v>
      </c>
      <c r="B65" s="156">
        <v>312</v>
      </c>
      <c r="C65" s="156">
        <v>349</v>
      </c>
      <c r="D65" s="203">
        <v>-37</v>
      </c>
      <c r="E65" s="156">
        <v>1057</v>
      </c>
      <c r="F65" s="156">
        <v>1182</v>
      </c>
      <c r="G65" s="203">
        <v>-125</v>
      </c>
      <c r="H65" s="203">
        <v>-162</v>
      </c>
      <c r="I65" s="204"/>
      <c r="J65" s="204"/>
      <c r="K65" s="156">
        <v>447283</v>
      </c>
    </row>
    <row r="66" spans="1:11" s="112" customFormat="1" ht="10.5" customHeight="1">
      <c r="A66" s="162" t="s">
        <v>346</v>
      </c>
      <c r="B66" s="156">
        <v>316</v>
      </c>
      <c r="C66" s="156">
        <v>372</v>
      </c>
      <c r="D66" s="203">
        <v>-56</v>
      </c>
      <c r="E66" s="156">
        <v>1135</v>
      </c>
      <c r="F66" s="156">
        <v>1401</v>
      </c>
      <c r="G66" s="203">
        <v>-266</v>
      </c>
      <c r="H66" s="203">
        <v>-322</v>
      </c>
      <c r="I66" s="204"/>
      <c r="J66" s="204"/>
      <c r="K66" s="156">
        <v>447121</v>
      </c>
    </row>
    <row r="67" spans="1:13" s="112" customFormat="1" ht="12.75" customHeight="1">
      <c r="A67" s="162" t="s">
        <v>863</v>
      </c>
      <c r="B67" s="103"/>
      <c r="C67" s="103"/>
      <c r="D67" s="206"/>
      <c r="E67" s="103"/>
      <c r="F67" s="103"/>
      <c r="G67" s="206"/>
      <c r="H67" s="206"/>
      <c r="I67" s="109"/>
      <c r="J67" s="109"/>
      <c r="K67" s="103">
        <v>446799</v>
      </c>
      <c r="M67" s="207"/>
    </row>
    <row r="68" spans="1:11" s="112" customFormat="1" ht="4.5" customHeight="1">
      <c r="A68" s="163"/>
      <c r="B68" s="111"/>
      <c r="C68" s="111"/>
      <c r="D68" s="111"/>
      <c r="E68" s="111"/>
      <c r="F68" s="111"/>
      <c r="G68" s="111"/>
      <c r="H68" s="111"/>
      <c r="I68" s="111"/>
      <c r="J68" s="111"/>
      <c r="K68" s="111"/>
    </row>
    <row r="69" spans="1:11" s="112" customFormat="1" ht="13.5">
      <c r="A69" s="107" t="s">
        <v>363</v>
      </c>
      <c r="B69" s="107"/>
      <c r="C69" s="107"/>
      <c r="D69" s="107"/>
      <c r="E69" s="107"/>
      <c r="F69" s="107"/>
      <c r="G69" s="107"/>
      <c r="H69" s="107"/>
      <c r="I69" s="107"/>
      <c r="J69" s="107"/>
      <c r="K69" s="107"/>
    </row>
    <row r="70" spans="1:11" ht="13.5">
      <c r="A70" s="1" t="s">
        <v>845</v>
      </c>
      <c r="B70" s="1"/>
      <c r="C70" s="1"/>
      <c r="D70" s="1"/>
      <c r="E70" s="1"/>
      <c r="F70" s="1"/>
      <c r="G70" s="1"/>
      <c r="H70" s="1"/>
      <c r="I70" s="1"/>
      <c r="J70" s="1"/>
      <c r="K70" s="1"/>
    </row>
  </sheetData>
  <sheetProtection/>
  <mergeCells count="4">
    <mergeCell ref="A8:A9"/>
    <mergeCell ref="A5:J5"/>
    <mergeCell ref="A6:J6"/>
    <mergeCell ref="A4:J4"/>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&amp;C14</oddFooter>
  </headerFooter>
</worksheet>
</file>

<file path=xl/worksheets/sheet11.xml><?xml version="1.0" encoding="utf-8"?>
<worksheet xmlns="http://schemas.openxmlformats.org/spreadsheetml/2006/main" xmlns:r="http://schemas.openxmlformats.org/officeDocument/2006/relationships">
  <dimension ref="A1:O67"/>
  <sheetViews>
    <sheetView zoomScalePageLayoutView="0" workbookViewId="0" topLeftCell="A1">
      <selection activeCell="O1" sqref="O1"/>
    </sheetView>
  </sheetViews>
  <sheetFormatPr defaultColWidth="9.00390625" defaultRowHeight="13.5"/>
  <cols>
    <col min="1" max="1" width="7.875" style="112" customWidth="1"/>
    <col min="2" max="2" width="6.625" style="112" customWidth="1"/>
    <col min="3" max="5" width="6.125" style="112" customWidth="1"/>
    <col min="6" max="6" width="6.625" style="112" customWidth="1"/>
    <col min="7" max="15" width="6.125" style="112" customWidth="1"/>
    <col min="16" max="16384" width="9.00390625" style="112" customWidth="1"/>
  </cols>
  <sheetData>
    <row r="1" spans="1:15" ht="13.5">
      <c r="A1" s="107"/>
      <c r="B1" s="107"/>
      <c r="C1" s="107"/>
      <c r="D1" s="107"/>
      <c r="E1" s="107"/>
      <c r="F1" s="107"/>
      <c r="G1" s="107"/>
      <c r="H1" s="107"/>
      <c r="I1" s="107"/>
      <c r="J1" s="107"/>
      <c r="K1" s="107"/>
      <c r="L1" s="107"/>
      <c r="M1" s="107"/>
      <c r="N1" s="107"/>
      <c r="O1" s="106" t="s">
        <v>915</v>
      </c>
    </row>
    <row r="2" spans="1:15" ht="13.5">
      <c r="A2" s="107"/>
      <c r="B2" s="107"/>
      <c r="C2" s="107"/>
      <c r="D2" s="107"/>
      <c r="E2" s="107"/>
      <c r="F2" s="107"/>
      <c r="G2" s="107"/>
      <c r="H2" s="107"/>
      <c r="I2" s="107"/>
      <c r="J2" s="107"/>
      <c r="K2" s="107"/>
      <c r="L2" s="107"/>
      <c r="M2" s="107"/>
      <c r="N2" s="107"/>
      <c r="O2" s="107"/>
    </row>
    <row r="3" spans="1:15" ht="14.25">
      <c r="A3" s="90" t="s">
        <v>382</v>
      </c>
      <c r="B3" s="107"/>
      <c r="C3" s="107"/>
      <c r="D3" s="107"/>
      <c r="E3" s="107"/>
      <c r="F3" s="107"/>
      <c r="G3" s="107"/>
      <c r="H3" s="107"/>
      <c r="I3" s="107"/>
      <c r="J3" s="107"/>
      <c r="K3" s="107"/>
      <c r="L3" s="107"/>
      <c r="M3" s="107"/>
      <c r="N3" s="107"/>
      <c r="O3" s="107"/>
    </row>
    <row r="4" spans="1:15" ht="13.5">
      <c r="A4" s="107" t="s">
        <v>831</v>
      </c>
      <c r="B4" s="107"/>
      <c r="C4" s="107"/>
      <c r="D4" s="107"/>
      <c r="E4" s="107"/>
      <c r="F4" s="107"/>
      <c r="G4" s="107"/>
      <c r="H4" s="107"/>
      <c r="I4" s="107"/>
      <c r="J4" s="107"/>
      <c r="K4" s="107"/>
      <c r="L4" s="107"/>
      <c r="M4" s="107"/>
      <c r="N4" s="107"/>
      <c r="O4" s="107"/>
    </row>
    <row r="5" spans="1:15" ht="13.5">
      <c r="A5" s="107"/>
      <c r="B5" s="107"/>
      <c r="C5" s="107"/>
      <c r="D5" s="107"/>
      <c r="E5" s="107"/>
      <c r="F5" s="107"/>
      <c r="G5" s="107"/>
      <c r="H5" s="107"/>
      <c r="I5" s="107"/>
      <c r="J5" s="107"/>
      <c r="K5" s="107"/>
      <c r="L5" s="107"/>
      <c r="M5" s="107"/>
      <c r="N5" s="107"/>
      <c r="O5" s="107"/>
    </row>
    <row r="6" spans="1:15" ht="13.5">
      <c r="A6" s="229" t="s">
        <v>383</v>
      </c>
      <c r="B6" s="199" t="s">
        <v>384</v>
      </c>
      <c r="C6" s="164" t="s">
        <v>856</v>
      </c>
      <c r="D6" s="165"/>
      <c r="E6" s="165"/>
      <c r="F6" s="165"/>
      <c r="G6" s="165"/>
      <c r="H6" s="165"/>
      <c r="I6" s="165"/>
      <c r="J6" s="165"/>
      <c r="K6" s="165"/>
      <c r="L6" s="165"/>
      <c r="M6" s="165"/>
      <c r="N6" s="165"/>
      <c r="O6" s="165"/>
    </row>
    <row r="7" spans="1:15" ht="13.5">
      <c r="A7" s="230"/>
      <c r="B7" s="200" t="s">
        <v>839</v>
      </c>
      <c r="C7" s="159" t="s">
        <v>385</v>
      </c>
      <c r="D7" s="159" t="s">
        <v>386</v>
      </c>
      <c r="E7" s="159" t="s">
        <v>365</v>
      </c>
      <c r="F7" s="159" t="s">
        <v>366</v>
      </c>
      <c r="G7" s="159" t="s">
        <v>367</v>
      </c>
      <c r="H7" s="159" t="s">
        <v>368</v>
      </c>
      <c r="I7" s="159" t="s">
        <v>369</v>
      </c>
      <c r="J7" s="159" t="s">
        <v>370</v>
      </c>
      <c r="K7" s="159" t="s">
        <v>371</v>
      </c>
      <c r="L7" s="159" t="s">
        <v>372</v>
      </c>
      <c r="M7" s="159" t="s">
        <v>373</v>
      </c>
      <c r="N7" s="159" t="s">
        <v>374</v>
      </c>
      <c r="O7" s="108" t="s">
        <v>375</v>
      </c>
    </row>
    <row r="8" spans="1:15" ht="12.75" customHeight="1">
      <c r="A8" s="166"/>
      <c r="B8" s="107"/>
      <c r="C8" s="107"/>
      <c r="D8" s="107"/>
      <c r="E8" s="107"/>
      <c r="F8" s="107"/>
      <c r="G8" s="107"/>
      <c r="H8" s="107"/>
      <c r="I8" s="201" t="s">
        <v>833</v>
      </c>
      <c r="J8" s="107"/>
      <c r="K8" s="107"/>
      <c r="L8" s="107"/>
      <c r="M8" s="107"/>
      <c r="N8" s="107"/>
      <c r="O8" s="107"/>
    </row>
    <row r="9" spans="1:15" ht="12.75" customHeight="1">
      <c r="A9" s="113" t="s">
        <v>376</v>
      </c>
      <c r="B9" s="187">
        <v>4148</v>
      </c>
      <c r="C9" s="187">
        <v>4145</v>
      </c>
      <c r="D9" s="187">
        <v>389</v>
      </c>
      <c r="E9" s="187">
        <v>312</v>
      </c>
      <c r="F9" s="187">
        <v>315</v>
      </c>
      <c r="G9" s="187">
        <v>313</v>
      </c>
      <c r="H9" s="187">
        <v>350</v>
      </c>
      <c r="I9" s="187">
        <v>289</v>
      </c>
      <c r="J9" s="187">
        <v>363</v>
      </c>
      <c r="K9" s="187">
        <v>365</v>
      </c>
      <c r="L9" s="187">
        <v>371</v>
      </c>
      <c r="M9" s="187">
        <v>417</v>
      </c>
      <c r="N9" s="187">
        <v>340</v>
      </c>
      <c r="O9" s="187">
        <v>321</v>
      </c>
    </row>
    <row r="10" spans="1:15" ht="12.75" customHeight="1">
      <c r="A10" s="113" t="s">
        <v>387</v>
      </c>
      <c r="B10" s="187">
        <v>350</v>
      </c>
      <c r="C10" s="187">
        <v>330</v>
      </c>
      <c r="D10" s="187">
        <v>28</v>
      </c>
      <c r="E10" s="187">
        <v>36</v>
      </c>
      <c r="F10" s="187">
        <v>30</v>
      </c>
      <c r="G10" s="187">
        <v>24</v>
      </c>
      <c r="H10" s="187">
        <v>30</v>
      </c>
      <c r="I10" s="187">
        <v>16</v>
      </c>
      <c r="J10" s="187">
        <v>29</v>
      </c>
      <c r="K10" s="187">
        <v>31</v>
      </c>
      <c r="L10" s="187">
        <v>32</v>
      </c>
      <c r="M10" s="187">
        <v>33</v>
      </c>
      <c r="N10" s="187">
        <v>24</v>
      </c>
      <c r="O10" s="187">
        <v>17</v>
      </c>
    </row>
    <row r="11" spans="1:15" ht="12.75" customHeight="1">
      <c r="A11" s="113" t="s">
        <v>377</v>
      </c>
      <c r="B11" s="187">
        <v>600</v>
      </c>
      <c r="C11" s="187">
        <v>637</v>
      </c>
      <c r="D11" s="187">
        <v>56</v>
      </c>
      <c r="E11" s="187">
        <v>40</v>
      </c>
      <c r="F11" s="187">
        <v>46</v>
      </c>
      <c r="G11" s="187">
        <v>48</v>
      </c>
      <c r="H11" s="187">
        <v>56</v>
      </c>
      <c r="I11" s="187">
        <v>41</v>
      </c>
      <c r="J11" s="187">
        <v>41</v>
      </c>
      <c r="K11" s="187">
        <v>52</v>
      </c>
      <c r="L11" s="187">
        <v>60</v>
      </c>
      <c r="M11" s="187">
        <v>75</v>
      </c>
      <c r="N11" s="187">
        <v>68</v>
      </c>
      <c r="O11" s="187">
        <v>54</v>
      </c>
    </row>
    <row r="12" spans="1:15" ht="12.75" customHeight="1">
      <c r="A12" s="113" t="s">
        <v>378</v>
      </c>
      <c r="B12" s="187">
        <v>420</v>
      </c>
      <c r="C12" s="187">
        <v>430</v>
      </c>
      <c r="D12" s="187">
        <v>45</v>
      </c>
      <c r="E12" s="187">
        <v>29</v>
      </c>
      <c r="F12" s="187">
        <v>39</v>
      </c>
      <c r="G12" s="187">
        <v>27</v>
      </c>
      <c r="H12" s="187">
        <v>34</v>
      </c>
      <c r="I12" s="187">
        <v>34</v>
      </c>
      <c r="J12" s="187">
        <v>38</v>
      </c>
      <c r="K12" s="187">
        <v>44</v>
      </c>
      <c r="L12" s="187">
        <v>26</v>
      </c>
      <c r="M12" s="187">
        <v>47</v>
      </c>
      <c r="N12" s="187">
        <v>30</v>
      </c>
      <c r="O12" s="187">
        <v>37</v>
      </c>
    </row>
    <row r="13" spans="1:15" ht="12.75" customHeight="1">
      <c r="A13" s="113" t="s">
        <v>379</v>
      </c>
      <c r="B13" s="187">
        <v>932</v>
      </c>
      <c r="C13" s="187">
        <v>996</v>
      </c>
      <c r="D13" s="187">
        <v>100</v>
      </c>
      <c r="E13" s="187">
        <v>77</v>
      </c>
      <c r="F13" s="187">
        <v>71</v>
      </c>
      <c r="G13" s="187">
        <v>81</v>
      </c>
      <c r="H13" s="187">
        <v>88</v>
      </c>
      <c r="I13" s="187">
        <v>67</v>
      </c>
      <c r="J13" s="187">
        <v>86</v>
      </c>
      <c r="K13" s="187">
        <v>90</v>
      </c>
      <c r="L13" s="187">
        <v>91</v>
      </c>
      <c r="M13" s="187">
        <v>93</v>
      </c>
      <c r="N13" s="187">
        <v>78</v>
      </c>
      <c r="O13" s="187">
        <v>74</v>
      </c>
    </row>
    <row r="14" spans="1:15" ht="12.75" customHeight="1">
      <c r="A14" s="113" t="s">
        <v>380</v>
      </c>
      <c r="B14" s="187">
        <v>841</v>
      </c>
      <c r="C14" s="187">
        <v>804</v>
      </c>
      <c r="D14" s="187">
        <v>66</v>
      </c>
      <c r="E14" s="187">
        <v>60</v>
      </c>
      <c r="F14" s="187">
        <v>62</v>
      </c>
      <c r="G14" s="187">
        <v>53</v>
      </c>
      <c r="H14" s="187">
        <v>78</v>
      </c>
      <c r="I14" s="187">
        <v>58</v>
      </c>
      <c r="J14" s="187">
        <v>68</v>
      </c>
      <c r="K14" s="187">
        <v>78</v>
      </c>
      <c r="L14" s="187">
        <v>74</v>
      </c>
      <c r="M14" s="187">
        <v>78</v>
      </c>
      <c r="N14" s="187">
        <v>63</v>
      </c>
      <c r="O14" s="187">
        <v>66</v>
      </c>
    </row>
    <row r="15" spans="1:15" ht="12.75" customHeight="1">
      <c r="A15" s="113" t="s">
        <v>381</v>
      </c>
      <c r="B15" s="187">
        <v>1005</v>
      </c>
      <c r="C15" s="187">
        <v>948</v>
      </c>
      <c r="D15" s="187">
        <v>94</v>
      </c>
      <c r="E15" s="187">
        <v>70</v>
      </c>
      <c r="F15" s="187">
        <v>67</v>
      </c>
      <c r="G15" s="187">
        <v>80</v>
      </c>
      <c r="H15" s="187">
        <v>64</v>
      </c>
      <c r="I15" s="187">
        <v>73</v>
      </c>
      <c r="J15" s="187">
        <v>101</v>
      </c>
      <c r="K15" s="187">
        <v>70</v>
      </c>
      <c r="L15" s="187">
        <v>88</v>
      </c>
      <c r="M15" s="187">
        <v>91</v>
      </c>
      <c r="N15" s="187">
        <v>77</v>
      </c>
      <c r="O15" s="187">
        <v>73</v>
      </c>
    </row>
    <row r="16" spans="1:15" ht="12.75" customHeight="1">
      <c r="A16" s="113" t="s">
        <v>177</v>
      </c>
      <c r="B16" s="107"/>
      <c r="C16" s="107"/>
      <c r="D16" s="107"/>
      <c r="E16" s="107"/>
      <c r="F16" s="107"/>
      <c r="G16" s="107"/>
      <c r="H16" s="107"/>
      <c r="I16" s="201" t="s">
        <v>834</v>
      </c>
      <c r="J16" s="107"/>
      <c r="K16" s="107"/>
      <c r="L16" s="107"/>
      <c r="M16" s="107"/>
      <c r="N16" s="107"/>
      <c r="O16" s="107"/>
    </row>
    <row r="17" spans="1:15" ht="12.75" customHeight="1">
      <c r="A17" s="113" t="s">
        <v>376</v>
      </c>
      <c r="B17" s="187">
        <v>4772</v>
      </c>
      <c r="C17" s="187">
        <v>4635</v>
      </c>
      <c r="D17" s="187">
        <v>502</v>
      </c>
      <c r="E17" s="187">
        <v>408</v>
      </c>
      <c r="F17" s="187">
        <v>389</v>
      </c>
      <c r="G17" s="187">
        <v>382</v>
      </c>
      <c r="H17" s="187">
        <v>420</v>
      </c>
      <c r="I17" s="187">
        <v>324</v>
      </c>
      <c r="J17" s="187">
        <v>393</v>
      </c>
      <c r="K17" s="187">
        <v>350</v>
      </c>
      <c r="L17" s="187">
        <v>341</v>
      </c>
      <c r="M17" s="187">
        <v>338</v>
      </c>
      <c r="N17" s="187">
        <v>404</v>
      </c>
      <c r="O17" s="187">
        <v>384</v>
      </c>
    </row>
    <row r="18" spans="1:15" ht="12.75" customHeight="1">
      <c r="A18" s="113" t="s">
        <v>387</v>
      </c>
      <c r="B18" s="187">
        <v>688</v>
      </c>
      <c r="C18" s="187">
        <v>699</v>
      </c>
      <c r="D18" s="187">
        <v>80</v>
      </c>
      <c r="E18" s="187">
        <v>49</v>
      </c>
      <c r="F18" s="187">
        <v>67</v>
      </c>
      <c r="G18" s="187">
        <v>60</v>
      </c>
      <c r="H18" s="187">
        <v>61</v>
      </c>
      <c r="I18" s="187">
        <v>46</v>
      </c>
      <c r="J18" s="187">
        <v>64</v>
      </c>
      <c r="K18" s="187">
        <v>55</v>
      </c>
      <c r="L18" s="187">
        <v>57</v>
      </c>
      <c r="M18" s="187">
        <v>48</v>
      </c>
      <c r="N18" s="187">
        <v>53</v>
      </c>
      <c r="O18" s="187">
        <v>59</v>
      </c>
    </row>
    <row r="19" spans="1:15" ht="12.75" customHeight="1">
      <c r="A19" s="113" t="s">
        <v>377</v>
      </c>
      <c r="B19" s="187">
        <v>905</v>
      </c>
      <c r="C19" s="187">
        <v>883</v>
      </c>
      <c r="D19" s="187">
        <v>95</v>
      </c>
      <c r="E19" s="187">
        <v>79</v>
      </c>
      <c r="F19" s="187">
        <v>71</v>
      </c>
      <c r="G19" s="187">
        <v>67</v>
      </c>
      <c r="H19" s="187">
        <v>77</v>
      </c>
      <c r="I19" s="187">
        <v>48</v>
      </c>
      <c r="J19" s="187">
        <v>81</v>
      </c>
      <c r="K19" s="187">
        <v>74</v>
      </c>
      <c r="L19" s="187">
        <v>68</v>
      </c>
      <c r="M19" s="187">
        <v>68</v>
      </c>
      <c r="N19" s="187">
        <v>84</v>
      </c>
      <c r="O19" s="187">
        <v>71</v>
      </c>
    </row>
    <row r="20" spans="1:15" ht="12.75" customHeight="1">
      <c r="A20" s="113" t="s">
        <v>378</v>
      </c>
      <c r="B20" s="187">
        <v>718</v>
      </c>
      <c r="C20" s="187">
        <v>647</v>
      </c>
      <c r="D20" s="187">
        <v>61</v>
      </c>
      <c r="E20" s="187">
        <v>57</v>
      </c>
      <c r="F20" s="187">
        <v>68</v>
      </c>
      <c r="G20" s="187">
        <v>54</v>
      </c>
      <c r="H20" s="187">
        <v>69</v>
      </c>
      <c r="I20" s="187">
        <v>44</v>
      </c>
      <c r="J20" s="187">
        <v>60</v>
      </c>
      <c r="K20" s="187">
        <v>45</v>
      </c>
      <c r="L20" s="187">
        <v>46</v>
      </c>
      <c r="M20" s="187">
        <v>43</v>
      </c>
      <c r="N20" s="187">
        <v>44</v>
      </c>
      <c r="O20" s="187">
        <v>56</v>
      </c>
    </row>
    <row r="21" spans="1:15" ht="12.75" customHeight="1">
      <c r="A21" s="113" t="s">
        <v>379</v>
      </c>
      <c r="B21" s="187">
        <v>981</v>
      </c>
      <c r="C21" s="187">
        <v>1022</v>
      </c>
      <c r="D21" s="187">
        <v>125</v>
      </c>
      <c r="E21" s="187">
        <v>87</v>
      </c>
      <c r="F21" s="187">
        <v>71</v>
      </c>
      <c r="G21" s="187">
        <v>82</v>
      </c>
      <c r="H21" s="187">
        <v>87</v>
      </c>
      <c r="I21" s="187">
        <v>76</v>
      </c>
      <c r="J21" s="187">
        <v>74</v>
      </c>
      <c r="K21" s="187">
        <v>76</v>
      </c>
      <c r="L21" s="187">
        <v>78</v>
      </c>
      <c r="M21" s="187">
        <v>73</v>
      </c>
      <c r="N21" s="187">
        <v>105</v>
      </c>
      <c r="O21" s="187">
        <v>88</v>
      </c>
    </row>
    <row r="22" spans="1:15" ht="12.75" customHeight="1">
      <c r="A22" s="113" t="s">
        <v>380</v>
      </c>
      <c r="B22" s="187">
        <v>680</v>
      </c>
      <c r="C22" s="187">
        <v>620</v>
      </c>
      <c r="D22" s="187">
        <v>68</v>
      </c>
      <c r="E22" s="187">
        <v>62</v>
      </c>
      <c r="F22" s="187">
        <v>47</v>
      </c>
      <c r="G22" s="187">
        <v>55</v>
      </c>
      <c r="H22" s="187">
        <v>64</v>
      </c>
      <c r="I22" s="187">
        <v>42</v>
      </c>
      <c r="J22" s="187">
        <v>41</v>
      </c>
      <c r="K22" s="187">
        <v>44</v>
      </c>
      <c r="L22" s="187">
        <v>50</v>
      </c>
      <c r="M22" s="187">
        <v>47</v>
      </c>
      <c r="N22" s="187">
        <v>57</v>
      </c>
      <c r="O22" s="187">
        <v>43</v>
      </c>
    </row>
    <row r="23" spans="1:15" ht="12.75" customHeight="1">
      <c r="A23" s="113" t="s">
        <v>381</v>
      </c>
      <c r="B23" s="187">
        <v>800</v>
      </c>
      <c r="C23" s="187">
        <v>764</v>
      </c>
      <c r="D23" s="187">
        <v>73</v>
      </c>
      <c r="E23" s="187">
        <v>74</v>
      </c>
      <c r="F23" s="187">
        <v>65</v>
      </c>
      <c r="G23" s="187">
        <v>64</v>
      </c>
      <c r="H23" s="187">
        <v>62</v>
      </c>
      <c r="I23" s="187">
        <v>68</v>
      </c>
      <c r="J23" s="187">
        <v>73</v>
      </c>
      <c r="K23" s="187">
        <v>56</v>
      </c>
      <c r="L23" s="187">
        <v>42</v>
      </c>
      <c r="M23" s="187">
        <v>59</v>
      </c>
      <c r="N23" s="187">
        <v>61</v>
      </c>
      <c r="O23" s="187">
        <v>67</v>
      </c>
    </row>
    <row r="24" spans="1:15" ht="12.75" customHeight="1">
      <c r="A24" s="113"/>
      <c r="B24" s="107"/>
      <c r="C24" s="107"/>
      <c r="D24" s="107"/>
      <c r="E24" s="107"/>
      <c r="F24" s="107"/>
      <c r="G24" s="107"/>
      <c r="H24" s="107"/>
      <c r="I24" s="201" t="s">
        <v>835</v>
      </c>
      <c r="J24" s="107"/>
      <c r="K24" s="107"/>
      <c r="L24" s="107"/>
      <c r="M24" s="107"/>
      <c r="N24" s="107"/>
      <c r="O24" s="107"/>
    </row>
    <row r="25" spans="1:15" ht="12.75" customHeight="1">
      <c r="A25" s="113" t="s">
        <v>376</v>
      </c>
      <c r="B25" s="187">
        <v>18327</v>
      </c>
      <c r="C25" s="187">
        <v>18224</v>
      </c>
      <c r="D25" s="187">
        <v>1151</v>
      </c>
      <c r="E25" s="187">
        <v>1223</v>
      </c>
      <c r="F25" s="187">
        <v>2944</v>
      </c>
      <c r="G25" s="187">
        <v>2452</v>
      </c>
      <c r="H25" s="187">
        <v>1480</v>
      </c>
      <c r="I25" s="187">
        <v>1098</v>
      </c>
      <c r="J25" s="187">
        <v>1468</v>
      </c>
      <c r="K25" s="187">
        <v>1427</v>
      </c>
      <c r="L25" s="187">
        <v>1302</v>
      </c>
      <c r="M25" s="187">
        <v>1312</v>
      </c>
      <c r="N25" s="187">
        <v>1164</v>
      </c>
      <c r="O25" s="187">
        <v>1203</v>
      </c>
    </row>
    <row r="26" spans="1:15" ht="12.75" customHeight="1">
      <c r="A26" s="113" t="s">
        <v>387</v>
      </c>
      <c r="B26" s="187">
        <v>2014</v>
      </c>
      <c r="C26" s="187">
        <v>2182</v>
      </c>
      <c r="D26" s="187">
        <v>134</v>
      </c>
      <c r="E26" s="187">
        <v>118</v>
      </c>
      <c r="F26" s="187">
        <v>269</v>
      </c>
      <c r="G26" s="187">
        <v>290</v>
      </c>
      <c r="H26" s="187">
        <v>166</v>
      </c>
      <c r="I26" s="187">
        <v>139</v>
      </c>
      <c r="J26" s="187">
        <v>206</v>
      </c>
      <c r="K26" s="187">
        <v>160</v>
      </c>
      <c r="L26" s="187">
        <v>173</v>
      </c>
      <c r="M26" s="187">
        <v>191</v>
      </c>
      <c r="N26" s="187">
        <v>191</v>
      </c>
      <c r="O26" s="187">
        <v>145</v>
      </c>
    </row>
    <row r="27" spans="1:15" ht="12.75" customHeight="1">
      <c r="A27" s="113" t="s">
        <v>377</v>
      </c>
      <c r="B27" s="187">
        <v>2880</v>
      </c>
      <c r="C27" s="187">
        <v>3041</v>
      </c>
      <c r="D27" s="187">
        <v>200</v>
      </c>
      <c r="E27" s="187">
        <v>168</v>
      </c>
      <c r="F27" s="187">
        <v>463</v>
      </c>
      <c r="G27" s="187">
        <v>358</v>
      </c>
      <c r="H27" s="187">
        <v>213</v>
      </c>
      <c r="I27" s="187">
        <v>181</v>
      </c>
      <c r="J27" s="187">
        <v>279</v>
      </c>
      <c r="K27" s="187">
        <v>320</v>
      </c>
      <c r="L27" s="187">
        <v>285</v>
      </c>
      <c r="M27" s="187">
        <v>179</v>
      </c>
      <c r="N27" s="187">
        <v>192</v>
      </c>
      <c r="O27" s="187">
        <v>203</v>
      </c>
    </row>
    <row r="28" spans="1:15" ht="12.75" customHeight="1">
      <c r="A28" s="113" t="s">
        <v>378</v>
      </c>
      <c r="B28" s="187">
        <v>1809</v>
      </c>
      <c r="C28" s="187">
        <v>1708</v>
      </c>
      <c r="D28" s="187">
        <v>121</v>
      </c>
      <c r="E28" s="187">
        <v>143</v>
      </c>
      <c r="F28" s="187">
        <v>273</v>
      </c>
      <c r="G28" s="187">
        <v>214</v>
      </c>
      <c r="H28" s="187">
        <v>140</v>
      </c>
      <c r="I28" s="187">
        <v>126</v>
      </c>
      <c r="J28" s="187">
        <v>140</v>
      </c>
      <c r="K28" s="187">
        <v>100</v>
      </c>
      <c r="L28" s="187">
        <v>101</v>
      </c>
      <c r="M28" s="187">
        <v>138</v>
      </c>
      <c r="N28" s="187">
        <v>108</v>
      </c>
      <c r="O28" s="187">
        <v>104</v>
      </c>
    </row>
    <row r="29" spans="1:15" ht="12.75" customHeight="1">
      <c r="A29" s="113" t="s">
        <v>379</v>
      </c>
      <c r="B29" s="187">
        <v>4371</v>
      </c>
      <c r="C29" s="187">
        <v>4125</v>
      </c>
      <c r="D29" s="187">
        <v>269</v>
      </c>
      <c r="E29" s="187">
        <v>265</v>
      </c>
      <c r="F29" s="187">
        <v>707</v>
      </c>
      <c r="G29" s="187">
        <v>652</v>
      </c>
      <c r="H29" s="187">
        <v>364</v>
      </c>
      <c r="I29" s="187">
        <v>216</v>
      </c>
      <c r="J29" s="187">
        <v>300</v>
      </c>
      <c r="K29" s="187">
        <v>318</v>
      </c>
      <c r="L29" s="187">
        <v>272</v>
      </c>
      <c r="M29" s="187">
        <v>248</v>
      </c>
      <c r="N29" s="187">
        <v>255</v>
      </c>
      <c r="O29" s="187">
        <v>259</v>
      </c>
    </row>
    <row r="30" spans="1:15" ht="12.75" customHeight="1">
      <c r="A30" s="113" t="s">
        <v>380</v>
      </c>
      <c r="B30" s="187">
        <v>3364</v>
      </c>
      <c r="C30" s="187">
        <v>3345</v>
      </c>
      <c r="D30" s="187">
        <v>190</v>
      </c>
      <c r="E30" s="187">
        <v>260</v>
      </c>
      <c r="F30" s="187">
        <v>537</v>
      </c>
      <c r="G30" s="187">
        <v>461</v>
      </c>
      <c r="H30" s="187">
        <v>257</v>
      </c>
      <c r="I30" s="187">
        <v>228</v>
      </c>
      <c r="J30" s="187">
        <v>257</v>
      </c>
      <c r="K30" s="187">
        <v>258</v>
      </c>
      <c r="L30" s="187">
        <v>215</v>
      </c>
      <c r="M30" s="187">
        <v>244</v>
      </c>
      <c r="N30" s="187">
        <v>187</v>
      </c>
      <c r="O30" s="187">
        <v>251</v>
      </c>
    </row>
    <row r="31" spans="1:15" ht="12.75" customHeight="1">
      <c r="A31" s="113" t="s">
        <v>381</v>
      </c>
      <c r="B31" s="187">
        <v>3889</v>
      </c>
      <c r="C31" s="187">
        <v>3823</v>
      </c>
      <c r="D31" s="187">
        <v>237</v>
      </c>
      <c r="E31" s="187">
        <v>269</v>
      </c>
      <c r="F31" s="187">
        <v>695</v>
      </c>
      <c r="G31" s="187">
        <v>477</v>
      </c>
      <c r="H31" s="187">
        <v>340</v>
      </c>
      <c r="I31" s="187">
        <v>208</v>
      </c>
      <c r="J31" s="187">
        <v>286</v>
      </c>
      <c r="K31" s="187">
        <v>271</v>
      </c>
      <c r="L31" s="187">
        <v>256</v>
      </c>
      <c r="M31" s="187">
        <v>312</v>
      </c>
      <c r="N31" s="187">
        <v>231</v>
      </c>
      <c r="O31" s="187">
        <v>241</v>
      </c>
    </row>
    <row r="32" spans="1:15" ht="12.75" customHeight="1">
      <c r="A32" s="113"/>
      <c r="B32" s="107"/>
      <c r="C32" s="107"/>
      <c r="D32" s="107"/>
      <c r="E32" s="107"/>
      <c r="F32" s="107"/>
      <c r="G32" s="107"/>
      <c r="H32" s="107"/>
      <c r="I32" s="201" t="s">
        <v>836</v>
      </c>
      <c r="J32" s="107"/>
      <c r="K32" s="107"/>
      <c r="L32" s="107"/>
      <c r="M32" s="107"/>
      <c r="N32" s="107"/>
      <c r="O32" s="107"/>
    </row>
    <row r="33" spans="1:15" ht="12.75" customHeight="1">
      <c r="A33" s="113" t="s">
        <v>376</v>
      </c>
      <c r="B33" s="187">
        <v>19152</v>
      </c>
      <c r="C33" s="187">
        <v>19188</v>
      </c>
      <c r="D33" s="187">
        <v>1209</v>
      </c>
      <c r="E33" s="187">
        <v>1478</v>
      </c>
      <c r="F33" s="187">
        <v>3254</v>
      </c>
      <c r="G33" s="187">
        <v>2121</v>
      </c>
      <c r="H33" s="187">
        <v>1400</v>
      </c>
      <c r="I33" s="187">
        <v>1225</v>
      </c>
      <c r="J33" s="187">
        <v>1511</v>
      </c>
      <c r="K33" s="187">
        <v>1442</v>
      </c>
      <c r="L33" s="187">
        <v>1347</v>
      </c>
      <c r="M33" s="187">
        <v>1614</v>
      </c>
      <c r="N33" s="187">
        <v>1194</v>
      </c>
      <c r="O33" s="187">
        <v>1393</v>
      </c>
    </row>
    <row r="34" spans="1:15" ht="12.75" customHeight="1">
      <c r="A34" s="113" t="s">
        <v>387</v>
      </c>
      <c r="B34" s="187">
        <v>1883</v>
      </c>
      <c r="C34" s="187">
        <v>1970</v>
      </c>
      <c r="D34" s="187">
        <v>135</v>
      </c>
      <c r="E34" s="187">
        <v>136</v>
      </c>
      <c r="F34" s="187">
        <v>284</v>
      </c>
      <c r="G34" s="187">
        <v>172</v>
      </c>
      <c r="H34" s="187">
        <v>133</v>
      </c>
      <c r="I34" s="187">
        <v>138</v>
      </c>
      <c r="J34" s="187">
        <v>153</v>
      </c>
      <c r="K34" s="187">
        <v>179</v>
      </c>
      <c r="L34" s="187">
        <v>134</v>
      </c>
      <c r="M34" s="187">
        <v>174</v>
      </c>
      <c r="N34" s="187">
        <v>144</v>
      </c>
      <c r="O34" s="187">
        <v>188</v>
      </c>
    </row>
    <row r="35" spans="1:15" ht="12.75" customHeight="1">
      <c r="A35" s="113" t="s">
        <v>377</v>
      </c>
      <c r="B35" s="187">
        <v>2730</v>
      </c>
      <c r="C35" s="187">
        <v>2897</v>
      </c>
      <c r="D35" s="187">
        <v>183</v>
      </c>
      <c r="E35" s="187">
        <v>239</v>
      </c>
      <c r="F35" s="187">
        <v>490</v>
      </c>
      <c r="G35" s="187">
        <v>316</v>
      </c>
      <c r="H35" s="187">
        <v>209</v>
      </c>
      <c r="I35" s="187">
        <v>194</v>
      </c>
      <c r="J35" s="187">
        <v>215</v>
      </c>
      <c r="K35" s="187">
        <v>242</v>
      </c>
      <c r="L35" s="187">
        <v>199</v>
      </c>
      <c r="M35" s="187">
        <v>241</v>
      </c>
      <c r="N35" s="187">
        <v>181</v>
      </c>
      <c r="O35" s="187">
        <v>188</v>
      </c>
    </row>
    <row r="36" spans="1:15" ht="12.75" customHeight="1">
      <c r="A36" s="113" t="s">
        <v>378</v>
      </c>
      <c r="B36" s="187">
        <v>2032</v>
      </c>
      <c r="C36" s="187">
        <v>1873</v>
      </c>
      <c r="D36" s="187">
        <v>121</v>
      </c>
      <c r="E36" s="187">
        <v>155</v>
      </c>
      <c r="F36" s="187">
        <v>326</v>
      </c>
      <c r="G36" s="187">
        <v>233</v>
      </c>
      <c r="H36" s="187">
        <v>129</v>
      </c>
      <c r="I36" s="187">
        <v>117</v>
      </c>
      <c r="J36" s="187">
        <v>118</v>
      </c>
      <c r="K36" s="187">
        <v>141</v>
      </c>
      <c r="L36" s="187">
        <v>125</v>
      </c>
      <c r="M36" s="187">
        <v>167</v>
      </c>
      <c r="N36" s="187">
        <v>122</v>
      </c>
      <c r="O36" s="187">
        <v>119</v>
      </c>
    </row>
    <row r="37" spans="1:15" ht="12.75" customHeight="1">
      <c r="A37" s="113" t="s">
        <v>379</v>
      </c>
      <c r="B37" s="187">
        <v>4480</v>
      </c>
      <c r="C37" s="187">
        <v>4424</v>
      </c>
      <c r="D37" s="187">
        <v>286</v>
      </c>
      <c r="E37" s="187">
        <v>394</v>
      </c>
      <c r="F37" s="187">
        <v>722</v>
      </c>
      <c r="G37" s="187">
        <v>466</v>
      </c>
      <c r="H37" s="187">
        <v>322</v>
      </c>
      <c r="I37" s="187">
        <v>306</v>
      </c>
      <c r="J37" s="187">
        <v>345</v>
      </c>
      <c r="K37" s="187">
        <v>340</v>
      </c>
      <c r="L37" s="187">
        <v>319</v>
      </c>
      <c r="M37" s="187">
        <v>347</v>
      </c>
      <c r="N37" s="187">
        <v>268</v>
      </c>
      <c r="O37" s="187">
        <v>309</v>
      </c>
    </row>
    <row r="38" spans="1:15" ht="12.75" customHeight="1">
      <c r="A38" s="113" t="s">
        <v>380</v>
      </c>
      <c r="B38" s="187">
        <v>3676</v>
      </c>
      <c r="C38" s="187">
        <v>3643</v>
      </c>
      <c r="D38" s="187">
        <v>217</v>
      </c>
      <c r="E38" s="187">
        <v>283</v>
      </c>
      <c r="F38" s="187">
        <v>706</v>
      </c>
      <c r="G38" s="187">
        <v>435</v>
      </c>
      <c r="H38" s="187">
        <v>252</v>
      </c>
      <c r="I38" s="187">
        <v>190</v>
      </c>
      <c r="J38" s="187">
        <v>309</v>
      </c>
      <c r="K38" s="187">
        <v>254</v>
      </c>
      <c r="L38" s="187">
        <v>241</v>
      </c>
      <c r="M38" s="187">
        <v>324</v>
      </c>
      <c r="N38" s="187">
        <v>189</v>
      </c>
      <c r="O38" s="187">
        <v>243</v>
      </c>
    </row>
    <row r="39" spans="1:15" ht="12.75" customHeight="1">
      <c r="A39" s="113" t="s">
        <v>381</v>
      </c>
      <c r="B39" s="187">
        <v>4351</v>
      </c>
      <c r="C39" s="187">
        <v>4381</v>
      </c>
      <c r="D39" s="187">
        <v>267</v>
      </c>
      <c r="E39" s="187">
        <v>271</v>
      </c>
      <c r="F39" s="187">
        <v>726</v>
      </c>
      <c r="G39" s="187">
        <v>499</v>
      </c>
      <c r="H39" s="187">
        <v>355</v>
      </c>
      <c r="I39" s="187">
        <v>280</v>
      </c>
      <c r="J39" s="187">
        <v>371</v>
      </c>
      <c r="K39" s="187">
        <v>286</v>
      </c>
      <c r="L39" s="187">
        <v>329</v>
      </c>
      <c r="M39" s="187">
        <v>361</v>
      </c>
      <c r="N39" s="187">
        <v>290</v>
      </c>
      <c r="O39" s="187">
        <v>346</v>
      </c>
    </row>
    <row r="40" spans="1:15" ht="12.75" customHeight="1">
      <c r="A40" s="113"/>
      <c r="B40" s="107"/>
      <c r="C40" s="107"/>
      <c r="D40" s="107"/>
      <c r="E40" s="107"/>
      <c r="F40" s="107"/>
      <c r="G40" s="107"/>
      <c r="H40" s="107"/>
      <c r="I40" s="201" t="s">
        <v>837</v>
      </c>
      <c r="J40" s="107"/>
      <c r="K40" s="107"/>
      <c r="L40" s="107"/>
      <c r="M40" s="107"/>
      <c r="N40" s="107"/>
      <c r="O40" s="107"/>
    </row>
    <row r="41" spans="1:15" ht="12.75" customHeight="1">
      <c r="A41" s="113" t="s">
        <v>376</v>
      </c>
      <c r="B41" s="187">
        <v>8114</v>
      </c>
      <c r="C41" s="187">
        <v>7798</v>
      </c>
      <c r="D41" s="187">
        <v>510</v>
      </c>
      <c r="E41" s="187">
        <v>581</v>
      </c>
      <c r="F41" s="187">
        <v>883</v>
      </c>
      <c r="G41" s="187">
        <v>703</v>
      </c>
      <c r="H41" s="187">
        <v>644</v>
      </c>
      <c r="I41" s="187">
        <v>495</v>
      </c>
      <c r="J41" s="187">
        <v>718</v>
      </c>
      <c r="K41" s="187">
        <v>776</v>
      </c>
      <c r="L41" s="187">
        <v>661</v>
      </c>
      <c r="M41" s="187">
        <v>655</v>
      </c>
      <c r="N41" s="187">
        <v>556</v>
      </c>
      <c r="O41" s="187">
        <v>616</v>
      </c>
    </row>
    <row r="42" spans="1:15" ht="12.75" customHeight="1">
      <c r="A42" s="113" t="s">
        <v>387</v>
      </c>
      <c r="B42" s="187">
        <v>1028</v>
      </c>
      <c r="C42" s="187">
        <v>1131</v>
      </c>
      <c r="D42" s="187">
        <v>66</v>
      </c>
      <c r="E42" s="187">
        <v>75</v>
      </c>
      <c r="F42" s="187">
        <v>137</v>
      </c>
      <c r="G42" s="187">
        <v>99</v>
      </c>
      <c r="H42" s="187">
        <v>118</v>
      </c>
      <c r="I42" s="187">
        <v>59</v>
      </c>
      <c r="J42" s="187">
        <v>75</v>
      </c>
      <c r="K42" s="187">
        <v>108</v>
      </c>
      <c r="L42" s="187">
        <v>114</v>
      </c>
      <c r="M42" s="187">
        <v>132</v>
      </c>
      <c r="N42" s="187">
        <v>74</v>
      </c>
      <c r="O42" s="187">
        <v>74</v>
      </c>
    </row>
    <row r="43" spans="1:15" ht="12.75" customHeight="1">
      <c r="A43" s="113" t="s">
        <v>377</v>
      </c>
      <c r="B43" s="187">
        <v>1300</v>
      </c>
      <c r="C43" s="187">
        <v>1422</v>
      </c>
      <c r="D43" s="187">
        <v>93</v>
      </c>
      <c r="E43" s="187">
        <v>84</v>
      </c>
      <c r="F43" s="187">
        <v>184</v>
      </c>
      <c r="G43" s="187">
        <v>141</v>
      </c>
      <c r="H43" s="187">
        <v>87</v>
      </c>
      <c r="I43" s="187">
        <v>82</v>
      </c>
      <c r="J43" s="187">
        <v>154</v>
      </c>
      <c r="K43" s="187">
        <v>178</v>
      </c>
      <c r="L43" s="187">
        <v>150</v>
      </c>
      <c r="M43" s="187">
        <v>104</v>
      </c>
      <c r="N43" s="187">
        <v>74</v>
      </c>
      <c r="O43" s="187">
        <v>91</v>
      </c>
    </row>
    <row r="44" spans="1:15" ht="12.75" customHeight="1">
      <c r="A44" s="113" t="s">
        <v>378</v>
      </c>
      <c r="B44" s="187">
        <v>937</v>
      </c>
      <c r="C44" s="187">
        <v>853</v>
      </c>
      <c r="D44" s="187">
        <v>58</v>
      </c>
      <c r="E44" s="187">
        <v>59</v>
      </c>
      <c r="F44" s="187">
        <v>85</v>
      </c>
      <c r="G44" s="187">
        <v>69</v>
      </c>
      <c r="H44" s="187">
        <v>70</v>
      </c>
      <c r="I44" s="187">
        <v>45</v>
      </c>
      <c r="J44" s="187">
        <v>81</v>
      </c>
      <c r="K44" s="187">
        <v>65</v>
      </c>
      <c r="L44" s="187">
        <v>81</v>
      </c>
      <c r="M44" s="187">
        <v>94</v>
      </c>
      <c r="N44" s="187">
        <v>64</v>
      </c>
      <c r="O44" s="187">
        <v>82</v>
      </c>
    </row>
    <row r="45" spans="1:15" ht="12.75" customHeight="1">
      <c r="A45" s="113" t="s">
        <v>379</v>
      </c>
      <c r="B45" s="187">
        <v>2304</v>
      </c>
      <c r="C45" s="187">
        <v>2035</v>
      </c>
      <c r="D45" s="187">
        <v>134</v>
      </c>
      <c r="E45" s="187">
        <v>153</v>
      </c>
      <c r="F45" s="187">
        <v>224</v>
      </c>
      <c r="G45" s="187">
        <v>189</v>
      </c>
      <c r="H45" s="187">
        <v>201</v>
      </c>
      <c r="I45" s="187">
        <v>130</v>
      </c>
      <c r="J45" s="187">
        <v>192</v>
      </c>
      <c r="K45" s="187">
        <v>198</v>
      </c>
      <c r="L45" s="187">
        <v>154</v>
      </c>
      <c r="M45" s="187">
        <v>154</v>
      </c>
      <c r="N45" s="187">
        <v>148</v>
      </c>
      <c r="O45" s="187">
        <v>158</v>
      </c>
    </row>
    <row r="46" spans="1:15" ht="12.75" customHeight="1">
      <c r="A46" s="113" t="s">
        <v>380</v>
      </c>
      <c r="B46" s="187">
        <v>1337</v>
      </c>
      <c r="C46" s="187">
        <v>1281</v>
      </c>
      <c r="D46" s="187">
        <v>89</v>
      </c>
      <c r="E46" s="187">
        <v>113</v>
      </c>
      <c r="F46" s="187">
        <v>146</v>
      </c>
      <c r="G46" s="187">
        <v>111</v>
      </c>
      <c r="H46" s="187">
        <v>81</v>
      </c>
      <c r="I46" s="187">
        <v>101</v>
      </c>
      <c r="J46" s="187">
        <v>114</v>
      </c>
      <c r="K46" s="187">
        <v>146</v>
      </c>
      <c r="L46" s="187">
        <v>79</v>
      </c>
      <c r="M46" s="187">
        <v>90</v>
      </c>
      <c r="N46" s="187">
        <v>99</v>
      </c>
      <c r="O46" s="187">
        <v>112</v>
      </c>
    </row>
    <row r="47" spans="1:15" ht="12.75" customHeight="1">
      <c r="A47" s="113" t="s">
        <v>381</v>
      </c>
      <c r="B47" s="187">
        <v>1208</v>
      </c>
      <c r="C47" s="187">
        <v>1076</v>
      </c>
      <c r="D47" s="187">
        <v>70</v>
      </c>
      <c r="E47" s="187">
        <v>97</v>
      </c>
      <c r="F47" s="187">
        <v>107</v>
      </c>
      <c r="G47" s="187">
        <v>94</v>
      </c>
      <c r="H47" s="187">
        <v>87</v>
      </c>
      <c r="I47" s="187">
        <v>78</v>
      </c>
      <c r="J47" s="187">
        <v>102</v>
      </c>
      <c r="K47" s="187">
        <v>81</v>
      </c>
      <c r="L47" s="187">
        <v>83</v>
      </c>
      <c r="M47" s="187">
        <v>81</v>
      </c>
      <c r="N47" s="187">
        <v>97</v>
      </c>
      <c r="O47" s="187">
        <v>99</v>
      </c>
    </row>
    <row r="48" spans="1:15" ht="12.75" customHeight="1">
      <c r="A48" s="113"/>
      <c r="B48" s="107"/>
      <c r="C48" s="107"/>
      <c r="D48" s="107"/>
      <c r="E48" s="107"/>
      <c r="F48" s="107"/>
      <c r="G48" s="107"/>
      <c r="H48" s="107"/>
      <c r="I48" s="201" t="s">
        <v>832</v>
      </c>
      <c r="J48" s="107"/>
      <c r="K48" s="107"/>
      <c r="L48" s="107"/>
      <c r="M48" s="107"/>
      <c r="N48" s="107"/>
      <c r="O48" s="107"/>
    </row>
    <row r="49" spans="1:15" ht="12.75" customHeight="1">
      <c r="A49" s="113" t="s">
        <v>376</v>
      </c>
      <c r="B49" s="187">
        <v>8114</v>
      </c>
      <c r="C49" s="187">
        <v>7798</v>
      </c>
      <c r="D49" s="187">
        <v>510</v>
      </c>
      <c r="E49" s="187">
        <v>581</v>
      </c>
      <c r="F49" s="187">
        <v>883</v>
      </c>
      <c r="G49" s="187">
        <v>703</v>
      </c>
      <c r="H49" s="187">
        <v>644</v>
      </c>
      <c r="I49" s="187">
        <v>495</v>
      </c>
      <c r="J49" s="187">
        <v>718</v>
      </c>
      <c r="K49" s="187">
        <v>776</v>
      </c>
      <c r="L49" s="187">
        <v>661</v>
      </c>
      <c r="M49" s="187">
        <v>655</v>
      </c>
      <c r="N49" s="187">
        <v>556</v>
      </c>
      <c r="O49" s="187">
        <v>616</v>
      </c>
    </row>
    <row r="50" spans="1:15" ht="12.75" customHeight="1">
      <c r="A50" s="113" t="s">
        <v>387</v>
      </c>
      <c r="B50" s="187">
        <v>1189</v>
      </c>
      <c r="C50" s="187">
        <v>1057</v>
      </c>
      <c r="D50" s="187">
        <v>86</v>
      </c>
      <c r="E50" s="187">
        <v>78</v>
      </c>
      <c r="F50" s="187">
        <v>115</v>
      </c>
      <c r="G50" s="187">
        <v>84</v>
      </c>
      <c r="H50" s="187">
        <v>70</v>
      </c>
      <c r="I50" s="187">
        <v>60</v>
      </c>
      <c r="J50" s="187">
        <v>108</v>
      </c>
      <c r="K50" s="187">
        <v>104</v>
      </c>
      <c r="L50" s="187">
        <v>78</v>
      </c>
      <c r="M50" s="187">
        <v>111</v>
      </c>
      <c r="N50" s="187">
        <v>70</v>
      </c>
      <c r="O50" s="187">
        <v>93</v>
      </c>
    </row>
    <row r="51" spans="1:15" ht="12.75" customHeight="1">
      <c r="A51" s="113" t="s">
        <v>377</v>
      </c>
      <c r="B51" s="187">
        <v>1227</v>
      </c>
      <c r="C51" s="187">
        <v>1128</v>
      </c>
      <c r="D51" s="187">
        <v>87</v>
      </c>
      <c r="E51" s="187">
        <v>67</v>
      </c>
      <c r="F51" s="187">
        <v>109</v>
      </c>
      <c r="G51" s="187">
        <v>111</v>
      </c>
      <c r="H51" s="187">
        <v>105</v>
      </c>
      <c r="I51" s="187">
        <v>96</v>
      </c>
      <c r="J51" s="187">
        <v>97</v>
      </c>
      <c r="K51" s="187">
        <v>97</v>
      </c>
      <c r="L51" s="187">
        <v>92</v>
      </c>
      <c r="M51" s="187">
        <v>88</v>
      </c>
      <c r="N51" s="187">
        <v>88</v>
      </c>
      <c r="O51" s="187">
        <v>91</v>
      </c>
    </row>
    <row r="52" spans="1:15" ht="12.75" customHeight="1">
      <c r="A52" s="113" t="s">
        <v>378</v>
      </c>
      <c r="B52" s="187">
        <v>995</v>
      </c>
      <c r="C52" s="187">
        <v>1066</v>
      </c>
      <c r="D52" s="187">
        <v>50</v>
      </c>
      <c r="E52" s="187">
        <v>95</v>
      </c>
      <c r="F52" s="187">
        <v>125</v>
      </c>
      <c r="G52" s="187">
        <v>77</v>
      </c>
      <c r="H52" s="187">
        <v>114</v>
      </c>
      <c r="I52" s="187">
        <v>73</v>
      </c>
      <c r="J52" s="187">
        <v>82</v>
      </c>
      <c r="K52" s="187">
        <v>115</v>
      </c>
      <c r="L52" s="187">
        <v>93</v>
      </c>
      <c r="M52" s="187">
        <v>110</v>
      </c>
      <c r="N52" s="187">
        <v>75</v>
      </c>
      <c r="O52" s="187">
        <v>57</v>
      </c>
    </row>
    <row r="53" spans="1:15" ht="12.75" customHeight="1">
      <c r="A53" s="113" t="s">
        <v>379</v>
      </c>
      <c r="B53" s="187">
        <v>2136</v>
      </c>
      <c r="C53" s="187">
        <v>2074</v>
      </c>
      <c r="D53" s="187">
        <v>116</v>
      </c>
      <c r="E53" s="187">
        <v>164</v>
      </c>
      <c r="F53" s="187">
        <v>246</v>
      </c>
      <c r="G53" s="187">
        <v>202</v>
      </c>
      <c r="H53" s="187">
        <v>148</v>
      </c>
      <c r="I53" s="187">
        <v>130</v>
      </c>
      <c r="J53" s="187">
        <v>203</v>
      </c>
      <c r="K53" s="187">
        <v>187</v>
      </c>
      <c r="L53" s="187">
        <v>188</v>
      </c>
      <c r="M53" s="187">
        <v>136</v>
      </c>
      <c r="N53" s="187">
        <v>173</v>
      </c>
      <c r="O53" s="187">
        <v>181</v>
      </c>
    </row>
    <row r="54" spans="1:15" ht="12.75" customHeight="1">
      <c r="A54" s="113" t="s">
        <v>380</v>
      </c>
      <c r="B54" s="187">
        <v>1199</v>
      </c>
      <c r="C54" s="187">
        <v>1144</v>
      </c>
      <c r="D54" s="187">
        <v>80</v>
      </c>
      <c r="E54" s="187">
        <v>73</v>
      </c>
      <c r="F54" s="187">
        <v>164</v>
      </c>
      <c r="G54" s="187">
        <v>95</v>
      </c>
      <c r="H54" s="187">
        <v>108</v>
      </c>
      <c r="I54" s="187">
        <v>65</v>
      </c>
      <c r="J54" s="187">
        <v>102</v>
      </c>
      <c r="K54" s="187">
        <v>117</v>
      </c>
      <c r="L54" s="187">
        <v>77</v>
      </c>
      <c r="M54" s="187">
        <v>108</v>
      </c>
      <c r="N54" s="187">
        <v>65</v>
      </c>
      <c r="O54" s="187">
        <v>90</v>
      </c>
    </row>
    <row r="55" spans="1:15" ht="12.75" customHeight="1">
      <c r="A55" s="113" t="s">
        <v>381</v>
      </c>
      <c r="B55" s="187">
        <v>1368</v>
      </c>
      <c r="C55" s="187">
        <v>1329</v>
      </c>
      <c r="D55" s="187">
        <v>91</v>
      </c>
      <c r="E55" s="187">
        <v>104</v>
      </c>
      <c r="F55" s="187">
        <v>124</v>
      </c>
      <c r="G55" s="187">
        <v>134</v>
      </c>
      <c r="H55" s="187">
        <v>99</v>
      </c>
      <c r="I55" s="187">
        <v>71</v>
      </c>
      <c r="J55" s="187">
        <v>126</v>
      </c>
      <c r="K55" s="187">
        <v>156</v>
      </c>
      <c r="L55" s="187">
        <v>133</v>
      </c>
      <c r="M55" s="187">
        <v>102</v>
      </c>
      <c r="N55" s="187">
        <v>85</v>
      </c>
      <c r="O55" s="187">
        <v>104</v>
      </c>
    </row>
    <row r="56" spans="1:15" ht="12.75" customHeight="1">
      <c r="A56" s="113"/>
      <c r="B56" s="107"/>
      <c r="C56" s="107"/>
      <c r="D56" s="107"/>
      <c r="E56" s="107"/>
      <c r="F56" s="107"/>
      <c r="G56" s="107"/>
      <c r="H56" s="107"/>
      <c r="I56" s="201" t="s">
        <v>838</v>
      </c>
      <c r="J56" s="107"/>
      <c r="K56" s="107"/>
      <c r="L56" s="107"/>
      <c r="M56" s="107"/>
      <c r="N56" s="107"/>
      <c r="O56" s="107"/>
    </row>
    <row r="57" spans="1:15" ht="12.75" customHeight="1">
      <c r="A57" s="113" t="s">
        <v>376</v>
      </c>
      <c r="B57" s="202">
        <v>-1449</v>
      </c>
      <c r="C57" s="202">
        <v>-1454</v>
      </c>
      <c r="D57" s="187">
        <v>-171</v>
      </c>
      <c r="E57" s="187">
        <v>-351</v>
      </c>
      <c r="F57" s="187">
        <v>-384</v>
      </c>
      <c r="G57" s="187">
        <v>262</v>
      </c>
      <c r="H57" s="187">
        <v>10</v>
      </c>
      <c r="I57" s="187">
        <v>-162</v>
      </c>
      <c r="J57" s="187">
        <v>-73</v>
      </c>
      <c r="K57" s="187">
        <v>0</v>
      </c>
      <c r="L57" s="187">
        <v>-15</v>
      </c>
      <c r="M57" s="187">
        <v>-223</v>
      </c>
      <c r="N57" s="187">
        <v>-94</v>
      </c>
      <c r="O57" s="187">
        <v>-253</v>
      </c>
    </row>
    <row r="58" spans="1:15" ht="12.75" customHeight="1">
      <c r="A58" s="113" t="s">
        <v>387</v>
      </c>
      <c r="B58" s="187">
        <v>-368</v>
      </c>
      <c r="C58" s="187">
        <v>-83</v>
      </c>
      <c r="D58" s="187">
        <v>-73</v>
      </c>
      <c r="E58" s="187">
        <v>-34</v>
      </c>
      <c r="F58" s="187">
        <v>-30</v>
      </c>
      <c r="G58" s="187">
        <v>97</v>
      </c>
      <c r="H58" s="187">
        <v>50</v>
      </c>
      <c r="I58" s="187">
        <v>-30</v>
      </c>
      <c r="J58" s="187">
        <v>-15</v>
      </c>
      <c r="K58" s="187">
        <v>-39</v>
      </c>
      <c r="L58" s="187">
        <v>50</v>
      </c>
      <c r="M58" s="187">
        <v>23</v>
      </c>
      <c r="N58" s="187">
        <v>22</v>
      </c>
      <c r="O58" s="187">
        <v>-104</v>
      </c>
    </row>
    <row r="59" spans="1:15" ht="12.75" customHeight="1">
      <c r="A59" s="113" t="s">
        <v>377</v>
      </c>
      <c r="B59" s="187">
        <v>-82</v>
      </c>
      <c r="C59" s="187">
        <v>192</v>
      </c>
      <c r="D59" s="187">
        <v>-16</v>
      </c>
      <c r="E59" s="187">
        <v>-93</v>
      </c>
      <c r="F59" s="187">
        <v>23</v>
      </c>
      <c r="G59" s="187">
        <v>53</v>
      </c>
      <c r="H59" s="187">
        <v>-35</v>
      </c>
      <c r="I59" s="187">
        <v>-34</v>
      </c>
      <c r="J59" s="187">
        <v>81</v>
      </c>
      <c r="K59" s="187">
        <v>137</v>
      </c>
      <c r="L59" s="187">
        <v>136</v>
      </c>
      <c r="M59" s="187">
        <v>-39</v>
      </c>
      <c r="N59" s="187">
        <v>-19</v>
      </c>
      <c r="O59" s="187">
        <v>-2</v>
      </c>
    </row>
    <row r="60" spans="1:15" ht="12.75" customHeight="1">
      <c r="A60" s="113" t="s">
        <v>378</v>
      </c>
      <c r="B60" s="187">
        <v>-579</v>
      </c>
      <c r="C60" s="187">
        <v>-595</v>
      </c>
      <c r="D60" s="187">
        <v>-24</v>
      </c>
      <c r="E60" s="187">
        <v>-76</v>
      </c>
      <c r="F60" s="187">
        <v>-122</v>
      </c>
      <c r="G60" s="187">
        <v>-54</v>
      </c>
      <c r="H60" s="187">
        <v>-68</v>
      </c>
      <c r="I60" s="187">
        <v>29</v>
      </c>
      <c r="J60" s="187">
        <v>-1</v>
      </c>
      <c r="K60" s="187">
        <v>-92</v>
      </c>
      <c r="L60" s="187">
        <v>-56</v>
      </c>
      <c r="M60" s="187">
        <v>-41</v>
      </c>
      <c r="N60" s="187">
        <v>-39</v>
      </c>
      <c r="O60" s="187">
        <v>-9</v>
      </c>
    </row>
    <row r="61" spans="1:15" ht="12.75" customHeight="1">
      <c r="A61" s="113" t="s">
        <v>379</v>
      </c>
      <c r="B61" s="187">
        <v>10</v>
      </c>
      <c r="C61" s="187">
        <v>-364</v>
      </c>
      <c r="D61" s="187">
        <v>-20</v>
      </c>
      <c r="E61" s="187">
        <v>-150</v>
      </c>
      <c r="F61" s="187">
        <v>-37</v>
      </c>
      <c r="G61" s="187">
        <v>172</v>
      </c>
      <c r="H61" s="187">
        <v>96</v>
      </c>
      <c r="I61" s="187">
        <v>-99</v>
      </c>
      <c r="J61" s="187">
        <v>-44</v>
      </c>
      <c r="K61" s="187">
        <v>3</v>
      </c>
      <c r="L61" s="187">
        <v>-68</v>
      </c>
      <c r="M61" s="187">
        <v>-61</v>
      </c>
      <c r="N61" s="187">
        <v>-65</v>
      </c>
      <c r="O61" s="187">
        <v>-87</v>
      </c>
    </row>
    <row r="62" spans="1:15" ht="12.75" customHeight="1">
      <c r="A62" s="113" t="s">
        <v>380</v>
      </c>
      <c r="B62" s="187">
        <v>-13</v>
      </c>
      <c r="C62" s="187">
        <v>23</v>
      </c>
      <c r="D62" s="187">
        <v>-30</v>
      </c>
      <c r="E62" s="187">
        <v>15</v>
      </c>
      <c r="F62" s="187">
        <v>-172</v>
      </c>
      <c r="G62" s="187">
        <v>40</v>
      </c>
      <c r="H62" s="187">
        <v>-8</v>
      </c>
      <c r="I62" s="187">
        <v>90</v>
      </c>
      <c r="J62" s="187">
        <v>-13</v>
      </c>
      <c r="K62" s="187">
        <v>67</v>
      </c>
      <c r="L62" s="187">
        <v>0</v>
      </c>
      <c r="M62" s="187">
        <v>-67</v>
      </c>
      <c r="N62" s="187">
        <v>38</v>
      </c>
      <c r="O62" s="187">
        <v>53</v>
      </c>
    </row>
    <row r="63" spans="1:15" ht="12.75" customHeight="1">
      <c r="A63" s="113" t="s">
        <v>381</v>
      </c>
      <c r="B63" s="187">
        <v>-417</v>
      </c>
      <c r="C63" s="187">
        <v>-627</v>
      </c>
      <c r="D63" s="187">
        <v>-20</v>
      </c>
      <c r="E63" s="187">
        <v>-13</v>
      </c>
      <c r="F63" s="187">
        <v>-46</v>
      </c>
      <c r="G63" s="187">
        <v>-46</v>
      </c>
      <c r="H63" s="187">
        <v>-25</v>
      </c>
      <c r="I63" s="187">
        <v>-60</v>
      </c>
      <c r="J63" s="187">
        <v>-81</v>
      </c>
      <c r="K63" s="187">
        <v>-76</v>
      </c>
      <c r="L63" s="187">
        <v>-77</v>
      </c>
      <c r="M63" s="187">
        <v>-38</v>
      </c>
      <c r="N63" s="187">
        <v>-31</v>
      </c>
      <c r="O63" s="187">
        <v>-104</v>
      </c>
    </row>
    <row r="64" spans="1:15" ht="4.5" customHeight="1">
      <c r="A64" s="163"/>
      <c r="B64" s="111"/>
      <c r="C64" s="111"/>
      <c r="D64" s="111"/>
      <c r="E64" s="111"/>
      <c r="F64" s="111"/>
      <c r="G64" s="111"/>
      <c r="H64" s="111"/>
      <c r="I64" s="111"/>
      <c r="J64" s="111"/>
      <c r="K64" s="111"/>
      <c r="L64" s="111"/>
      <c r="M64" s="111"/>
      <c r="N64" s="111"/>
      <c r="O64" s="111"/>
    </row>
    <row r="65" spans="1:15" ht="12" customHeight="1">
      <c r="A65" s="168" t="s">
        <v>388</v>
      </c>
      <c r="B65" s="107"/>
      <c r="C65" s="107"/>
      <c r="D65" s="107"/>
      <c r="E65" s="107"/>
      <c r="F65" s="107"/>
      <c r="G65" s="107"/>
      <c r="H65" s="107"/>
      <c r="I65" s="107"/>
      <c r="J65" s="107"/>
      <c r="K65" s="107"/>
      <c r="L65" s="107"/>
      <c r="M65" s="107"/>
      <c r="N65" s="107"/>
      <c r="O65" s="107"/>
    </row>
    <row r="66" spans="1:15" ht="12" customHeight="1">
      <c r="A66" s="168" t="s">
        <v>389</v>
      </c>
      <c r="B66" s="107"/>
      <c r="C66" s="107"/>
      <c r="D66" s="107"/>
      <c r="E66" s="107"/>
      <c r="F66" s="107"/>
      <c r="G66" s="107"/>
      <c r="H66" s="107"/>
      <c r="I66" s="107"/>
      <c r="J66" s="107"/>
      <c r="K66" s="107"/>
      <c r="L66" s="107"/>
      <c r="M66" s="107"/>
      <c r="N66" s="107"/>
      <c r="O66" s="107"/>
    </row>
    <row r="67" spans="1:15" ht="13.5">
      <c r="A67" s="107" t="s">
        <v>845</v>
      </c>
      <c r="B67" s="107"/>
      <c r="C67" s="107"/>
      <c r="D67" s="107"/>
      <c r="E67" s="107"/>
      <c r="F67" s="107"/>
      <c r="G67" s="107"/>
      <c r="H67" s="107"/>
      <c r="I67" s="107"/>
      <c r="J67" s="107"/>
      <c r="K67" s="107"/>
      <c r="L67" s="107"/>
      <c r="M67" s="107"/>
      <c r="N67" s="107"/>
      <c r="O67" s="107"/>
    </row>
  </sheetData>
  <sheetProtection/>
  <mergeCells count="1">
    <mergeCell ref="A6:A7"/>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&amp;C15</oddFooter>
  </headerFooter>
</worksheet>
</file>

<file path=xl/worksheets/sheet12.xml><?xml version="1.0" encoding="utf-8"?>
<worksheet xmlns="http://schemas.openxmlformats.org/spreadsheetml/2006/main" xmlns:r="http://schemas.openxmlformats.org/officeDocument/2006/relationships">
  <dimension ref="A1:AT73"/>
  <sheetViews>
    <sheetView zoomScaleSheetLayoutView="50" zoomScalePageLayoutView="0" workbookViewId="0" topLeftCell="AC1">
      <selection activeCell="AT1" sqref="AT1"/>
    </sheetView>
  </sheetViews>
  <sheetFormatPr defaultColWidth="9.00390625" defaultRowHeight="13.5"/>
  <cols>
    <col min="1" max="1" width="14.25390625" style="0" customWidth="1"/>
    <col min="2" max="12" width="7.125" style="0" customWidth="1"/>
    <col min="13" max="22" width="7.875" style="0" customWidth="1"/>
    <col min="23" max="23" width="14.25390625" style="0" customWidth="1"/>
    <col min="24" max="24" width="14.25390625" style="0" bestFit="1" customWidth="1"/>
    <col min="25" max="35" width="7.125" style="0" customWidth="1"/>
    <col min="36" max="38" width="7.875" style="0" customWidth="1"/>
    <col min="39" max="45" width="7.875" style="112" customWidth="1"/>
    <col min="46" max="46" width="14.25390625" style="112" customWidth="1"/>
  </cols>
  <sheetData>
    <row r="1" spans="1:46" ht="13.5">
      <c r="A1" s="1" t="s">
        <v>915</v>
      </c>
      <c r="B1" s="1"/>
      <c r="C1" s="1"/>
      <c r="D1" s="1"/>
      <c r="E1" s="1"/>
      <c r="F1" s="1"/>
      <c r="G1" s="1"/>
      <c r="H1" s="1"/>
      <c r="I1" s="1"/>
      <c r="J1" s="1"/>
      <c r="K1" s="1"/>
      <c r="L1" s="1"/>
      <c r="M1" s="1"/>
      <c r="N1" s="1"/>
      <c r="O1" s="1"/>
      <c r="P1" s="1"/>
      <c r="Q1" s="1"/>
      <c r="R1" s="1"/>
      <c r="S1" s="1"/>
      <c r="T1" s="1"/>
      <c r="U1" s="1"/>
      <c r="V1" s="1"/>
      <c r="W1" s="26" t="s">
        <v>917</v>
      </c>
      <c r="X1" s="1" t="s">
        <v>915</v>
      </c>
      <c r="Y1" s="1"/>
      <c r="Z1" s="1"/>
      <c r="AA1" s="1"/>
      <c r="AB1" s="1"/>
      <c r="AC1" s="1"/>
      <c r="AD1" s="1"/>
      <c r="AE1" s="1"/>
      <c r="AF1" s="1"/>
      <c r="AG1" s="1"/>
      <c r="AH1" s="1"/>
      <c r="AI1" s="1"/>
      <c r="AJ1" s="1"/>
      <c r="AK1" s="1"/>
      <c r="AL1" s="1"/>
      <c r="AM1" s="107"/>
      <c r="AN1" s="107"/>
      <c r="AO1" s="107"/>
      <c r="AP1" s="107"/>
      <c r="AQ1" s="107"/>
      <c r="AR1" s="107"/>
      <c r="AS1" s="107"/>
      <c r="AT1" s="106" t="s">
        <v>918</v>
      </c>
    </row>
    <row r="2" spans="1:46"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07"/>
      <c r="AN2" s="107"/>
      <c r="AO2" s="107"/>
      <c r="AP2" s="107"/>
      <c r="AQ2" s="107"/>
      <c r="AR2" s="107"/>
      <c r="AS2" s="107"/>
      <c r="AT2" s="107"/>
    </row>
    <row r="3" spans="1:46" ht="14.25">
      <c r="A3" s="47" t="s">
        <v>789</v>
      </c>
      <c r="B3" s="1"/>
      <c r="C3" s="1"/>
      <c r="D3" s="1"/>
      <c r="E3" s="1"/>
      <c r="F3" s="1"/>
      <c r="G3" s="1"/>
      <c r="H3" s="1"/>
      <c r="I3" s="1"/>
      <c r="J3" s="1"/>
      <c r="K3" s="1"/>
      <c r="L3" s="1"/>
      <c r="M3" s="1"/>
      <c r="N3" s="1"/>
      <c r="O3" s="1"/>
      <c r="P3" s="1"/>
      <c r="Q3" s="1"/>
      <c r="R3" s="1"/>
      <c r="S3" s="1"/>
      <c r="T3" s="1"/>
      <c r="U3" s="1"/>
      <c r="V3" s="1"/>
      <c r="W3" s="1"/>
      <c r="X3" s="47" t="s">
        <v>790</v>
      </c>
      <c r="Y3" s="1"/>
      <c r="Z3" s="1"/>
      <c r="AA3" s="1"/>
      <c r="AB3" s="1"/>
      <c r="AC3" s="1"/>
      <c r="AD3" s="1"/>
      <c r="AE3" s="1"/>
      <c r="AF3" s="1"/>
      <c r="AG3" s="1"/>
      <c r="AH3" s="1"/>
      <c r="AI3" s="1"/>
      <c r="AJ3" s="1"/>
      <c r="AK3" s="1"/>
      <c r="AL3" s="1"/>
      <c r="AM3" s="107"/>
      <c r="AN3" s="107"/>
      <c r="AO3" s="107"/>
      <c r="AP3" s="107"/>
      <c r="AQ3" s="107"/>
      <c r="AR3" s="107"/>
      <c r="AS3" s="107"/>
      <c r="AT3" s="107"/>
    </row>
    <row r="4" spans="1:46" ht="13.5">
      <c r="A4" s="48" t="s">
        <v>810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07"/>
      <c r="AN4" s="107"/>
      <c r="AO4" s="107"/>
      <c r="AP4" s="107"/>
      <c r="AQ4" s="107"/>
      <c r="AR4" s="107"/>
      <c r="AS4" s="107"/>
      <c r="AT4" s="107"/>
    </row>
    <row r="5" spans="1:46" ht="13.5">
      <c r="A5" s="48" t="s">
        <v>811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07"/>
      <c r="AN5" s="107"/>
      <c r="AO5" s="107"/>
      <c r="AP5" s="107"/>
      <c r="AQ5" s="107"/>
      <c r="AR5" s="107"/>
      <c r="AS5" s="107"/>
      <c r="AT5" s="107"/>
    </row>
    <row r="6" spans="1:46" ht="13.5">
      <c r="A6" s="55" t="s">
        <v>412</v>
      </c>
      <c r="B6" s="115" t="s">
        <v>864</v>
      </c>
      <c r="C6" s="115"/>
      <c r="D6" s="115" t="s">
        <v>788</v>
      </c>
      <c r="E6" s="115"/>
      <c r="F6" s="115" t="s">
        <v>829</v>
      </c>
      <c r="G6" s="115"/>
      <c r="H6" s="115" t="s">
        <v>840</v>
      </c>
      <c r="I6" s="115"/>
      <c r="J6" s="115" t="s">
        <v>865</v>
      </c>
      <c r="K6" s="115"/>
      <c r="L6" s="66"/>
      <c r="M6" s="68" t="s">
        <v>865</v>
      </c>
      <c r="N6" s="115"/>
      <c r="O6" s="115"/>
      <c r="P6" s="115" t="s">
        <v>866</v>
      </c>
      <c r="Q6" s="115"/>
      <c r="R6" s="115"/>
      <c r="S6" s="115"/>
      <c r="T6" s="115"/>
      <c r="U6" s="115"/>
      <c r="V6" s="115"/>
      <c r="W6" s="56" t="s">
        <v>412</v>
      </c>
      <c r="X6" s="55" t="s">
        <v>412</v>
      </c>
      <c r="Y6" s="115" t="s">
        <v>864</v>
      </c>
      <c r="Z6" s="115"/>
      <c r="AA6" s="115" t="s">
        <v>788</v>
      </c>
      <c r="AB6" s="115"/>
      <c r="AC6" s="115" t="s">
        <v>829</v>
      </c>
      <c r="AD6" s="115"/>
      <c r="AE6" s="115" t="s">
        <v>840</v>
      </c>
      <c r="AF6" s="115"/>
      <c r="AG6" s="115" t="s">
        <v>865</v>
      </c>
      <c r="AH6" s="115"/>
      <c r="AI6" s="66"/>
      <c r="AJ6" s="68" t="s">
        <v>865</v>
      </c>
      <c r="AK6" s="115"/>
      <c r="AL6" s="115"/>
      <c r="AM6" s="188" t="s">
        <v>866</v>
      </c>
      <c r="AN6" s="188"/>
      <c r="AO6" s="188"/>
      <c r="AP6" s="188"/>
      <c r="AQ6" s="188"/>
      <c r="AR6" s="188"/>
      <c r="AS6" s="188"/>
      <c r="AT6" s="189" t="s">
        <v>412</v>
      </c>
    </row>
    <row r="7" spans="1:46" ht="13.5">
      <c r="A7" s="54" t="s">
        <v>413</v>
      </c>
      <c r="B7" s="231" t="s">
        <v>414</v>
      </c>
      <c r="C7" s="231" t="s">
        <v>415</v>
      </c>
      <c r="D7" s="231" t="s">
        <v>414</v>
      </c>
      <c r="E7" s="231" t="s">
        <v>415</v>
      </c>
      <c r="F7" s="231" t="s">
        <v>414</v>
      </c>
      <c r="G7" s="231" t="s">
        <v>415</v>
      </c>
      <c r="H7" s="231" t="s">
        <v>414</v>
      </c>
      <c r="I7" s="231" t="s">
        <v>415</v>
      </c>
      <c r="J7" s="227" t="s">
        <v>390</v>
      </c>
      <c r="K7" s="227"/>
      <c r="L7" s="227"/>
      <c r="M7" s="227" t="s">
        <v>391</v>
      </c>
      <c r="N7" s="227"/>
      <c r="O7" s="227"/>
      <c r="P7" s="227" t="s">
        <v>390</v>
      </c>
      <c r="Q7" s="227"/>
      <c r="R7" s="227"/>
      <c r="S7" s="227" t="s">
        <v>391</v>
      </c>
      <c r="T7" s="227"/>
      <c r="U7" s="227"/>
      <c r="V7" s="227" t="s">
        <v>416</v>
      </c>
      <c r="W7" s="79" t="s">
        <v>413</v>
      </c>
      <c r="X7" s="54" t="s">
        <v>413</v>
      </c>
      <c r="Y7" s="231" t="s">
        <v>414</v>
      </c>
      <c r="Z7" s="231" t="s">
        <v>415</v>
      </c>
      <c r="AA7" s="231" t="s">
        <v>414</v>
      </c>
      <c r="AB7" s="231" t="s">
        <v>415</v>
      </c>
      <c r="AC7" s="231" t="s">
        <v>414</v>
      </c>
      <c r="AD7" s="231" t="s">
        <v>415</v>
      </c>
      <c r="AE7" s="231" t="s">
        <v>414</v>
      </c>
      <c r="AF7" s="231" t="s">
        <v>415</v>
      </c>
      <c r="AG7" s="227" t="s">
        <v>390</v>
      </c>
      <c r="AH7" s="227"/>
      <c r="AI7" s="227"/>
      <c r="AJ7" s="227" t="s">
        <v>391</v>
      </c>
      <c r="AK7" s="227"/>
      <c r="AL7" s="227"/>
      <c r="AM7" s="233" t="s">
        <v>390</v>
      </c>
      <c r="AN7" s="233"/>
      <c r="AO7" s="233"/>
      <c r="AP7" s="233" t="s">
        <v>391</v>
      </c>
      <c r="AQ7" s="233"/>
      <c r="AR7" s="233"/>
      <c r="AS7" s="233" t="s">
        <v>416</v>
      </c>
      <c r="AT7" s="190" t="s">
        <v>413</v>
      </c>
    </row>
    <row r="8" spans="1:46" ht="13.5">
      <c r="A8" s="57" t="s">
        <v>417</v>
      </c>
      <c r="B8" s="232"/>
      <c r="C8" s="232"/>
      <c r="D8" s="232"/>
      <c r="E8" s="232"/>
      <c r="F8" s="232"/>
      <c r="G8" s="232"/>
      <c r="H8" s="232"/>
      <c r="I8" s="232"/>
      <c r="J8" s="59" t="s">
        <v>418</v>
      </c>
      <c r="K8" s="59" t="s">
        <v>220</v>
      </c>
      <c r="L8" s="59" t="s">
        <v>221</v>
      </c>
      <c r="M8" s="59" t="s">
        <v>418</v>
      </c>
      <c r="N8" s="59" t="s">
        <v>220</v>
      </c>
      <c r="O8" s="59" t="s">
        <v>221</v>
      </c>
      <c r="P8" s="59" t="s">
        <v>418</v>
      </c>
      <c r="Q8" s="59" t="s">
        <v>220</v>
      </c>
      <c r="R8" s="59" t="s">
        <v>221</v>
      </c>
      <c r="S8" s="59" t="s">
        <v>418</v>
      </c>
      <c r="T8" s="59" t="s">
        <v>220</v>
      </c>
      <c r="U8" s="59" t="s">
        <v>221</v>
      </c>
      <c r="V8" s="227"/>
      <c r="W8" s="58" t="s">
        <v>417</v>
      </c>
      <c r="X8" s="57" t="s">
        <v>417</v>
      </c>
      <c r="Y8" s="232"/>
      <c r="Z8" s="232"/>
      <c r="AA8" s="232"/>
      <c r="AB8" s="232"/>
      <c r="AC8" s="232"/>
      <c r="AD8" s="232"/>
      <c r="AE8" s="232"/>
      <c r="AF8" s="232"/>
      <c r="AG8" s="59" t="s">
        <v>418</v>
      </c>
      <c r="AH8" s="59" t="s">
        <v>220</v>
      </c>
      <c r="AI8" s="59" t="s">
        <v>221</v>
      </c>
      <c r="AJ8" s="59" t="s">
        <v>418</v>
      </c>
      <c r="AK8" s="59" t="s">
        <v>220</v>
      </c>
      <c r="AL8" s="59" t="s">
        <v>221</v>
      </c>
      <c r="AM8" s="159" t="s">
        <v>418</v>
      </c>
      <c r="AN8" s="159" t="s">
        <v>220</v>
      </c>
      <c r="AO8" s="159" t="s">
        <v>221</v>
      </c>
      <c r="AP8" s="159" t="s">
        <v>418</v>
      </c>
      <c r="AQ8" s="159" t="s">
        <v>220</v>
      </c>
      <c r="AR8" s="159" t="s">
        <v>221</v>
      </c>
      <c r="AS8" s="233"/>
      <c r="AT8" s="191" t="s">
        <v>417</v>
      </c>
    </row>
    <row r="9" spans="1:46" ht="4.5" customHeight="1">
      <c r="A9" s="65"/>
      <c r="B9" s="69"/>
      <c r="C9" s="69"/>
      <c r="D9" s="69"/>
      <c r="E9" s="69"/>
      <c r="F9" s="69"/>
      <c r="G9" s="69"/>
      <c r="H9" s="69"/>
      <c r="I9" s="69"/>
      <c r="J9" s="69"/>
      <c r="K9" s="69"/>
      <c r="L9" s="69"/>
      <c r="M9" s="69"/>
      <c r="N9" s="69"/>
      <c r="O9" s="69"/>
      <c r="P9" s="69"/>
      <c r="Q9" s="69"/>
      <c r="R9" s="69"/>
      <c r="S9" s="69"/>
      <c r="T9" s="69"/>
      <c r="U9" s="69"/>
      <c r="V9" s="69"/>
      <c r="W9" s="80"/>
      <c r="X9" s="65"/>
      <c r="Y9" s="69"/>
      <c r="Z9" s="69"/>
      <c r="AA9" s="69"/>
      <c r="AB9" s="69"/>
      <c r="AC9" s="69"/>
      <c r="AD9" s="69"/>
      <c r="AE9" s="69"/>
      <c r="AF9" s="69"/>
      <c r="AG9" s="69"/>
      <c r="AH9" s="69"/>
      <c r="AI9" s="69"/>
      <c r="AJ9" s="69"/>
      <c r="AK9" s="69"/>
      <c r="AL9" s="69"/>
      <c r="AM9" s="187"/>
      <c r="AN9" s="187"/>
      <c r="AO9" s="187"/>
      <c r="AP9" s="187"/>
      <c r="AQ9" s="187"/>
      <c r="AR9" s="187"/>
      <c r="AS9" s="187"/>
      <c r="AT9" s="192"/>
    </row>
    <row r="10" spans="1:46" ht="12" customHeight="1">
      <c r="A10" s="52" t="s">
        <v>419</v>
      </c>
      <c r="B10" s="136">
        <v>19763</v>
      </c>
      <c r="C10" s="136">
        <v>18972</v>
      </c>
      <c r="D10" s="69">
        <v>18072</v>
      </c>
      <c r="E10" s="69">
        <v>19152</v>
      </c>
      <c r="F10" s="69">
        <v>17631</v>
      </c>
      <c r="G10" s="69">
        <v>19172</v>
      </c>
      <c r="H10" s="69">
        <v>18327</v>
      </c>
      <c r="I10" s="69">
        <v>19152</v>
      </c>
      <c r="J10" s="69">
        <v>18224</v>
      </c>
      <c r="K10" s="69">
        <v>9592</v>
      </c>
      <c r="L10" s="69">
        <v>8632</v>
      </c>
      <c r="M10" s="69">
        <v>19188</v>
      </c>
      <c r="N10" s="69">
        <v>10295</v>
      </c>
      <c r="O10" s="69">
        <v>8893</v>
      </c>
      <c r="P10" s="187">
        <v>18268</v>
      </c>
      <c r="Q10" s="187">
        <v>9563</v>
      </c>
      <c r="R10" s="187">
        <v>8705</v>
      </c>
      <c r="S10" s="187">
        <v>19406</v>
      </c>
      <c r="T10" s="187">
        <v>10322</v>
      </c>
      <c r="U10" s="187">
        <v>9084</v>
      </c>
      <c r="V10" s="187">
        <f>P10-S10</f>
        <v>-1138</v>
      </c>
      <c r="W10" s="81" t="s">
        <v>419</v>
      </c>
      <c r="X10" s="52" t="s">
        <v>392</v>
      </c>
      <c r="Y10" s="69">
        <v>50</v>
      </c>
      <c r="Z10" s="69">
        <v>26</v>
      </c>
      <c r="AA10" s="69">
        <v>36</v>
      </c>
      <c r="AB10" s="69">
        <v>24</v>
      </c>
      <c r="AC10" s="69">
        <v>26</v>
      </c>
      <c r="AD10" s="69">
        <v>44</v>
      </c>
      <c r="AE10" s="69">
        <v>35</v>
      </c>
      <c r="AF10" s="69">
        <v>35</v>
      </c>
      <c r="AG10" s="69">
        <v>30</v>
      </c>
      <c r="AH10" s="69">
        <v>14</v>
      </c>
      <c r="AI10" s="69">
        <v>16</v>
      </c>
      <c r="AJ10" s="69">
        <v>37</v>
      </c>
      <c r="AK10" s="69">
        <v>18</v>
      </c>
      <c r="AL10" s="69">
        <v>19</v>
      </c>
      <c r="AM10" s="187">
        <v>31</v>
      </c>
      <c r="AN10" s="187">
        <v>14</v>
      </c>
      <c r="AO10" s="187">
        <v>17</v>
      </c>
      <c r="AP10" s="187">
        <v>32</v>
      </c>
      <c r="AQ10" s="187">
        <v>17</v>
      </c>
      <c r="AR10" s="187">
        <v>15</v>
      </c>
      <c r="AS10" s="187">
        <f aca="true" t="shared" si="0" ref="AS10:AS69">AM10-AP10</f>
        <v>-1</v>
      </c>
      <c r="AT10" s="193" t="s">
        <v>392</v>
      </c>
    </row>
    <row r="11" spans="1:46" ht="12" customHeight="1">
      <c r="A11" s="52"/>
      <c r="B11" s="69"/>
      <c r="C11" s="69"/>
      <c r="D11" s="69"/>
      <c r="E11" s="69"/>
      <c r="F11" s="69"/>
      <c r="G11" s="69"/>
      <c r="H11" s="69"/>
      <c r="I11" s="69"/>
      <c r="J11" s="69"/>
      <c r="K11" s="69"/>
      <c r="L11" s="69"/>
      <c r="M11" s="69"/>
      <c r="N11" s="69"/>
      <c r="O11" s="69"/>
      <c r="P11" s="187"/>
      <c r="Q11" s="187"/>
      <c r="R11" s="187"/>
      <c r="S11" s="187"/>
      <c r="T11" s="187"/>
      <c r="U11" s="187"/>
      <c r="V11" s="187"/>
      <c r="W11" s="81"/>
      <c r="X11" s="52" t="s">
        <v>393</v>
      </c>
      <c r="Y11" s="69">
        <v>15</v>
      </c>
      <c r="Z11" s="69">
        <v>4</v>
      </c>
      <c r="AA11" s="69">
        <v>11</v>
      </c>
      <c r="AB11" s="69">
        <v>16</v>
      </c>
      <c r="AC11" s="69">
        <v>19</v>
      </c>
      <c r="AD11" s="69">
        <v>7</v>
      </c>
      <c r="AE11" s="69">
        <v>10</v>
      </c>
      <c r="AF11" s="69">
        <v>9</v>
      </c>
      <c r="AG11" s="69">
        <v>12</v>
      </c>
      <c r="AH11" s="69">
        <v>5</v>
      </c>
      <c r="AI11" s="69">
        <v>7</v>
      </c>
      <c r="AJ11" s="69">
        <v>12</v>
      </c>
      <c r="AK11" s="69">
        <v>5</v>
      </c>
      <c r="AL11" s="69">
        <v>7</v>
      </c>
      <c r="AM11" s="187">
        <v>12</v>
      </c>
      <c r="AN11" s="187">
        <v>5</v>
      </c>
      <c r="AO11" s="187">
        <v>7</v>
      </c>
      <c r="AP11" s="187">
        <v>5</v>
      </c>
      <c r="AQ11" s="187">
        <v>3</v>
      </c>
      <c r="AR11" s="187">
        <v>2</v>
      </c>
      <c r="AS11" s="187">
        <f t="shared" si="0"/>
        <v>7</v>
      </c>
      <c r="AT11" s="193" t="s">
        <v>393</v>
      </c>
    </row>
    <row r="12" spans="1:46" ht="12" customHeight="1">
      <c r="A12" s="52" t="s">
        <v>422</v>
      </c>
      <c r="B12" s="69">
        <v>112</v>
      </c>
      <c r="C12" s="69">
        <v>98</v>
      </c>
      <c r="D12" s="69">
        <v>107</v>
      </c>
      <c r="E12" s="69">
        <v>97</v>
      </c>
      <c r="F12" s="69">
        <v>134</v>
      </c>
      <c r="G12" s="69">
        <v>127</v>
      </c>
      <c r="H12" s="69">
        <v>118</v>
      </c>
      <c r="I12" s="69">
        <v>112</v>
      </c>
      <c r="J12" s="69">
        <v>92</v>
      </c>
      <c r="K12" s="69">
        <v>52</v>
      </c>
      <c r="L12" s="69">
        <v>40</v>
      </c>
      <c r="M12" s="69">
        <v>77</v>
      </c>
      <c r="N12" s="69">
        <v>48</v>
      </c>
      <c r="O12" s="69">
        <v>29</v>
      </c>
      <c r="P12" s="187">
        <v>77</v>
      </c>
      <c r="Q12" s="187">
        <v>45</v>
      </c>
      <c r="R12" s="187">
        <v>32</v>
      </c>
      <c r="S12" s="187">
        <v>119</v>
      </c>
      <c r="T12" s="187">
        <v>69</v>
      </c>
      <c r="U12" s="187">
        <v>50</v>
      </c>
      <c r="V12" s="187">
        <f>P12-S12</f>
        <v>-42</v>
      </c>
      <c r="W12" s="81" t="s">
        <v>422</v>
      </c>
      <c r="X12" s="52" t="s">
        <v>395</v>
      </c>
      <c r="Y12" s="69">
        <v>61</v>
      </c>
      <c r="Z12" s="69">
        <v>36</v>
      </c>
      <c r="AA12" s="69">
        <v>42</v>
      </c>
      <c r="AB12" s="69">
        <v>53</v>
      </c>
      <c r="AC12" s="69">
        <v>38</v>
      </c>
      <c r="AD12" s="69">
        <v>43</v>
      </c>
      <c r="AE12" s="69">
        <v>34</v>
      </c>
      <c r="AF12" s="69">
        <v>40</v>
      </c>
      <c r="AG12" s="69">
        <v>42</v>
      </c>
      <c r="AH12" s="69">
        <v>19</v>
      </c>
      <c r="AI12" s="69">
        <v>23</v>
      </c>
      <c r="AJ12" s="69">
        <v>49</v>
      </c>
      <c r="AK12" s="69">
        <v>26</v>
      </c>
      <c r="AL12" s="69">
        <v>23</v>
      </c>
      <c r="AM12" s="187">
        <v>46</v>
      </c>
      <c r="AN12" s="187">
        <v>21</v>
      </c>
      <c r="AO12" s="187">
        <v>25</v>
      </c>
      <c r="AP12" s="187">
        <v>48</v>
      </c>
      <c r="AQ12" s="187">
        <v>22</v>
      </c>
      <c r="AR12" s="187">
        <v>26</v>
      </c>
      <c r="AS12" s="187">
        <f t="shared" si="0"/>
        <v>-2</v>
      </c>
      <c r="AT12" s="193" t="s">
        <v>395</v>
      </c>
    </row>
    <row r="13" spans="1:46" ht="12" customHeight="1">
      <c r="A13" s="52"/>
      <c r="B13" s="69"/>
      <c r="C13" s="69"/>
      <c r="D13" s="69"/>
      <c r="E13" s="69"/>
      <c r="F13" s="69"/>
      <c r="G13" s="69"/>
      <c r="H13" s="69"/>
      <c r="I13" s="69"/>
      <c r="J13" s="69"/>
      <c r="K13" s="69"/>
      <c r="L13" s="69"/>
      <c r="M13" s="69"/>
      <c r="N13" s="69"/>
      <c r="O13" s="69"/>
      <c r="P13" s="187"/>
      <c r="Q13" s="187"/>
      <c r="R13" s="187"/>
      <c r="S13" s="187"/>
      <c r="T13" s="187"/>
      <c r="U13" s="187"/>
      <c r="V13" s="187"/>
      <c r="W13" s="81"/>
      <c r="X13" s="52" t="s">
        <v>396</v>
      </c>
      <c r="Y13" s="69">
        <v>23</v>
      </c>
      <c r="Z13" s="69">
        <v>9</v>
      </c>
      <c r="AA13" s="69">
        <v>26</v>
      </c>
      <c r="AB13" s="69">
        <v>24</v>
      </c>
      <c r="AC13" s="69">
        <v>29</v>
      </c>
      <c r="AD13" s="69">
        <v>16</v>
      </c>
      <c r="AE13" s="69">
        <v>28</v>
      </c>
      <c r="AF13" s="69">
        <v>21</v>
      </c>
      <c r="AG13" s="69">
        <v>31</v>
      </c>
      <c r="AH13" s="69">
        <v>10</v>
      </c>
      <c r="AI13" s="69">
        <v>21</v>
      </c>
      <c r="AJ13" s="69">
        <v>23</v>
      </c>
      <c r="AK13" s="69">
        <v>12</v>
      </c>
      <c r="AL13" s="69">
        <v>11</v>
      </c>
      <c r="AM13" s="187">
        <v>23</v>
      </c>
      <c r="AN13" s="187">
        <v>11</v>
      </c>
      <c r="AO13" s="187">
        <v>12</v>
      </c>
      <c r="AP13" s="187">
        <v>23</v>
      </c>
      <c r="AQ13" s="187">
        <v>6</v>
      </c>
      <c r="AR13" s="187">
        <v>17</v>
      </c>
      <c r="AS13" s="187">
        <f t="shared" si="0"/>
        <v>0</v>
      </c>
      <c r="AT13" s="193" t="s">
        <v>397</v>
      </c>
    </row>
    <row r="14" spans="1:46" ht="12" customHeight="1">
      <c r="A14" s="52" t="s">
        <v>424</v>
      </c>
      <c r="B14" s="69">
        <v>113</v>
      </c>
      <c r="C14" s="69">
        <v>123</v>
      </c>
      <c r="D14" s="69">
        <v>123</v>
      </c>
      <c r="E14" s="69">
        <v>142</v>
      </c>
      <c r="F14" s="69">
        <v>185</v>
      </c>
      <c r="G14" s="69">
        <v>114</v>
      </c>
      <c r="H14" s="69">
        <v>136</v>
      </c>
      <c r="I14" s="69">
        <v>160</v>
      </c>
      <c r="J14" s="69">
        <v>141</v>
      </c>
      <c r="K14" s="69">
        <v>72</v>
      </c>
      <c r="L14" s="69">
        <v>69</v>
      </c>
      <c r="M14" s="69">
        <v>144</v>
      </c>
      <c r="N14" s="69">
        <v>84</v>
      </c>
      <c r="O14" s="69">
        <v>60</v>
      </c>
      <c r="P14" s="187">
        <f aca="true" t="shared" si="1" ref="P14:U14">SUBTOTAL(9,P15:P20)</f>
        <v>114</v>
      </c>
      <c r="Q14" s="187">
        <f t="shared" si="1"/>
        <v>74</v>
      </c>
      <c r="R14" s="187">
        <f t="shared" si="1"/>
        <v>40</v>
      </c>
      <c r="S14" s="187">
        <f t="shared" si="1"/>
        <v>136</v>
      </c>
      <c r="T14" s="187">
        <f t="shared" si="1"/>
        <v>92</v>
      </c>
      <c r="U14" s="187">
        <f t="shared" si="1"/>
        <v>44</v>
      </c>
      <c r="V14" s="187">
        <f>P14-S14</f>
        <v>-22</v>
      </c>
      <c r="W14" s="81" t="s">
        <v>424</v>
      </c>
      <c r="X14" s="52" t="s">
        <v>398</v>
      </c>
      <c r="Y14" s="69">
        <v>23</v>
      </c>
      <c r="Z14" s="69">
        <v>19</v>
      </c>
      <c r="AA14" s="69">
        <v>18</v>
      </c>
      <c r="AB14" s="69">
        <v>10</v>
      </c>
      <c r="AC14" s="69">
        <v>9</v>
      </c>
      <c r="AD14" s="69">
        <v>17</v>
      </c>
      <c r="AE14" s="69">
        <v>10</v>
      </c>
      <c r="AF14" s="69">
        <v>8</v>
      </c>
      <c r="AG14" s="69">
        <v>18</v>
      </c>
      <c r="AH14" s="69">
        <v>10</v>
      </c>
      <c r="AI14" s="69">
        <v>8</v>
      </c>
      <c r="AJ14" s="69">
        <v>5</v>
      </c>
      <c r="AK14" s="69">
        <v>2</v>
      </c>
      <c r="AL14" s="69">
        <v>3</v>
      </c>
      <c r="AM14" s="187">
        <v>11</v>
      </c>
      <c r="AN14" s="187">
        <v>6</v>
      </c>
      <c r="AO14" s="187">
        <v>5</v>
      </c>
      <c r="AP14" s="187">
        <v>11</v>
      </c>
      <c r="AQ14" s="187">
        <v>7</v>
      </c>
      <c r="AR14" s="187">
        <v>4</v>
      </c>
      <c r="AS14" s="187">
        <f t="shared" si="0"/>
        <v>0</v>
      </c>
      <c r="AT14" s="193" t="s">
        <v>399</v>
      </c>
    </row>
    <row r="15" spans="1:46" ht="12" customHeight="1">
      <c r="A15" s="52" t="s">
        <v>425</v>
      </c>
      <c r="B15" s="69">
        <v>13</v>
      </c>
      <c r="C15" s="69">
        <v>18</v>
      </c>
      <c r="D15" s="69">
        <v>13</v>
      </c>
      <c r="E15" s="69">
        <v>14</v>
      </c>
      <c r="F15" s="69">
        <v>13</v>
      </c>
      <c r="G15" s="69">
        <v>10</v>
      </c>
      <c r="H15" s="69">
        <v>8</v>
      </c>
      <c r="I15" s="69">
        <v>12</v>
      </c>
      <c r="J15" s="69">
        <v>12</v>
      </c>
      <c r="K15" s="69">
        <v>7</v>
      </c>
      <c r="L15" s="69">
        <v>5</v>
      </c>
      <c r="M15" s="69">
        <v>12</v>
      </c>
      <c r="N15" s="69">
        <v>5</v>
      </c>
      <c r="O15" s="69">
        <v>7</v>
      </c>
      <c r="P15" s="187">
        <v>7</v>
      </c>
      <c r="Q15" s="187">
        <v>4</v>
      </c>
      <c r="R15" s="187">
        <v>3</v>
      </c>
      <c r="S15" s="187">
        <v>12</v>
      </c>
      <c r="T15" s="187">
        <v>8</v>
      </c>
      <c r="U15" s="187">
        <v>4</v>
      </c>
      <c r="V15" s="187">
        <f aca="true" t="shared" si="2" ref="V15:V70">P15-S15</f>
        <v>-5</v>
      </c>
      <c r="W15" s="81" t="s">
        <v>425</v>
      </c>
      <c r="X15" s="52" t="s">
        <v>400</v>
      </c>
      <c r="Y15" s="69">
        <v>29</v>
      </c>
      <c r="Z15" s="69">
        <v>21</v>
      </c>
      <c r="AA15" s="69">
        <v>32</v>
      </c>
      <c r="AB15" s="69">
        <v>9</v>
      </c>
      <c r="AC15" s="69">
        <v>26</v>
      </c>
      <c r="AD15" s="69">
        <v>23</v>
      </c>
      <c r="AE15" s="69">
        <v>25</v>
      </c>
      <c r="AF15" s="69">
        <v>27</v>
      </c>
      <c r="AG15" s="69">
        <v>30</v>
      </c>
      <c r="AH15" s="69">
        <v>13</v>
      </c>
      <c r="AI15" s="69">
        <v>17</v>
      </c>
      <c r="AJ15" s="69">
        <v>29</v>
      </c>
      <c r="AK15" s="69">
        <v>16</v>
      </c>
      <c r="AL15" s="69">
        <v>13</v>
      </c>
      <c r="AM15" s="187">
        <v>28</v>
      </c>
      <c r="AN15" s="187">
        <v>18</v>
      </c>
      <c r="AO15" s="187">
        <v>10</v>
      </c>
      <c r="AP15" s="187">
        <v>37</v>
      </c>
      <c r="AQ15" s="187">
        <v>19</v>
      </c>
      <c r="AR15" s="187">
        <v>18</v>
      </c>
      <c r="AS15" s="187">
        <f t="shared" si="0"/>
        <v>-9</v>
      </c>
      <c r="AT15" s="193" t="s">
        <v>401</v>
      </c>
    </row>
    <row r="16" spans="1:46" ht="12" customHeight="1">
      <c r="A16" s="52" t="s">
        <v>426</v>
      </c>
      <c r="B16" s="69">
        <v>20</v>
      </c>
      <c r="C16" s="69">
        <v>26</v>
      </c>
      <c r="D16" s="69">
        <v>8</v>
      </c>
      <c r="E16" s="69">
        <v>3</v>
      </c>
      <c r="F16" s="69">
        <v>16</v>
      </c>
      <c r="G16" s="69">
        <v>12</v>
      </c>
      <c r="H16" s="69">
        <v>10</v>
      </c>
      <c r="I16" s="69">
        <v>24</v>
      </c>
      <c r="J16" s="69">
        <v>15</v>
      </c>
      <c r="K16" s="69">
        <v>8</v>
      </c>
      <c r="L16" s="69">
        <v>7</v>
      </c>
      <c r="M16" s="69">
        <v>22</v>
      </c>
      <c r="N16" s="69">
        <v>13</v>
      </c>
      <c r="O16" s="69">
        <v>9</v>
      </c>
      <c r="P16" s="187">
        <v>9</v>
      </c>
      <c r="Q16" s="187">
        <v>4</v>
      </c>
      <c r="R16" s="187">
        <v>5</v>
      </c>
      <c r="S16" s="187">
        <v>6</v>
      </c>
      <c r="T16" s="187">
        <v>4</v>
      </c>
      <c r="U16" s="187">
        <v>2</v>
      </c>
      <c r="V16" s="187">
        <f t="shared" si="2"/>
        <v>3</v>
      </c>
      <c r="W16" s="81" t="s">
        <v>426</v>
      </c>
      <c r="X16" s="52" t="s">
        <v>402</v>
      </c>
      <c r="Y16" s="69">
        <v>19</v>
      </c>
      <c r="Z16" s="69">
        <v>9</v>
      </c>
      <c r="AA16" s="69">
        <v>10</v>
      </c>
      <c r="AB16" s="69">
        <v>12</v>
      </c>
      <c r="AC16" s="69">
        <v>19</v>
      </c>
      <c r="AD16" s="69">
        <v>14</v>
      </c>
      <c r="AE16" s="69">
        <v>13</v>
      </c>
      <c r="AF16" s="69">
        <v>10</v>
      </c>
      <c r="AG16" s="69">
        <v>15</v>
      </c>
      <c r="AH16" s="69">
        <v>7</v>
      </c>
      <c r="AI16" s="69">
        <v>8</v>
      </c>
      <c r="AJ16" s="69">
        <v>12</v>
      </c>
      <c r="AK16" s="69">
        <v>4</v>
      </c>
      <c r="AL16" s="69">
        <v>8</v>
      </c>
      <c r="AM16" s="187">
        <v>12</v>
      </c>
      <c r="AN16" s="187">
        <v>6</v>
      </c>
      <c r="AO16" s="187">
        <v>6</v>
      </c>
      <c r="AP16" s="187">
        <v>6</v>
      </c>
      <c r="AQ16" s="187">
        <v>5</v>
      </c>
      <c r="AR16" s="187">
        <v>1</v>
      </c>
      <c r="AS16" s="187">
        <f t="shared" si="0"/>
        <v>6</v>
      </c>
      <c r="AT16" s="193" t="s">
        <v>403</v>
      </c>
    </row>
    <row r="17" spans="1:46" ht="12" customHeight="1">
      <c r="A17" s="52" t="s">
        <v>427</v>
      </c>
      <c r="B17" s="69">
        <v>45</v>
      </c>
      <c r="C17" s="69">
        <v>39</v>
      </c>
      <c r="D17" s="69">
        <v>64</v>
      </c>
      <c r="E17" s="69">
        <v>87</v>
      </c>
      <c r="F17" s="69">
        <v>60</v>
      </c>
      <c r="G17" s="69">
        <v>48</v>
      </c>
      <c r="H17" s="69">
        <v>58</v>
      </c>
      <c r="I17" s="69">
        <v>81</v>
      </c>
      <c r="J17" s="69">
        <v>49</v>
      </c>
      <c r="K17" s="69">
        <v>28</v>
      </c>
      <c r="L17" s="69">
        <v>21</v>
      </c>
      <c r="M17" s="69">
        <v>58</v>
      </c>
      <c r="N17" s="69">
        <v>37</v>
      </c>
      <c r="O17" s="69">
        <v>21</v>
      </c>
      <c r="P17" s="187">
        <v>54</v>
      </c>
      <c r="Q17" s="187">
        <v>37</v>
      </c>
      <c r="R17" s="187">
        <v>17</v>
      </c>
      <c r="S17" s="187">
        <v>49</v>
      </c>
      <c r="T17" s="187">
        <v>33</v>
      </c>
      <c r="U17" s="187">
        <v>16</v>
      </c>
      <c r="V17" s="187">
        <f t="shared" si="2"/>
        <v>5</v>
      </c>
      <c r="W17" s="81" t="s">
        <v>427</v>
      </c>
      <c r="X17" s="52" t="s">
        <v>404</v>
      </c>
      <c r="Y17" s="69">
        <v>34</v>
      </c>
      <c r="Z17" s="69">
        <v>21</v>
      </c>
      <c r="AA17" s="69">
        <v>21</v>
      </c>
      <c r="AB17" s="69">
        <v>14</v>
      </c>
      <c r="AC17" s="69">
        <v>19</v>
      </c>
      <c r="AD17" s="69">
        <v>25</v>
      </c>
      <c r="AE17" s="69">
        <v>21</v>
      </c>
      <c r="AF17" s="69">
        <v>15</v>
      </c>
      <c r="AG17" s="69">
        <v>37</v>
      </c>
      <c r="AH17" s="69">
        <v>21</v>
      </c>
      <c r="AI17" s="69">
        <v>16</v>
      </c>
      <c r="AJ17" s="69">
        <v>7</v>
      </c>
      <c r="AK17" s="69">
        <v>5</v>
      </c>
      <c r="AL17" s="69">
        <v>2</v>
      </c>
      <c r="AM17" s="187">
        <v>14</v>
      </c>
      <c r="AN17" s="187">
        <v>9</v>
      </c>
      <c r="AO17" s="187">
        <v>5</v>
      </c>
      <c r="AP17" s="187">
        <v>20</v>
      </c>
      <c r="AQ17" s="187">
        <v>11</v>
      </c>
      <c r="AR17" s="187">
        <v>9</v>
      </c>
      <c r="AS17" s="187">
        <f t="shared" si="0"/>
        <v>-6</v>
      </c>
      <c r="AT17" s="193" t="s">
        <v>405</v>
      </c>
    </row>
    <row r="18" spans="1:46" ht="12" customHeight="1">
      <c r="A18" s="52" t="s">
        <v>428</v>
      </c>
      <c r="B18" s="69">
        <v>8</v>
      </c>
      <c r="C18" s="69">
        <v>13</v>
      </c>
      <c r="D18" s="69">
        <v>4</v>
      </c>
      <c r="E18" s="69">
        <v>8</v>
      </c>
      <c r="F18" s="69">
        <v>13</v>
      </c>
      <c r="G18" s="69">
        <v>4</v>
      </c>
      <c r="H18" s="69">
        <v>13</v>
      </c>
      <c r="I18" s="69">
        <v>10</v>
      </c>
      <c r="J18" s="69">
        <v>7</v>
      </c>
      <c r="K18" s="69">
        <v>4</v>
      </c>
      <c r="L18" s="69">
        <v>3</v>
      </c>
      <c r="M18" s="69">
        <v>8</v>
      </c>
      <c r="N18" s="69">
        <v>4</v>
      </c>
      <c r="O18" s="69">
        <v>4</v>
      </c>
      <c r="P18" s="187">
        <v>12</v>
      </c>
      <c r="Q18" s="187">
        <v>6</v>
      </c>
      <c r="R18" s="187">
        <v>6</v>
      </c>
      <c r="S18" s="187">
        <v>11</v>
      </c>
      <c r="T18" s="187">
        <v>4</v>
      </c>
      <c r="U18" s="187">
        <v>7</v>
      </c>
      <c r="V18" s="187">
        <f t="shared" si="2"/>
        <v>1</v>
      </c>
      <c r="W18" s="81" t="s">
        <v>428</v>
      </c>
      <c r="X18" s="52" t="s">
        <v>431</v>
      </c>
      <c r="Y18" s="69">
        <v>126</v>
      </c>
      <c r="Z18" s="69">
        <v>136</v>
      </c>
      <c r="AA18" s="69">
        <v>112</v>
      </c>
      <c r="AB18" s="69">
        <v>98</v>
      </c>
      <c r="AC18" s="69">
        <v>117</v>
      </c>
      <c r="AD18" s="69">
        <v>117</v>
      </c>
      <c r="AE18" s="69">
        <v>127</v>
      </c>
      <c r="AF18" s="69">
        <v>100</v>
      </c>
      <c r="AG18" s="69">
        <v>123</v>
      </c>
      <c r="AH18" s="69">
        <v>56</v>
      </c>
      <c r="AI18" s="69">
        <v>67</v>
      </c>
      <c r="AJ18" s="69">
        <v>92</v>
      </c>
      <c r="AK18" s="69">
        <v>44</v>
      </c>
      <c r="AL18" s="69">
        <v>48</v>
      </c>
      <c r="AM18" s="187">
        <v>128</v>
      </c>
      <c r="AN18" s="187">
        <v>57</v>
      </c>
      <c r="AO18" s="187">
        <v>71</v>
      </c>
      <c r="AP18" s="187">
        <v>123</v>
      </c>
      <c r="AQ18" s="187">
        <v>57</v>
      </c>
      <c r="AR18" s="187">
        <v>66</v>
      </c>
      <c r="AS18" s="187">
        <f t="shared" si="0"/>
        <v>5</v>
      </c>
      <c r="AT18" s="193" t="s">
        <v>431</v>
      </c>
    </row>
    <row r="19" spans="1:46" ht="12" customHeight="1">
      <c r="A19" s="52" t="s">
        <v>429</v>
      </c>
      <c r="B19" s="69">
        <v>5</v>
      </c>
      <c r="C19" s="69">
        <v>7</v>
      </c>
      <c r="D19" s="69">
        <v>6</v>
      </c>
      <c r="E19" s="69">
        <v>3</v>
      </c>
      <c r="F19" s="69">
        <v>13</v>
      </c>
      <c r="G19" s="69">
        <v>20</v>
      </c>
      <c r="H19" s="69">
        <v>14</v>
      </c>
      <c r="I19" s="69">
        <v>7</v>
      </c>
      <c r="J19" s="69">
        <v>18</v>
      </c>
      <c r="K19" s="69">
        <v>8</v>
      </c>
      <c r="L19" s="69">
        <v>10</v>
      </c>
      <c r="M19" s="69">
        <v>17</v>
      </c>
      <c r="N19" s="69">
        <v>7</v>
      </c>
      <c r="O19" s="69">
        <v>10</v>
      </c>
      <c r="P19" s="187">
        <v>6</v>
      </c>
      <c r="Q19" s="187">
        <v>5</v>
      </c>
      <c r="R19" s="187">
        <v>1</v>
      </c>
      <c r="S19" s="187">
        <v>10</v>
      </c>
      <c r="T19" s="187">
        <v>9</v>
      </c>
      <c r="U19" s="187">
        <v>1</v>
      </c>
      <c r="V19" s="187">
        <f t="shared" si="2"/>
        <v>-4</v>
      </c>
      <c r="W19" s="81" t="s">
        <v>429</v>
      </c>
      <c r="X19" s="52" t="s">
        <v>433</v>
      </c>
      <c r="Y19" s="83">
        <v>254</v>
      </c>
      <c r="Z19" s="83">
        <v>282</v>
      </c>
      <c r="AA19" s="69">
        <v>278</v>
      </c>
      <c r="AB19" s="69">
        <v>270</v>
      </c>
      <c r="AC19" s="69">
        <v>225</v>
      </c>
      <c r="AD19" s="69">
        <v>243</v>
      </c>
      <c r="AE19" s="69">
        <v>266</v>
      </c>
      <c r="AF19" s="69">
        <v>226</v>
      </c>
      <c r="AG19" s="69">
        <v>234</v>
      </c>
      <c r="AH19" s="69">
        <v>126</v>
      </c>
      <c r="AI19" s="69">
        <v>108</v>
      </c>
      <c r="AJ19" s="69">
        <v>242</v>
      </c>
      <c r="AK19" s="69">
        <v>120</v>
      </c>
      <c r="AL19" s="69">
        <v>122</v>
      </c>
      <c r="AM19" s="187">
        <v>220</v>
      </c>
      <c r="AN19" s="187">
        <v>105</v>
      </c>
      <c r="AO19" s="187">
        <v>115</v>
      </c>
      <c r="AP19" s="187">
        <v>231</v>
      </c>
      <c r="AQ19" s="187">
        <v>123</v>
      </c>
      <c r="AR19" s="187">
        <v>108</v>
      </c>
      <c r="AS19" s="187">
        <f>AM19-AP19</f>
        <v>-11</v>
      </c>
      <c r="AT19" s="193" t="s">
        <v>433</v>
      </c>
    </row>
    <row r="20" spans="1:46" ht="12" customHeight="1">
      <c r="A20" s="52" t="s">
        <v>430</v>
      </c>
      <c r="B20" s="69">
        <v>22</v>
      </c>
      <c r="C20" s="69">
        <v>20</v>
      </c>
      <c r="D20" s="69">
        <v>28</v>
      </c>
      <c r="E20" s="69">
        <v>27</v>
      </c>
      <c r="F20" s="69">
        <v>70</v>
      </c>
      <c r="G20" s="69">
        <v>20</v>
      </c>
      <c r="H20" s="69">
        <v>33</v>
      </c>
      <c r="I20" s="69">
        <v>26</v>
      </c>
      <c r="J20" s="69">
        <v>40</v>
      </c>
      <c r="K20" s="69">
        <v>17</v>
      </c>
      <c r="L20" s="69">
        <v>23</v>
      </c>
      <c r="M20" s="69">
        <v>27</v>
      </c>
      <c r="N20" s="69">
        <v>18</v>
      </c>
      <c r="O20" s="69">
        <v>9</v>
      </c>
      <c r="P20" s="187">
        <v>26</v>
      </c>
      <c r="Q20" s="187">
        <v>18</v>
      </c>
      <c r="R20" s="187">
        <v>8</v>
      </c>
      <c r="S20" s="187">
        <v>48</v>
      </c>
      <c r="T20" s="187">
        <v>34</v>
      </c>
      <c r="U20" s="187">
        <v>14</v>
      </c>
      <c r="V20" s="187">
        <f t="shared" si="2"/>
        <v>-22</v>
      </c>
      <c r="W20" s="81" t="s">
        <v>430</v>
      </c>
      <c r="X20" s="52" t="s">
        <v>435</v>
      </c>
      <c r="Y20" s="69">
        <v>168</v>
      </c>
      <c r="Z20" s="69">
        <v>102</v>
      </c>
      <c r="AA20" s="69">
        <v>143</v>
      </c>
      <c r="AB20" s="69">
        <v>129</v>
      </c>
      <c r="AC20" s="69">
        <v>140</v>
      </c>
      <c r="AD20" s="69">
        <v>128</v>
      </c>
      <c r="AE20" s="69">
        <v>153</v>
      </c>
      <c r="AF20" s="69">
        <v>133</v>
      </c>
      <c r="AG20" s="69">
        <v>147</v>
      </c>
      <c r="AH20" s="69">
        <v>64</v>
      </c>
      <c r="AI20" s="69">
        <v>83</v>
      </c>
      <c r="AJ20" s="69">
        <v>139</v>
      </c>
      <c r="AK20" s="69">
        <v>71</v>
      </c>
      <c r="AL20" s="69">
        <v>68</v>
      </c>
      <c r="AM20" s="187">
        <v>162</v>
      </c>
      <c r="AN20" s="187">
        <v>84</v>
      </c>
      <c r="AO20" s="187">
        <v>78</v>
      </c>
      <c r="AP20" s="187">
        <v>120</v>
      </c>
      <c r="AQ20" s="187">
        <v>67</v>
      </c>
      <c r="AR20" s="187">
        <v>53</v>
      </c>
      <c r="AS20" s="187">
        <f>AM20-AP20</f>
        <v>42</v>
      </c>
      <c r="AT20" s="193" t="s">
        <v>435</v>
      </c>
    </row>
    <row r="21" spans="1:46" ht="12" customHeight="1">
      <c r="A21" s="52"/>
      <c r="B21" s="69"/>
      <c r="C21" s="69"/>
      <c r="D21" s="69"/>
      <c r="E21" s="69"/>
      <c r="F21" s="69"/>
      <c r="G21" s="69"/>
      <c r="H21" s="69"/>
      <c r="I21" s="69"/>
      <c r="J21" s="69"/>
      <c r="K21" s="69"/>
      <c r="L21" s="69"/>
      <c r="M21" s="69"/>
      <c r="N21" s="69"/>
      <c r="O21" s="69"/>
      <c r="P21" s="187"/>
      <c r="Q21" s="187"/>
      <c r="R21" s="187"/>
      <c r="S21" s="187"/>
      <c r="T21" s="187"/>
      <c r="U21" s="187"/>
      <c r="V21" s="187"/>
      <c r="W21" s="81"/>
      <c r="X21" s="52"/>
      <c r="Y21" s="69"/>
      <c r="Z21" s="69"/>
      <c r="AA21" s="69"/>
      <c r="AB21" s="69"/>
      <c r="AC21" s="69"/>
      <c r="AD21" s="69"/>
      <c r="AE21" s="69"/>
      <c r="AF21" s="69"/>
      <c r="AG21" s="69"/>
      <c r="AH21" s="69"/>
      <c r="AI21" s="69"/>
      <c r="AJ21" s="69"/>
      <c r="AK21" s="69"/>
      <c r="AL21" s="69"/>
      <c r="AM21" s="187"/>
      <c r="AN21" s="187"/>
      <c r="AO21" s="187"/>
      <c r="AP21" s="187"/>
      <c r="AQ21" s="187"/>
      <c r="AR21" s="187"/>
      <c r="AS21" s="187">
        <f t="shared" si="0"/>
        <v>0</v>
      </c>
      <c r="AT21" s="193"/>
    </row>
    <row r="22" spans="1:46" ht="12" customHeight="1">
      <c r="A22" s="52" t="s">
        <v>432</v>
      </c>
      <c r="B22" s="69">
        <v>2008</v>
      </c>
      <c r="C22" s="69">
        <v>2555</v>
      </c>
      <c r="D22" s="69">
        <v>1795</v>
      </c>
      <c r="E22" s="69">
        <v>2467</v>
      </c>
      <c r="F22" s="69">
        <v>2076</v>
      </c>
      <c r="G22" s="69">
        <v>2522</v>
      </c>
      <c r="H22" s="69">
        <v>1866</v>
      </c>
      <c r="I22" s="69">
        <v>2339</v>
      </c>
      <c r="J22" s="69">
        <v>1767</v>
      </c>
      <c r="K22" s="69">
        <v>1066</v>
      </c>
      <c r="L22" s="69">
        <v>701</v>
      </c>
      <c r="M22" s="69">
        <v>2520</v>
      </c>
      <c r="N22" s="69">
        <v>1469</v>
      </c>
      <c r="O22" s="69">
        <v>1051</v>
      </c>
      <c r="P22" s="187">
        <f aca="true" t="shared" si="3" ref="P22:U22">SUBTOTAL(9,P23:P29)</f>
        <v>1623</v>
      </c>
      <c r="Q22" s="187">
        <f t="shared" si="3"/>
        <v>956</v>
      </c>
      <c r="R22" s="187">
        <f t="shared" si="3"/>
        <v>667</v>
      </c>
      <c r="S22" s="187">
        <f t="shared" si="3"/>
        <v>2592</v>
      </c>
      <c r="T22" s="187">
        <f t="shared" si="3"/>
        <v>1518</v>
      </c>
      <c r="U22" s="187">
        <f t="shared" si="3"/>
        <v>1074</v>
      </c>
      <c r="V22" s="187">
        <f>P22-S22</f>
        <v>-969</v>
      </c>
      <c r="W22" s="81" t="s">
        <v>432</v>
      </c>
      <c r="X22" s="52" t="s">
        <v>438</v>
      </c>
      <c r="Y22" s="69">
        <v>747</v>
      </c>
      <c r="Z22" s="69">
        <v>689</v>
      </c>
      <c r="AA22" s="69">
        <v>723</v>
      </c>
      <c r="AB22" s="69">
        <v>681</v>
      </c>
      <c r="AC22" s="69">
        <v>693</v>
      </c>
      <c r="AD22" s="69">
        <v>640</v>
      </c>
      <c r="AE22" s="69">
        <v>677</v>
      </c>
      <c r="AF22" s="69">
        <v>667</v>
      </c>
      <c r="AG22" s="69">
        <v>712</v>
      </c>
      <c r="AH22" s="69">
        <v>368</v>
      </c>
      <c r="AI22" s="69">
        <v>344</v>
      </c>
      <c r="AJ22" s="69">
        <v>600</v>
      </c>
      <c r="AK22" s="69">
        <v>335</v>
      </c>
      <c r="AL22" s="69">
        <v>265</v>
      </c>
      <c r="AM22" s="187">
        <f aca="true" t="shared" si="4" ref="AM22:AR22">SUBTOTAL(9,AM23:AM27)</f>
        <v>629</v>
      </c>
      <c r="AN22" s="187">
        <f t="shared" si="4"/>
        <v>326</v>
      </c>
      <c r="AO22" s="187">
        <f t="shared" si="4"/>
        <v>303</v>
      </c>
      <c r="AP22" s="187">
        <f t="shared" si="4"/>
        <v>586</v>
      </c>
      <c r="AQ22" s="187">
        <f t="shared" si="4"/>
        <v>323</v>
      </c>
      <c r="AR22" s="187">
        <f t="shared" si="4"/>
        <v>263</v>
      </c>
      <c r="AS22" s="187">
        <f>AM22-AP22</f>
        <v>43</v>
      </c>
      <c r="AT22" s="193" t="s">
        <v>438</v>
      </c>
    </row>
    <row r="23" spans="1:46" ht="12" customHeight="1">
      <c r="A23" s="52" t="s">
        <v>434</v>
      </c>
      <c r="B23" s="69">
        <v>73</v>
      </c>
      <c r="C23" s="69">
        <v>97</v>
      </c>
      <c r="D23" s="69">
        <v>37</v>
      </c>
      <c r="E23" s="69">
        <v>92</v>
      </c>
      <c r="F23" s="69">
        <v>76</v>
      </c>
      <c r="G23" s="69">
        <v>41</v>
      </c>
      <c r="H23" s="69">
        <v>64</v>
      </c>
      <c r="I23" s="69">
        <v>69</v>
      </c>
      <c r="J23" s="69">
        <v>62</v>
      </c>
      <c r="K23" s="69">
        <v>39</v>
      </c>
      <c r="L23" s="69">
        <v>23</v>
      </c>
      <c r="M23" s="69">
        <v>68</v>
      </c>
      <c r="N23" s="69">
        <v>46</v>
      </c>
      <c r="O23" s="69">
        <v>22</v>
      </c>
      <c r="P23" s="187">
        <v>56</v>
      </c>
      <c r="Q23" s="187">
        <v>37</v>
      </c>
      <c r="R23" s="187">
        <v>19</v>
      </c>
      <c r="S23" s="187">
        <v>60</v>
      </c>
      <c r="T23" s="187">
        <v>42</v>
      </c>
      <c r="U23" s="187">
        <v>18</v>
      </c>
      <c r="V23" s="187">
        <f t="shared" si="2"/>
        <v>-4</v>
      </c>
      <c r="W23" s="81" t="s">
        <v>434</v>
      </c>
      <c r="X23" s="52" t="s">
        <v>440</v>
      </c>
      <c r="Y23" s="69">
        <v>92</v>
      </c>
      <c r="Z23" s="69">
        <v>68</v>
      </c>
      <c r="AA23" s="69">
        <v>73</v>
      </c>
      <c r="AB23" s="69">
        <v>82</v>
      </c>
      <c r="AC23" s="69">
        <v>63</v>
      </c>
      <c r="AD23" s="69">
        <v>53</v>
      </c>
      <c r="AE23" s="69">
        <v>80</v>
      </c>
      <c r="AF23" s="69">
        <v>72</v>
      </c>
      <c r="AG23" s="69">
        <v>97</v>
      </c>
      <c r="AH23" s="69">
        <v>42</v>
      </c>
      <c r="AI23" s="69">
        <v>55</v>
      </c>
      <c r="AJ23" s="69">
        <v>63</v>
      </c>
      <c r="AK23" s="69">
        <v>33</v>
      </c>
      <c r="AL23" s="69">
        <v>30</v>
      </c>
      <c r="AM23" s="187">
        <v>81</v>
      </c>
      <c r="AN23" s="187">
        <v>37</v>
      </c>
      <c r="AO23" s="187">
        <v>44</v>
      </c>
      <c r="AP23" s="187">
        <v>49</v>
      </c>
      <c r="AQ23" s="187">
        <v>27</v>
      </c>
      <c r="AR23" s="187">
        <v>22</v>
      </c>
      <c r="AS23" s="187">
        <f t="shared" si="0"/>
        <v>32</v>
      </c>
      <c r="AT23" s="193" t="s">
        <v>440</v>
      </c>
    </row>
    <row r="24" spans="1:46" ht="12" customHeight="1">
      <c r="A24" s="52" t="s">
        <v>436</v>
      </c>
      <c r="B24" s="69">
        <v>48</v>
      </c>
      <c r="C24" s="69">
        <v>33</v>
      </c>
      <c r="D24" s="69">
        <v>48</v>
      </c>
      <c r="E24" s="69">
        <v>35</v>
      </c>
      <c r="F24" s="69">
        <v>50</v>
      </c>
      <c r="G24" s="69">
        <v>71</v>
      </c>
      <c r="H24" s="69">
        <v>28</v>
      </c>
      <c r="I24" s="69">
        <v>41</v>
      </c>
      <c r="J24" s="69">
        <v>42</v>
      </c>
      <c r="K24" s="69">
        <v>27</v>
      </c>
      <c r="L24" s="69">
        <v>15</v>
      </c>
      <c r="M24" s="69">
        <v>55</v>
      </c>
      <c r="N24" s="69">
        <v>32</v>
      </c>
      <c r="O24" s="69">
        <v>23</v>
      </c>
      <c r="P24" s="187">
        <v>31</v>
      </c>
      <c r="Q24" s="187">
        <v>16</v>
      </c>
      <c r="R24" s="187">
        <v>15</v>
      </c>
      <c r="S24" s="187">
        <v>34</v>
      </c>
      <c r="T24" s="187">
        <v>16</v>
      </c>
      <c r="U24" s="187">
        <v>18</v>
      </c>
      <c r="V24" s="187">
        <f t="shared" si="2"/>
        <v>-3</v>
      </c>
      <c r="W24" s="81" t="s">
        <v>436</v>
      </c>
      <c r="X24" s="52" t="s">
        <v>442</v>
      </c>
      <c r="Y24" s="69">
        <v>72</v>
      </c>
      <c r="Z24" s="69">
        <v>85</v>
      </c>
      <c r="AA24" s="69">
        <v>70</v>
      </c>
      <c r="AB24" s="69">
        <v>71</v>
      </c>
      <c r="AC24" s="69">
        <v>63</v>
      </c>
      <c r="AD24" s="69">
        <v>79</v>
      </c>
      <c r="AE24" s="69">
        <v>74</v>
      </c>
      <c r="AF24" s="69">
        <v>61</v>
      </c>
      <c r="AG24" s="69">
        <v>63</v>
      </c>
      <c r="AH24" s="69">
        <v>37</v>
      </c>
      <c r="AI24" s="69">
        <v>26</v>
      </c>
      <c r="AJ24" s="69">
        <v>48</v>
      </c>
      <c r="AK24" s="69">
        <v>20</v>
      </c>
      <c r="AL24" s="69">
        <v>28</v>
      </c>
      <c r="AM24" s="187">
        <v>64</v>
      </c>
      <c r="AN24" s="187">
        <v>32</v>
      </c>
      <c r="AO24" s="187">
        <v>32</v>
      </c>
      <c r="AP24" s="187">
        <v>66</v>
      </c>
      <c r="AQ24" s="187">
        <v>35</v>
      </c>
      <c r="AR24" s="187">
        <v>31</v>
      </c>
      <c r="AS24" s="187">
        <f t="shared" si="0"/>
        <v>-2</v>
      </c>
      <c r="AT24" s="193" t="s">
        <v>442</v>
      </c>
    </row>
    <row r="25" spans="1:46" ht="12" customHeight="1">
      <c r="A25" s="52" t="s">
        <v>437</v>
      </c>
      <c r="B25" s="69">
        <v>36</v>
      </c>
      <c r="C25" s="69">
        <v>28</v>
      </c>
      <c r="D25" s="69">
        <v>19</v>
      </c>
      <c r="E25" s="69">
        <v>24</v>
      </c>
      <c r="F25" s="69">
        <v>29</v>
      </c>
      <c r="G25" s="69">
        <v>31</v>
      </c>
      <c r="H25" s="69">
        <v>28</v>
      </c>
      <c r="I25" s="69">
        <v>22</v>
      </c>
      <c r="J25" s="69">
        <v>21</v>
      </c>
      <c r="K25" s="69">
        <v>15</v>
      </c>
      <c r="L25" s="69">
        <v>6</v>
      </c>
      <c r="M25" s="69">
        <v>49</v>
      </c>
      <c r="N25" s="69">
        <v>33</v>
      </c>
      <c r="O25" s="69">
        <v>16</v>
      </c>
      <c r="P25" s="187">
        <v>30</v>
      </c>
      <c r="Q25" s="187">
        <v>16</v>
      </c>
      <c r="R25" s="187">
        <v>14</v>
      </c>
      <c r="S25" s="187">
        <v>36</v>
      </c>
      <c r="T25" s="187">
        <v>23</v>
      </c>
      <c r="U25" s="187">
        <v>13</v>
      </c>
      <c r="V25" s="187">
        <f t="shared" si="2"/>
        <v>-6</v>
      </c>
      <c r="W25" s="81" t="s">
        <v>437</v>
      </c>
      <c r="X25" s="52" t="s">
        <v>444</v>
      </c>
      <c r="Y25" s="69">
        <v>224</v>
      </c>
      <c r="Z25" s="69">
        <v>201</v>
      </c>
      <c r="AA25" s="69">
        <v>244</v>
      </c>
      <c r="AB25" s="69">
        <v>158</v>
      </c>
      <c r="AC25" s="69">
        <v>205</v>
      </c>
      <c r="AD25" s="69">
        <v>200</v>
      </c>
      <c r="AE25" s="69">
        <v>173</v>
      </c>
      <c r="AF25" s="69">
        <v>202</v>
      </c>
      <c r="AG25" s="69">
        <v>196</v>
      </c>
      <c r="AH25" s="69">
        <v>110</v>
      </c>
      <c r="AI25" s="69">
        <v>86</v>
      </c>
      <c r="AJ25" s="69">
        <v>198</v>
      </c>
      <c r="AK25" s="69">
        <v>108</v>
      </c>
      <c r="AL25" s="69">
        <v>90</v>
      </c>
      <c r="AM25" s="187">
        <v>200</v>
      </c>
      <c r="AN25" s="187">
        <v>112</v>
      </c>
      <c r="AO25" s="187">
        <v>88</v>
      </c>
      <c r="AP25" s="187">
        <v>192</v>
      </c>
      <c r="AQ25" s="187">
        <v>107</v>
      </c>
      <c r="AR25" s="187">
        <v>85</v>
      </c>
      <c r="AS25" s="187">
        <f t="shared" si="0"/>
        <v>8</v>
      </c>
      <c r="AT25" s="193" t="s">
        <v>444</v>
      </c>
    </row>
    <row r="26" spans="1:46" ht="12" customHeight="1">
      <c r="A26" s="52" t="s">
        <v>439</v>
      </c>
      <c r="B26" s="69">
        <v>247</v>
      </c>
      <c r="C26" s="69">
        <v>285</v>
      </c>
      <c r="D26" s="69">
        <v>229</v>
      </c>
      <c r="E26" s="69">
        <v>293</v>
      </c>
      <c r="F26" s="69">
        <v>275</v>
      </c>
      <c r="G26" s="69">
        <v>301</v>
      </c>
      <c r="H26" s="69">
        <v>230</v>
      </c>
      <c r="I26" s="69">
        <v>278</v>
      </c>
      <c r="J26" s="69">
        <v>234</v>
      </c>
      <c r="K26" s="69">
        <v>136</v>
      </c>
      <c r="L26" s="69">
        <v>98</v>
      </c>
      <c r="M26" s="69">
        <v>259</v>
      </c>
      <c r="N26" s="69">
        <v>148</v>
      </c>
      <c r="O26" s="69">
        <v>111</v>
      </c>
      <c r="P26" s="187">
        <v>242</v>
      </c>
      <c r="Q26" s="187">
        <v>134</v>
      </c>
      <c r="R26" s="187">
        <v>108</v>
      </c>
      <c r="S26" s="187">
        <v>247</v>
      </c>
      <c r="T26" s="187">
        <v>139</v>
      </c>
      <c r="U26" s="187">
        <v>108</v>
      </c>
      <c r="V26" s="187">
        <f t="shared" si="2"/>
        <v>-5</v>
      </c>
      <c r="W26" s="81" t="s">
        <v>439</v>
      </c>
      <c r="X26" s="52" t="s">
        <v>446</v>
      </c>
      <c r="Y26" s="69">
        <v>280</v>
      </c>
      <c r="Z26" s="69">
        <v>247</v>
      </c>
      <c r="AA26" s="69">
        <v>230</v>
      </c>
      <c r="AB26" s="69">
        <v>286</v>
      </c>
      <c r="AC26" s="69">
        <v>296</v>
      </c>
      <c r="AD26" s="69">
        <v>221</v>
      </c>
      <c r="AE26" s="69">
        <v>277</v>
      </c>
      <c r="AF26" s="69">
        <v>257</v>
      </c>
      <c r="AG26" s="69">
        <v>281</v>
      </c>
      <c r="AH26" s="69">
        <v>142</v>
      </c>
      <c r="AI26" s="69">
        <v>139</v>
      </c>
      <c r="AJ26" s="69">
        <v>237</v>
      </c>
      <c r="AK26" s="69">
        <v>139</v>
      </c>
      <c r="AL26" s="69">
        <v>98</v>
      </c>
      <c r="AM26" s="187">
        <v>226</v>
      </c>
      <c r="AN26" s="187">
        <v>115</v>
      </c>
      <c r="AO26" s="187">
        <v>111</v>
      </c>
      <c r="AP26" s="187">
        <v>198</v>
      </c>
      <c r="AQ26" s="187">
        <v>115</v>
      </c>
      <c r="AR26" s="187">
        <v>83</v>
      </c>
      <c r="AS26" s="187">
        <f t="shared" si="0"/>
        <v>28</v>
      </c>
      <c r="AT26" s="193" t="s">
        <v>446</v>
      </c>
    </row>
    <row r="27" spans="1:46" ht="12" customHeight="1">
      <c r="A27" s="52" t="s">
        <v>441</v>
      </c>
      <c r="B27" s="69">
        <v>301</v>
      </c>
      <c r="C27" s="69">
        <v>376</v>
      </c>
      <c r="D27" s="69">
        <v>274</v>
      </c>
      <c r="E27" s="69">
        <v>387</v>
      </c>
      <c r="F27" s="69">
        <v>338</v>
      </c>
      <c r="G27" s="69">
        <v>350</v>
      </c>
      <c r="H27" s="69">
        <v>322</v>
      </c>
      <c r="I27" s="69">
        <v>333</v>
      </c>
      <c r="J27" s="69">
        <v>289</v>
      </c>
      <c r="K27" s="69">
        <v>185</v>
      </c>
      <c r="L27" s="69">
        <v>104</v>
      </c>
      <c r="M27" s="69">
        <v>381</v>
      </c>
      <c r="N27" s="69">
        <v>242</v>
      </c>
      <c r="O27" s="69">
        <v>139</v>
      </c>
      <c r="P27" s="187">
        <v>229</v>
      </c>
      <c r="Q27" s="187">
        <v>157</v>
      </c>
      <c r="R27" s="187">
        <v>72</v>
      </c>
      <c r="S27" s="187">
        <v>456</v>
      </c>
      <c r="T27" s="187">
        <v>273</v>
      </c>
      <c r="U27" s="187">
        <v>183</v>
      </c>
      <c r="V27" s="187">
        <f t="shared" si="2"/>
        <v>-227</v>
      </c>
      <c r="W27" s="81" t="s">
        <v>441</v>
      </c>
      <c r="X27" s="52" t="s">
        <v>447</v>
      </c>
      <c r="Y27" s="69">
        <v>79</v>
      </c>
      <c r="Z27" s="69">
        <v>88</v>
      </c>
      <c r="AA27" s="69">
        <v>106</v>
      </c>
      <c r="AB27" s="69">
        <v>84</v>
      </c>
      <c r="AC27" s="69">
        <v>66</v>
      </c>
      <c r="AD27" s="69">
        <v>87</v>
      </c>
      <c r="AE27" s="69">
        <v>73</v>
      </c>
      <c r="AF27" s="69">
        <v>75</v>
      </c>
      <c r="AG27" s="69">
        <v>75</v>
      </c>
      <c r="AH27" s="69">
        <v>37</v>
      </c>
      <c r="AI27" s="69">
        <v>38</v>
      </c>
      <c r="AJ27" s="69">
        <v>54</v>
      </c>
      <c r="AK27" s="69">
        <v>35</v>
      </c>
      <c r="AL27" s="69">
        <v>19</v>
      </c>
      <c r="AM27" s="187">
        <v>58</v>
      </c>
      <c r="AN27" s="187">
        <v>30</v>
      </c>
      <c r="AO27" s="187">
        <v>28</v>
      </c>
      <c r="AP27" s="187">
        <v>81</v>
      </c>
      <c r="AQ27" s="187">
        <v>39</v>
      </c>
      <c r="AR27" s="187">
        <v>42</v>
      </c>
      <c r="AS27" s="187">
        <f t="shared" si="0"/>
        <v>-23</v>
      </c>
      <c r="AT27" s="193" t="s">
        <v>447</v>
      </c>
    </row>
    <row r="28" spans="1:46" ht="12" customHeight="1">
      <c r="A28" s="52" t="s">
        <v>443</v>
      </c>
      <c r="B28" s="69">
        <v>842</v>
      </c>
      <c r="C28" s="69">
        <v>1166</v>
      </c>
      <c r="D28" s="69">
        <v>752</v>
      </c>
      <c r="E28" s="69">
        <v>1085</v>
      </c>
      <c r="F28" s="69">
        <v>900</v>
      </c>
      <c r="G28" s="69">
        <v>1024</v>
      </c>
      <c r="H28" s="69">
        <v>713</v>
      </c>
      <c r="I28" s="69">
        <v>1080</v>
      </c>
      <c r="J28" s="69">
        <v>658</v>
      </c>
      <c r="K28" s="69">
        <v>393</v>
      </c>
      <c r="L28" s="69">
        <v>265</v>
      </c>
      <c r="M28" s="69">
        <v>1087</v>
      </c>
      <c r="N28" s="69">
        <v>613</v>
      </c>
      <c r="O28" s="69">
        <v>474</v>
      </c>
      <c r="P28" s="187">
        <v>675</v>
      </c>
      <c r="Q28" s="187">
        <v>391</v>
      </c>
      <c r="R28" s="187">
        <v>284</v>
      </c>
      <c r="S28" s="187">
        <v>1196</v>
      </c>
      <c r="T28" s="187">
        <v>704</v>
      </c>
      <c r="U28" s="187">
        <v>492</v>
      </c>
      <c r="V28" s="187">
        <f t="shared" si="2"/>
        <v>-521</v>
      </c>
      <c r="W28" s="81" t="s">
        <v>443</v>
      </c>
      <c r="X28" s="52"/>
      <c r="Y28" s="69"/>
      <c r="Z28" s="69"/>
      <c r="AA28" s="69"/>
      <c r="AB28" s="69"/>
      <c r="AC28" s="69"/>
      <c r="AD28" s="69"/>
      <c r="AE28" s="69"/>
      <c r="AF28" s="69"/>
      <c r="AG28" s="69"/>
      <c r="AH28" s="69"/>
      <c r="AI28" s="69"/>
      <c r="AJ28" s="69"/>
      <c r="AK28" s="69"/>
      <c r="AL28" s="69"/>
      <c r="AM28" s="187"/>
      <c r="AN28" s="187"/>
      <c r="AO28" s="187"/>
      <c r="AP28" s="187"/>
      <c r="AQ28" s="187"/>
      <c r="AR28" s="187"/>
      <c r="AS28" s="187">
        <f t="shared" si="0"/>
        <v>0</v>
      </c>
      <c r="AT28" s="193"/>
    </row>
    <row r="29" spans="1:46" ht="12" customHeight="1">
      <c r="A29" s="52" t="s">
        <v>445</v>
      </c>
      <c r="B29" s="69">
        <v>461</v>
      </c>
      <c r="C29" s="69">
        <v>570</v>
      </c>
      <c r="D29" s="69">
        <v>436</v>
      </c>
      <c r="E29" s="69">
        <v>551</v>
      </c>
      <c r="F29" s="69">
        <v>408</v>
      </c>
      <c r="G29" s="69">
        <v>704</v>
      </c>
      <c r="H29" s="69">
        <v>481</v>
      </c>
      <c r="I29" s="69">
        <v>516</v>
      </c>
      <c r="J29" s="69">
        <v>461</v>
      </c>
      <c r="K29" s="69">
        <v>271</v>
      </c>
      <c r="L29" s="69">
        <v>190</v>
      </c>
      <c r="M29" s="69">
        <v>621</v>
      </c>
      <c r="N29" s="69">
        <v>355</v>
      </c>
      <c r="O29" s="69">
        <v>266</v>
      </c>
      <c r="P29" s="187">
        <v>360</v>
      </c>
      <c r="Q29" s="187">
        <v>205</v>
      </c>
      <c r="R29" s="187">
        <v>155</v>
      </c>
      <c r="S29" s="187">
        <v>563</v>
      </c>
      <c r="T29" s="187">
        <v>321</v>
      </c>
      <c r="U29" s="187">
        <v>242</v>
      </c>
      <c r="V29" s="187">
        <f t="shared" si="2"/>
        <v>-203</v>
      </c>
      <c r="W29" s="81" t="s">
        <v>445</v>
      </c>
      <c r="X29" s="52" t="s">
        <v>450</v>
      </c>
      <c r="Y29" s="69">
        <v>456</v>
      </c>
      <c r="Z29" s="69">
        <v>363</v>
      </c>
      <c r="AA29" s="69">
        <v>409</v>
      </c>
      <c r="AB29" s="69">
        <v>429</v>
      </c>
      <c r="AC29" s="69">
        <v>391</v>
      </c>
      <c r="AD29" s="69">
        <v>350</v>
      </c>
      <c r="AE29" s="69">
        <v>416</v>
      </c>
      <c r="AF29" s="69">
        <v>393</v>
      </c>
      <c r="AG29" s="69">
        <v>442</v>
      </c>
      <c r="AH29" s="69">
        <v>210</v>
      </c>
      <c r="AI29" s="69">
        <v>232</v>
      </c>
      <c r="AJ29" s="69">
        <v>336</v>
      </c>
      <c r="AK29" s="69">
        <v>199</v>
      </c>
      <c r="AL29" s="69">
        <v>137</v>
      </c>
      <c r="AM29" s="187">
        <f aca="true" t="shared" si="5" ref="AM29:AR29">SUBTOTAL(9,AM30:AM33)</f>
        <v>418</v>
      </c>
      <c r="AN29" s="187">
        <f t="shared" si="5"/>
        <v>209</v>
      </c>
      <c r="AO29" s="187">
        <f t="shared" si="5"/>
        <v>209</v>
      </c>
      <c r="AP29" s="187">
        <f t="shared" si="5"/>
        <v>303</v>
      </c>
      <c r="AQ29" s="187">
        <f t="shared" si="5"/>
        <v>167</v>
      </c>
      <c r="AR29" s="187">
        <f t="shared" si="5"/>
        <v>136</v>
      </c>
      <c r="AS29" s="187">
        <f>AM29-AP29</f>
        <v>115</v>
      </c>
      <c r="AT29" s="193" t="s">
        <v>450</v>
      </c>
    </row>
    <row r="30" spans="1:46" ht="12" customHeight="1">
      <c r="A30" s="52"/>
      <c r="B30" s="69"/>
      <c r="C30" s="69"/>
      <c r="D30" s="69"/>
      <c r="E30" s="69"/>
      <c r="F30" s="69"/>
      <c r="G30" s="69"/>
      <c r="H30" s="69"/>
      <c r="I30" s="69"/>
      <c r="J30" s="69"/>
      <c r="K30" s="69"/>
      <c r="L30" s="69"/>
      <c r="M30" s="69"/>
      <c r="N30" s="69"/>
      <c r="O30" s="69"/>
      <c r="P30" s="187"/>
      <c r="Q30" s="187"/>
      <c r="R30" s="187"/>
      <c r="S30" s="187"/>
      <c r="T30" s="187"/>
      <c r="U30" s="187"/>
      <c r="V30" s="187"/>
      <c r="W30" s="81"/>
      <c r="X30" s="52" t="s">
        <v>452</v>
      </c>
      <c r="Y30" s="69">
        <v>113</v>
      </c>
      <c r="Z30" s="69">
        <v>108</v>
      </c>
      <c r="AA30" s="69">
        <v>94</v>
      </c>
      <c r="AB30" s="69">
        <v>113</v>
      </c>
      <c r="AC30" s="69">
        <v>89</v>
      </c>
      <c r="AD30" s="69">
        <v>111</v>
      </c>
      <c r="AE30" s="69">
        <v>89</v>
      </c>
      <c r="AF30" s="69">
        <v>107</v>
      </c>
      <c r="AG30" s="69">
        <v>96</v>
      </c>
      <c r="AH30" s="69">
        <v>37</v>
      </c>
      <c r="AI30" s="69">
        <v>59</v>
      </c>
      <c r="AJ30" s="69">
        <v>91</v>
      </c>
      <c r="AK30" s="69">
        <v>55</v>
      </c>
      <c r="AL30" s="69">
        <v>36</v>
      </c>
      <c r="AM30" s="187">
        <v>84</v>
      </c>
      <c r="AN30" s="187">
        <v>45</v>
      </c>
      <c r="AO30" s="187">
        <v>39</v>
      </c>
      <c r="AP30" s="187">
        <v>67</v>
      </c>
      <c r="AQ30" s="187">
        <v>33</v>
      </c>
      <c r="AR30" s="187">
        <v>34</v>
      </c>
      <c r="AS30" s="187">
        <f t="shared" si="0"/>
        <v>17</v>
      </c>
      <c r="AT30" s="193" t="s">
        <v>452</v>
      </c>
    </row>
    <row r="31" spans="1:46" ht="12" customHeight="1">
      <c r="A31" s="52" t="s">
        <v>448</v>
      </c>
      <c r="B31" s="69">
        <v>225</v>
      </c>
      <c r="C31" s="69">
        <v>164</v>
      </c>
      <c r="D31" s="69">
        <v>210</v>
      </c>
      <c r="E31" s="69">
        <v>177</v>
      </c>
      <c r="F31" s="69">
        <v>178</v>
      </c>
      <c r="G31" s="69">
        <v>212</v>
      </c>
      <c r="H31" s="69">
        <v>174</v>
      </c>
      <c r="I31" s="69">
        <v>187</v>
      </c>
      <c r="J31" s="69">
        <v>177</v>
      </c>
      <c r="K31" s="69">
        <v>89</v>
      </c>
      <c r="L31" s="69">
        <v>88</v>
      </c>
      <c r="M31" s="69">
        <v>191</v>
      </c>
      <c r="N31" s="69">
        <v>110</v>
      </c>
      <c r="O31" s="69">
        <v>81</v>
      </c>
      <c r="P31" s="187">
        <f aca="true" t="shared" si="6" ref="P31:U31">SUBTOTAL(9,P32:P35)</f>
        <v>173</v>
      </c>
      <c r="Q31" s="187">
        <f t="shared" si="6"/>
        <v>102</v>
      </c>
      <c r="R31" s="187">
        <f t="shared" si="6"/>
        <v>71</v>
      </c>
      <c r="S31" s="187">
        <f t="shared" si="6"/>
        <v>155</v>
      </c>
      <c r="T31" s="187">
        <f t="shared" si="6"/>
        <v>95</v>
      </c>
      <c r="U31" s="187">
        <f t="shared" si="6"/>
        <v>60</v>
      </c>
      <c r="V31" s="187">
        <f>P31-S31</f>
        <v>18</v>
      </c>
      <c r="W31" s="81" t="s">
        <v>448</v>
      </c>
      <c r="X31" s="52" t="s">
        <v>454</v>
      </c>
      <c r="Y31" s="69">
        <v>133</v>
      </c>
      <c r="Z31" s="69">
        <v>88</v>
      </c>
      <c r="AA31" s="69">
        <v>122</v>
      </c>
      <c r="AB31" s="69">
        <v>110</v>
      </c>
      <c r="AC31" s="69">
        <v>116</v>
      </c>
      <c r="AD31" s="69">
        <v>107</v>
      </c>
      <c r="AE31" s="69">
        <v>125</v>
      </c>
      <c r="AF31" s="69">
        <v>124</v>
      </c>
      <c r="AG31" s="69">
        <v>124</v>
      </c>
      <c r="AH31" s="69">
        <v>64</v>
      </c>
      <c r="AI31" s="69">
        <v>60</v>
      </c>
      <c r="AJ31" s="69">
        <v>78</v>
      </c>
      <c r="AK31" s="69">
        <v>50</v>
      </c>
      <c r="AL31" s="69">
        <v>28</v>
      </c>
      <c r="AM31" s="187">
        <v>138</v>
      </c>
      <c r="AN31" s="187">
        <v>65</v>
      </c>
      <c r="AO31" s="187">
        <v>73</v>
      </c>
      <c r="AP31" s="187">
        <v>104</v>
      </c>
      <c r="AQ31" s="187">
        <v>62</v>
      </c>
      <c r="AR31" s="187">
        <v>42</v>
      </c>
      <c r="AS31" s="187">
        <f t="shared" si="0"/>
        <v>34</v>
      </c>
      <c r="AT31" s="193" t="s">
        <v>454</v>
      </c>
    </row>
    <row r="32" spans="1:46" ht="12" customHeight="1">
      <c r="A32" s="52" t="s">
        <v>449</v>
      </c>
      <c r="B32" s="69">
        <v>33</v>
      </c>
      <c r="C32" s="69">
        <v>22</v>
      </c>
      <c r="D32" s="69">
        <v>37</v>
      </c>
      <c r="E32" s="69">
        <v>25</v>
      </c>
      <c r="F32" s="69">
        <v>23</v>
      </c>
      <c r="G32" s="69">
        <v>38</v>
      </c>
      <c r="H32" s="69">
        <v>33</v>
      </c>
      <c r="I32" s="69">
        <v>48</v>
      </c>
      <c r="J32" s="69">
        <v>32</v>
      </c>
      <c r="K32" s="69">
        <v>21</v>
      </c>
      <c r="L32" s="69">
        <v>11</v>
      </c>
      <c r="M32" s="69">
        <v>36</v>
      </c>
      <c r="N32" s="69">
        <v>25</v>
      </c>
      <c r="O32" s="69">
        <v>11</v>
      </c>
      <c r="P32" s="187">
        <v>29</v>
      </c>
      <c r="Q32" s="187">
        <v>16</v>
      </c>
      <c r="R32" s="187">
        <v>13</v>
      </c>
      <c r="S32" s="187">
        <v>36</v>
      </c>
      <c r="T32" s="187">
        <v>21</v>
      </c>
      <c r="U32" s="187">
        <v>15</v>
      </c>
      <c r="V32" s="187">
        <f t="shared" si="2"/>
        <v>-7</v>
      </c>
      <c r="W32" s="81" t="s">
        <v>449</v>
      </c>
      <c r="X32" s="52" t="s">
        <v>456</v>
      </c>
      <c r="Y32" s="69">
        <v>122</v>
      </c>
      <c r="Z32" s="69">
        <v>96</v>
      </c>
      <c r="AA32" s="69">
        <v>135</v>
      </c>
      <c r="AB32" s="69">
        <v>134</v>
      </c>
      <c r="AC32" s="69">
        <v>135</v>
      </c>
      <c r="AD32" s="69">
        <v>80</v>
      </c>
      <c r="AE32" s="69">
        <v>120</v>
      </c>
      <c r="AF32" s="69">
        <v>110</v>
      </c>
      <c r="AG32" s="69">
        <v>149</v>
      </c>
      <c r="AH32" s="69">
        <v>71</v>
      </c>
      <c r="AI32" s="69">
        <v>78</v>
      </c>
      <c r="AJ32" s="69">
        <v>107</v>
      </c>
      <c r="AK32" s="69">
        <v>61</v>
      </c>
      <c r="AL32" s="69">
        <v>46</v>
      </c>
      <c r="AM32" s="187">
        <v>115</v>
      </c>
      <c r="AN32" s="187">
        <v>57</v>
      </c>
      <c r="AO32" s="187">
        <v>58</v>
      </c>
      <c r="AP32" s="187">
        <v>84</v>
      </c>
      <c r="AQ32" s="187">
        <v>46</v>
      </c>
      <c r="AR32" s="187">
        <v>38</v>
      </c>
      <c r="AS32" s="187">
        <f t="shared" si="0"/>
        <v>31</v>
      </c>
      <c r="AT32" s="193" t="s">
        <v>456</v>
      </c>
    </row>
    <row r="33" spans="1:46" ht="12" customHeight="1">
      <c r="A33" s="52" t="s">
        <v>451</v>
      </c>
      <c r="B33" s="69">
        <v>40</v>
      </c>
      <c r="C33" s="69">
        <v>40</v>
      </c>
      <c r="D33" s="69">
        <v>41</v>
      </c>
      <c r="E33" s="69">
        <v>30</v>
      </c>
      <c r="F33" s="69">
        <v>26</v>
      </c>
      <c r="G33" s="69">
        <v>52</v>
      </c>
      <c r="H33" s="69">
        <v>40</v>
      </c>
      <c r="I33" s="69">
        <v>46</v>
      </c>
      <c r="J33" s="69">
        <v>32</v>
      </c>
      <c r="K33" s="69">
        <v>17</v>
      </c>
      <c r="L33" s="69">
        <v>15</v>
      </c>
      <c r="M33" s="69">
        <v>46</v>
      </c>
      <c r="N33" s="69">
        <v>28</v>
      </c>
      <c r="O33" s="69">
        <v>18</v>
      </c>
      <c r="P33" s="187">
        <v>31</v>
      </c>
      <c r="Q33" s="187">
        <v>19</v>
      </c>
      <c r="R33" s="187">
        <v>12</v>
      </c>
      <c r="S33" s="187">
        <v>27</v>
      </c>
      <c r="T33" s="187">
        <v>18</v>
      </c>
      <c r="U33" s="187">
        <v>9</v>
      </c>
      <c r="V33" s="187">
        <f t="shared" si="2"/>
        <v>4</v>
      </c>
      <c r="W33" s="81" t="s">
        <v>451</v>
      </c>
      <c r="X33" s="52" t="s">
        <v>457</v>
      </c>
      <c r="Y33" s="69">
        <v>88</v>
      </c>
      <c r="Z33" s="69">
        <v>71</v>
      </c>
      <c r="AA33" s="69">
        <v>58</v>
      </c>
      <c r="AB33" s="69">
        <v>72</v>
      </c>
      <c r="AC33" s="69">
        <v>51</v>
      </c>
      <c r="AD33" s="69">
        <v>52</v>
      </c>
      <c r="AE33" s="69">
        <v>82</v>
      </c>
      <c r="AF33" s="69">
        <v>52</v>
      </c>
      <c r="AG33" s="69">
        <v>73</v>
      </c>
      <c r="AH33" s="69">
        <v>38</v>
      </c>
      <c r="AI33" s="69">
        <v>35</v>
      </c>
      <c r="AJ33" s="69">
        <v>60</v>
      </c>
      <c r="AK33" s="69">
        <v>33</v>
      </c>
      <c r="AL33" s="69">
        <v>27</v>
      </c>
      <c r="AM33" s="187">
        <v>81</v>
      </c>
      <c r="AN33" s="187">
        <v>42</v>
      </c>
      <c r="AO33" s="187">
        <v>39</v>
      </c>
      <c r="AP33" s="187">
        <v>48</v>
      </c>
      <c r="AQ33" s="187">
        <v>26</v>
      </c>
      <c r="AR33" s="187">
        <v>22</v>
      </c>
      <c r="AS33" s="187">
        <f t="shared" si="0"/>
        <v>33</v>
      </c>
      <c r="AT33" s="193" t="s">
        <v>457</v>
      </c>
    </row>
    <row r="34" spans="1:46" ht="12" customHeight="1">
      <c r="A34" s="52" t="s">
        <v>453</v>
      </c>
      <c r="B34" s="69">
        <v>81</v>
      </c>
      <c r="C34" s="69">
        <v>60</v>
      </c>
      <c r="D34" s="69">
        <v>88</v>
      </c>
      <c r="E34" s="69">
        <v>74</v>
      </c>
      <c r="F34" s="69">
        <v>71</v>
      </c>
      <c r="G34" s="69">
        <v>54</v>
      </c>
      <c r="H34" s="69">
        <v>51</v>
      </c>
      <c r="I34" s="69">
        <v>46</v>
      </c>
      <c r="J34" s="69">
        <v>76</v>
      </c>
      <c r="K34" s="69">
        <v>36</v>
      </c>
      <c r="L34" s="69">
        <v>40</v>
      </c>
      <c r="M34" s="69">
        <v>66</v>
      </c>
      <c r="N34" s="69">
        <v>39</v>
      </c>
      <c r="O34" s="69">
        <v>27</v>
      </c>
      <c r="P34" s="187">
        <v>59</v>
      </c>
      <c r="Q34" s="187">
        <v>39</v>
      </c>
      <c r="R34" s="187">
        <v>20</v>
      </c>
      <c r="S34" s="187">
        <v>52</v>
      </c>
      <c r="T34" s="187">
        <v>34</v>
      </c>
      <c r="U34" s="187">
        <v>18</v>
      </c>
      <c r="V34" s="187">
        <f t="shared" si="2"/>
        <v>7</v>
      </c>
      <c r="W34" s="81" t="s">
        <v>453</v>
      </c>
      <c r="X34" s="52"/>
      <c r="Y34" s="69"/>
      <c r="Z34" s="69"/>
      <c r="AA34" s="69"/>
      <c r="AB34" s="69"/>
      <c r="AC34" s="69"/>
      <c r="AD34" s="69"/>
      <c r="AE34" s="69"/>
      <c r="AF34" s="69"/>
      <c r="AG34" s="69"/>
      <c r="AH34" s="69"/>
      <c r="AI34" s="69"/>
      <c r="AJ34" s="69"/>
      <c r="AK34" s="69"/>
      <c r="AL34" s="69"/>
      <c r="AM34" s="187"/>
      <c r="AN34" s="187"/>
      <c r="AO34" s="187"/>
      <c r="AP34" s="187"/>
      <c r="AQ34" s="187"/>
      <c r="AR34" s="187"/>
      <c r="AS34" s="187">
        <f t="shared" si="0"/>
        <v>0</v>
      </c>
      <c r="AT34" s="193"/>
    </row>
    <row r="35" spans="1:46" ht="12" customHeight="1">
      <c r="A35" s="52" t="s">
        <v>455</v>
      </c>
      <c r="B35" s="69">
        <v>71</v>
      </c>
      <c r="C35" s="69">
        <v>42</v>
      </c>
      <c r="D35" s="69">
        <v>44</v>
      </c>
      <c r="E35" s="69">
        <v>48</v>
      </c>
      <c r="F35" s="69">
        <v>58</v>
      </c>
      <c r="G35" s="69">
        <v>68</v>
      </c>
      <c r="H35" s="69">
        <v>50</v>
      </c>
      <c r="I35" s="69">
        <v>47</v>
      </c>
      <c r="J35" s="69">
        <v>37</v>
      </c>
      <c r="K35" s="69">
        <v>15</v>
      </c>
      <c r="L35" s="69">
        <v>22</v>
      </c>
      <c r="M35" s="69">
        <v>43</v>
      </c>
      <c r="N35" s="69">
        <v>18</v>
      </c>
      <c r="O35" s="69">
        <v>25</v>
      </c>
      <c r="P35" s="187">
        <v>54</v>
      </c>
      <c r="Q35" s="187">
        <v>28</v>
      </c>
      <c r="R35" s="187">
        <v>26</v>
      </c>
      <c r="S35" s="187">
        <v>40</v>
      </c>
      <c r="T35" s="187">
        <v>22</v>
      </c>
      <c r="U35" s="187">
        <v>18</v>
      </c>
      <c r="V35" s="187">
        <f t="shared" si="2"/>
        <v>14</v>
      </c>
      <c r="W35" s="81" t="s">
        <v>455</v>
      </c>
      <c r="X35" s="52" t="s">
        <v>460</v>
      </c>
      <c r="Y35" s="69">
        <v>860</v>
      </c>
      <c r="Z35" s="69">
        <v>910</v>
      </c>
      <c r="AA35" s="69">
        <v>733</v>
      </c>
      <c r="AB35" s="69">
        <v>873</v>
      </c>
      <c r="AC35" s="69">
        <v>753</v>
      </c>
      <c r="AD35" s="69">
        <v>785</v>
      </c>
      <c r="AE35" s="69">
        <v>732</v>
      </c>
      <c r="AF35" s="69">
        <v>745</v>
      </c>
      <c r="AG35" s="69">
        <v>710</v>
      </c>
      <c r="AH35" s="69">
        <v>368</v>
      </c>
      <c r="AI35" s="69">
        <v>342</v>
      </c>
      <c r="AJ35" s="69">
        <v>777</v>
      </c>
      <c r="AK35" s="69">
        <v>432</v>
      </c>
      <c r="AL35" s="69">
        <v>345</v>
      </c>
      <c r="AM35" s="187">
        <f aca="true" t="shared" si="7" ref="AM35:AR35">SUBTOTAL(9,AM36:AM43)</f>
        <v>686</v>
      </c>
      <c r="AN35" s="187">
        <f t="shared" si="7"/>
        <v>349</v>
      </c>
      <c r="AO35" s="187">
        <f t="shared" si="7"/>
        <v>337</v>
      </c>
      <c r="AP35" s="187">
        <f t="shared" si="7"/>
        <v>712</v>
      </c>
      <c r="AQ35" s="187">
        <f t="shared" si="7"/>
        <v>391</v>
      </c>
      <c r="AR35" s="187">
        <f t="shared" si="7"/>
        <v>321</v>
      </c>
      <c r="AS35" s="187">
        <f>AM35-AP35</f>
        <v>-26</v>
      </c>
      <c r="AT35" s="193" t="s">
        <v>460</v>
      </c>
    </row>
    <row r="36" spans="1:46" ht="12" customHeight="1">
      <c r="A36" s="52"/>
      <c r="B36" s="69"/>
      <c r="C36" s="69"/>
      <c r="D36" s="69"/>
      <c r="E36" s="69"/>
      <c r="F36" s="69"/>
      <c r="G36" s="69"/>
      <c r="H36" s="69"/>
      <c r="I36" s="69"/>
      <c r="J36" s="69"/>
      <c r="K36" s="69"/>
      <c r="L36" s="69"/>
      <c r="M36" s="69"/>
      <c r="N36" s="69"/>
      <c r="O36" s="69"/>
      <c r="P36" s="187"/>
      <c r="Q36" s="187"/>
      <c r="R36" s="187"/>
      <c r="S36" s="187"/>
      <c r="T36" s="187"/>
      <c r="U36" s="187"/>
      <c r="V36" s="187"/>
      <c r="W36" s="81"/>
      <c r="X36" s="52" t="s">
        <v>462</v>
      </c>
      <c r="Y36" s="69">
        <v>335</v>
      </c>
      <c r="Z36" s="69">
        <v>319</v>
      </c>
      <c r="AA36" s="69">
        <v>257</v>
      </c>
      <c r="AB36" s="69">
        <v>308</v>
      </c>
      <c r="AC36" s="69">
        <v>323</v>
      </c>
      <c r="AD36" s="69">
        <v>287</v>
      </c>
      <c r="AE36" s="69">
        <v>248</v>
      </c>
      <c r="AF36" s="69">
        <v>307</v>
      </c>
      <c r="AG36" s="69">
        <v>291</v>
      </c>
      <c r="AH36" s="69">
        <v>162</v>
      </c>
      <c r="AI36" s="69">
        <v>129</v>
      </c>
      <c r="AJ36" s="69">
        <v>275</v>
      </c>
      <c r="AK36" s="69">
        <v>151</v>
      </c>
      <c r="AL36" s="69">
        <v>124</v>
      </c>
      <c r="AM36" s="187">
        <v>246</v>
      </c>
      <c r="AN36" s="187">
        <v>135</v>
      </c>
      <c r="AO36" s="187">
        <v>111</v>
      </c>
      <c r="AP36" s="187">
        <v>255</v>
      </c>
      <c r="AQ36" s="187">
        <v>145</v>
      </c>
      <c r="AR36" s="187">
        <v>110</v>
      </c>
      <c r="AS36" s="187">
        <f t="shared" si="0"/>
        <v>-9</v>
      </c>
      <c r="AT36" s="193" t="s">
        <v>462</v>
      </c>
    </row>
    <row r="37" spans="1:46" ht="12" customHeight="1">
      <c r="A37" s="52" t="s">
        <v>458</v>
      </c>
      <c r="B37" s="69">
        <v>859</v>
      </c>
      <c r="C37" s="69">
        <v>740</v>
      </c>
      <c r="D37" s="69">
        <v>702</v>
      </c>
      <c r="E37" s="69">
        <v>742</v>
      </c>
      <c r="F37" s="69">
        <v>685</v>
      </c>
      <c r="G37" s="69">
        <v>760</v>
      </c>
      <c r="H37" s="69">
        <v>655</v>
      </c>
      <c r="I37" s="69">
        <v>764</v>
      </c>
      <c r="J37" s="69">
        <v>755</v>
      </c>
      <c r="K37" s="69">
        <v>436</v>
      </c>
      <c r="L37" s="69">
        <v>319</v>
      </c>
      <c r="M37" s="69">
        <v>701</v>
      </c>
      <c r="N37" s="69">
        <v>445</v>
      </c>
      <c r="O37" s="69">
        <v>256</v>
      </c>
      <c r="P37" s="187">
        <f aca="true" t="shared" si="8" ref="P37:U37">SUBTOTAL(9,P38:P43)</f>
        <v>639</v>
      </c>
      <c r="Q37" s="187">
        <f t="shared" si="8"/>
        <v>381</v>
      </c>
      <c r="R37" s="187">
        <f t="shared" si="8"/>
        <v>258</v>
      </c>
      <c r="S37" s="187">
        <f t="shared" si="8"/>
        <v>740</v>
      </c>
      <c r="T37" s="187">
        <f t="shared" si="8"/>
        <v>441</v>
      </c>
      <c r="U37" s="187">
        <f t="shared" si="8"/>
        <v>299</v>
      </c>
      <c r="V37" s="187">
        <f>P37-S37</f>
        <v>-101</v>
      </c>
      <c r="W37" s="81" t="s">
        <v>458</v>
      </c>
      <c r="X37" s="52" t="s">
        <v>464</v>
      </c>
      <c r="Y37" s="69">
        <v>22</v>
      </c>
      <c r="Z37" s="69">
        <v>32</v>
      </c>
      <c r="AA37" s="69">
        <v>29</v>
      </c>
      <c r="AB37" s="69">
        <v>21</v>
      </c>
      <c r="AC37" s="69">
        <v>21</v>
      </c>
      <c r="AD37" s="69">
        <v>24</v>
      </c>
      <c r="AE37" s="69">
        <v>37</v>
      </c>
      <c r="AF37" s="69">
        <v>21</v>
      </c>
      <c r="AG37" s="69">
        <v>34</v>
      </c>
      <c r="AH37" s="69">
        <v>18</v>
      </c>
      <c r="AI37" s="69">
        <v>16</v>
      </c>
      <c r="AJ37" s="69">
        <v>20</v>
      </c>
      <c r="AK37" s="69">
        <v>10</v>
      </c>
      <c r="AL37" s="69">
        <v>10</v>
      </c>
      <c r="AM37" s="187">
        <v>20</v>
      </c>
      <c r="AN37" s="187">
        <v>9</v>
      </c>
      <c r="AO37" s="187">
        <v>11</v>
      </c>
      <c r="AP37" s="187">
        <v>22</v>
      </c>
      <c r="AQ37" s="187">
        <v>11</v>
      </c>
      <c r="AR37" s="187">
        <v>11</v>
      </c>
      <c r="AS37" s="187">
        <f t="shared" si="0"/>
        <v>-2</v>
      </c>
      <c r="AT37" s="193" t="s">
        <v>464</v>
      </c>
    </row>
    <row r="38" spans="1:46" ht="12" customHeight="1">
      <c r="A38" s="52" t="s">
        <v>459</v>
      </c>
      <c r="B38" s="69">
        <v>18</v>
      </c>
      <c r="C38" s="69">
        <v>18</v>
      </c>
      <c r="D38" s="69">
        <v>8</v>
      </c>
      <c r="E38" s="69">
        <v>38</v>
      </c>
      <c r="F38" s="69">
        <v>13</v>
      </c>
      <c r="G38" s="69">
        <v>14</v>
      </c>
      <c r="H38" s="69">
        <v>14</v>
      </c>
      <c r="I38" s="69">
        <v>13</v>
      </c>
      <c r="J38" s="69">
        <v>12</v>
      </c>
      <c r="K38" s="69">
        <v>7</v>
      </c>
      <c r="L38" s="69">
        <v>5</v>
      </c>
      <c r="M38" s="69">
        <v>11</v>
      </c>
      <c r="N38" s="69">
        <v>9</v>
      </c>
      <c r="O38" s="69">
        <v>2</v>
      </c>
      <c r="P38" s="187">
        <v>19</v>
      </c>
      <c r="Q38" s="187">
        <v>9</v>
      </c>
      <c r="R38" s="187">
        <v>10</v>
      </c>
      <c r="S38" s="187">
        <v>13</v>
      </c>
      <c r="T38" s="187">
        <v>8</v>
      </c>
      <c r="U38" s="187">
        <v>5</v>
      </c>
      <c r="V38" s="187">
        <f t="shared" si="2"/>
        <v>6</v>
      </c>
      <c r="W38" s="81" t="s">
        <v>459</v>
      </c>
      <c r="X38" s="52" t="s">
        <v>466</v>
      </c>
      <c r="Y38" s="69">
        <v>66</v>
      </c>
      <c r="Z38" s="69">
        <v>45</v>
      </c>
      <c r="AA38" s="69">
        <v>55</v>
      </c>
      <c r="AB38" s="69">
        <v>52</v>
      </c>
      <c r="AC38" s="69">
        <v>48</v>
      </c>
      <c r="AD38" s="69">
        <v>53</v>
      </c>
      <c r="AE38" s="69">
        <v>83</v>
      </c>
      <c r="AF38" s="69">
        <v>44</v>
      </c>
      <c r="AG38" s="69">
        <v>30</v>
      </c>
      <c r="AH38" s="69">
        <v>18</v>
      </c>
      <c r="AI38" s="69">
        <v>12</v>
      </c>
      <c r="AJ38" s="69">
        <v>60</v>
      </c>
      <c r="AK38" s="69">
        <v>32</v>
      </c>
      <c r="AL38" s="69">
        <v>28</v>
      </c>
      <c r="AM38" s="187">
        <v>59</v>
      </c>
      <c r="AN38" s="187">
        <v>29</v>
      </c>
      <c r="AO38" s="187">
        <v>30</v>
      </c>
      <c r="AP38" s="187">
        <v>63</v>
      </c>
      <c r="AQ38" s="187">
        <v>37</v>
      </c>
      <c r="AR38" s="187">
        <v>26</v>
      </c>
      <c r="AS38" s="187">
        <f t="shared" si="0"/>
        <v>-4</v>
      </c>
      <c r="AT38" s="193" t="s">
        <v>466</v>
      </c>
    </row>
    <row r="39" spans="1:46" ht="12" customHeight="1">
      <c r="A39" s="52" t="s">
        <v>461</v>
      </c>
      <c r="B39" s="69">
        <v>47</v>
      </c>
      <c r="C39" s="69">
        <v>30</v>
      </c>
      <c r="D39" s="69">
        <v>37</v>
      </c>
      <c r="E39" s="69">
        <v>41</v>
      </c>
      <c r="F39" s="69">
        <v>40</v>
      </c>
      <c r="G39" s="69">
        <v>29</v>
      </c>
      <c r="H39" s="69">
        <v>30</v>
      </c>
      <c r="I39" s="69">
        <v>34</v>
      </c>
      <c r="J39" s="69">
        <v>34</v>
      </c>
      <c r="K39" s="69">
        <v>19</v>
      </c>
      <c r="L39" s="69">
        <v>15</v>
      </c>
      <c r="M39" s="69">
        <v>31</v>
      </c>
      <c r="N39" s="69">
        <v>18</v>
      </c>
      <c r="O39" s="69">
        <v>13</v>
      </c>
      <c r="P39" s="187">
        <v>42</v>
      </c>
      <c r="Q39" s="187">
        <v>23</v>
      </c>
      <c r="R39" s="187">
        <v>19</v>
      </c>
      <c r="S39" s="187">
        <v>35</v>
      </c>
      <c r="T39" s="187">
        <v>19</v>
      </c>
      <c r="U39" s="187">
        <v>16</v>
      </c>
      <c r="V39" s="187">
        <f t="shared" si="2"/>
        <v>7</v>
      </c>
      <c r="W39" s="81" t="s">
        <v>461</v>
      </c>
      <c r="X39" s="52" t="s">
        <v>468</v>
      </c>
      <c r="Y39" s="69">
        <v>68</v>
      </c>
      <c r="Z39" s="69">
        <v>68</v>
      </c>
      <c r="AA39" s="69">
        <v>71</v>
      </c>
      <c r="AB39" s="69">
        <v>61</v>
      </c>
      <c r="AC39" s="69">
        <v>80</v>
      </c>
      <c r="AD39" s="69">
        <v>84</v>
      </c>
      <c r="AE39" s="69">
        <v>81</v>
      </c>
      <c r="AF39" s="69">
        <v>62</v>
      </c>
      <c r="AG39" s="69">
        <v>68</v>
      </c>
      <c r="AH39" s="69">
        <v>34</v>
      </c>
      <c r="AI39" s="69">
        <v>34</v>
      </c>
      <c r="AJ39" s="69">
        <v>81</v>
      </c>
      <c r="AK39" s="69">
        <v>45</v>
      </c>
      <c r="AL39" s="69">
        <v>36</v>
      </c>
      <c r="AM39" s="187">
        <v>80</v>
      </c>
      <c r="AN39" s="187">
        <v>47</v>
      </c>
      <c r="AO39" s="187">
        <v>33</v>
      </c>
      <c r="AP39" s="187">
        <v>60</v>
      </c>
      <c r="AQ39" s="187">
        <v>33</v>
      </c>
      <c r="AR39" s="187">
        <v>27</v>
      </c>
      <c r="AS39" s="187">
        <f t="shared" si="0"/>
        <v>20</v>
      </c>
      <c r="AT39" s="193" t="s">
        <v>468</v>
      </c>
    </row>
    <row r="40" spans="1:46" ht="12" customHeight="1">
      <c r="A40" s="52" t="s">
        <v>463</v>
      </c>
      <c r="B40" s="69">
        <v>71</v>
      </c>
      <c r="C40" s="69">
        <v>76</v>
      </c>
      <c r="D40" s="69">
        <v>64</v>
      </c>
      <c r="E40" s="69">
        <v>44</v>
      </c>
      <c r="F40" s="69">
        <v>56</v>
      </c>
      <c r="G40" s="69">
        <v>55</v>
      </c>
      <c r="H40" s="69">
        <v>60</v>
      </c>
      <c r="I40" s="69">
        <v>44</v>
      </c>
      <c r="J40" s="69">
        <v>67</v>
      </c>
      <c r="K40" s="69">
        <v>41</v>
      </c>
      <c r="L40" s="69">
        <v>26</v>
      </c>
      <c r="M40" s="69">
        <v>42</v>
      </c>
      <c r="N40" s="69">
        <v>24</v>
      </c>
      <c r="O40" s="69">
        <v>18</v>
      </c>
      <c r="P40" s="187">
        <v>38</v>
      </c>
      <c r="Q40" s="187">
        <v>20</v>
      </c>
      <c r="R40" s="187">
        <v>18</v>
      </c>
      <c r="S40" s="187">
        <v>58</v>
      </c>
      <c r="T40" s="187">
        <v>37</v>
      </c>
      <c r="U40" s="187">
        <v>21</v>
      </c>
      <c r="V40" s="187">
        <f t="shared" si="2"/>
        <v>-20</v>
      </c>
      <c r="W40" s="81" t="s">
        <v>463</v>
      </c>
      <c r="X40" s="52" t="s">
        <v>470</v>
      </c>
      <c r="Y40" s="69">
        <v>54</v>
      </c>
      <c r="Z40" s="69">
        <v>58</v>
      </c>
      <c r="AA40" s="69">
        <v>67</v>
      </c>
      <c r="AB40" s="69">
        <v>55</v>
      </c>
      <c r="AC40" s="69">
        <v>32</v>
      </c>
      <c r="AD40" s="69">
        <v>32</v>
      </c>
      <c r="AE40" s="69">
        <v>43</v>
      </c>
      <c r="AF40" s="69">
        <v>31</v>
      </c>
      <c r="AG40" s="69">
        <v>51</v>
      </c>
      <c r="AH40" s="69">
        <v>24</v>
      </c>
      <c r="AI40" s="69">
        <v>27</v>
      </c>
      <c r="AJ40" s="69">
        <v>36</v>
      </c>
      <c r="AK40" s="69">
        <v>21</v>
      </c>
      <c r="AL40" s="69">
        <v>15</v>
      </c>
      <c r="AM40" s="187">
        <v>52</v>
      </c>
      <c r="AN40" s="187">
        <v>22</v>
      </c>
      <c r="AO40" s="187">
        <v>30</v>
      </c>
      <c r="AP40" s="187">
        <v>34</v>
      </c>
      <c r="AQ40" s="187">
        <v>23</v>
      </c>
      <c r="AR40" s="187">
        <v>11</v>
      </c>
      <c r="AS40" s="187">
        <f t="shared" si="0"/>
        <v>18</v>
      </c>
      <c r="AT40" s="193" t="s">
        <v>470</v>
      </c>
    </row>
    <row r="41" spans="1:46" ht="12" customHeight="1">
      <c r="A41" s="52" t="s">
        <v>465</v>
      </c>
      <c r="B41" s="69">
        <v>128</v>
      </c>
      <c r="C41" s="69">
        <v>80</v>
      </c>
      <c r="D41" s="69">
        <v>89</v>
      </c>
      <c r="E41" s="69">
        <v>113</v>
      </c>
      <c r="F41" s="69">
        <v>102</v>
      </c>
      <c r="G41" s="69">
        <v>118</v>
      </c>
      <c r="H41" s="69">
        <v>77</v>
      </c>
      <c r="I41" s="69">
        <v>96</v>
      </c>
      <c r="J41" s="69">
        <v>91</v>
      </c>
      <c r="K41" s="69">
        <v>49</v>
      </c>
      <c r="L41" s="69">
        <v>42</v>
      </c>
      <c r="M41" s="69">
        <v>107</v>
      </c>
      <c r="N41" s="69">
        <v>61</v>
      </c>
      <c r="O41" s="69">
        <v>46</v>
      </c>
      <c r="P41" s="187">
        <v>79</v>
      </c>
      <c r="Q41" s="187">
        <v>53</v>
      </c>
      <c r="R41" s="187">
        <v>26</v>
      </c>
      <c r="S41" s="187">
        <v>100</v>
      </c>
      <c r="T41" s="187">
        <v>56</v>
      </c>
      <c r="U41" s="187">
        <v>44</v>
      </c>
      <c r="V41" s="187">
        <f t="shared" si="2"/>
        <v>-21</v>
      </c>
      <c r="W41" s="81" t="s">
        <v>465</v>
      </c>
      <c r="X41" s="52" t="s">
        <v>471</v>
      </c>
      <c r="Y41" s="69">
        <v>59</v>
      </c>
      <c r="Z41" s="69">
        <v>65</v>
      </c>
      <c r="AA41" s="69">
        <v>49</v>
      </c>
      <c r="AB41" s="69">
        <v>59</v>
      </c>
      <c r="AC41" s="69">
        <v>34</v>
      </c>
      <c r="AD41" s="69">
        <v>52</v>
      </c>
      <c r="AE41" s="69">
        <v>41</v>
      </c>
      <c r="AF41" s="69">
        <v>47</v>
      </c>
      <c r="AG41" s="69">
        <v>43</v>
      </c>
      <c r="AH41" s="69">
        <v>21</v>
      </c>
      <c r="AI41" s="69">
        <v>22</v>
      </c>
      <c r="AJ41" s="69">
        <v>47</v>
      </c>
      <c r="AK41" s="69">
        <v>26</v>
      </c>
      <c r="AL41" s="69">
        <v>21</v>
      </c>
      <c r="AM41" s="187">
        <v>42</v>
      </c>
      <c r="AN41" s="187">
        <v>25</v>
      </c>
      <c r="AO41" s="187">
        <v>17</v>
      </c>
      <c r="AP41" s="187">
        <v>44</v>
      </c>
      <c r="AQ41" s="187">
        <v>23</v>
      </c>
      <c r="AR41" s="187">
        <v>21</v>
      </c>
      <c r="AS41" s="187">
        <f t="shared" si="0"/>
        <v>-2</v>
      </c>
      <c r="AT41" s="193" t="s">
        <v>471</v>
      </c>
    </row>
    <row r="42" spans="1:46" ht="12" customHeight="1">
      <c r="A42" s="52" t="s">
        <v>467</v>
      </c>
      <c r="B42" s="69">
        <v>459</v>
      </c>
      <c r="C42" s="69">
        <v>427</v>
      </c>
      <c r="D42" s="69">
        <v>392</v>
      </c>
      <c r="E42" s="69">
        <v>421</v>
      </c>
      <c r="F42" s="69">
        <v>352</v>
      </c>
      <c r="G42" s="69">
        <v>408</v>
      </c>
      <c r="H42" s="69">
        <v>368</v>
      </c>
      <c r="I42" s="69">
        <v>451</v>
      </c>
      <c r="J42" s="69">
        <v>416</v>
      </c>
      <c r="K42" s="69">
        <v>243</v>
      </c>
      <c r="L42" s="69">
        <v>173</v>
      </c>
      <c r="M42" s="69">
        <v>423</v>
      </c>
      <c r="N42" s="69">
        <v>281</v>
      </c>
      <c r="O42" s="69">
        <v>142</v>
      </c>
      <c r="P42" s="187">
        <v>342</v>
      </c>
      <c r="Q42" s="187">
        <v>210</v>
      </c>
      <c r="R42" s="187">
        <v>132</v>
      </c>
      <c r="S42" s="187">
        <v>439</v>
      </c>
      <c r="T42" s="187">
        <v>266</v>
      </c>
      <c r="U42" s="187">
        <v>173</v>
      </c>
      <c r="V42" s="187">
        <f t="shared" si="2"/>
        <v>-97</v>
      </c>
      <c r="W42" s="81" t="s">
        <v>467</v>
      </c>
      <c r="X42" s="52" t="s">
        <v>473</v>
      </c>
      <c r="Y42" s="69">
        <v>147</v>
      </c>
      <c r="Z42" s="69">
        <v>207</v>
      </c>
      <c r="AA42" s="69">
        <v>133</v>
      </c>
      <c r="AB42" s="69">
        <v>190</v>
      </c>
      <c r="AC42" s="69">
        <v>125</v>
      </c>
      <c r="AD42" s="69">
        <v>155</v>
      </c>
      <c r="AE42" s="69">
        <v>132</v>
      </c>
      <c r="AF42" s="69">
        <v>127</v>
      </c>
      <c r="AG42" s="69">
        <v>107</v>
      </c>
      <c r="AH42" s="69">
        <v>49</v>
      </c>
      <c r="AI42" s="69">
        <v>58</v>
      </c>
      <c r="AJ42" s="69">
        <v>161</v>
      </c>
      <c r="AK42" s="69">
        <v>90</v>
      </c>
      <c r="AL42" s="69">
        <v>71</v>
      </c>
      <c r="AM42" s="187">
        <v>102</v>
      </c>
      <c r="AN42" s="187">
        <v>38</v>
      </c>
      <c r="AO42" s="187">
        <v>64</v>
      </c>
      <c r="AP42" s="187">
        <v>146</v>
      </c>
      <c r="AQ42" s="187">
        <v>76</v>
      </c>
      <c r="AR42" s="187">
        <v>70</v>
      </c>
      <c r="AS42" s="187">
        <f t="shared" si="0"/>
        <v>-44</v>
      </c>
      <c r="AT42" s="193" t="s">
        <v>473</v>
      </c>
    </row>
    <row r="43" spans="1:46" ht="12" customHeight="1">
      <c r="A43" s="52" t="s">
        <v>469</v>
      </c>
      <c r="B43" s="69">
        <v>136</v>
      </c>
      <c r="C43" s="69">
        <v>109</v>
      </c>
      <c r="D43" s="69">
        <v>112</v>
      </c>
      <c r="E43" s="69">
        <v>85</v>
      </c>
      <c r="F43" s="69">
        <v>122</v>
      </c>
      <c r="G43" s="69">
        <v>136</v>
      </c>
      <c r="H43" s="69">
        <v>106</v>
      </c>
      <c r="I43" s="69">
        <v>126</v>
      </c>
      <c r="J43" s="69">
        <v>135</v>
      </c>
      <c r="K43" s="69">
        <v>77</v>
      </c>
      <c r="L43" s="69">
        <v>58</v>
      </c>
      <c r="M43" s="69">
        <v>87</v>
      </c>
      <c r="N43" s="69">
        <v>52</v>
      </c>
      <c r="O43" s="69">
        <v>35</v>
      </c>
      <c r="P43" s="187">
        <v>119</v>
      </c>
      <c r="Q43" s="187">
        <v>66</v>
      </c>
      <c r="R43" s="187">
        <v>53</v>
      </c>
      <c r="S43" s="187">
        <v>95</v>
      </c>
      <c r="T43" s="187">
        <v>55</v>
      </c>
      <c r="U43" s="187">
        <v>40</v>
      </c>
      <c r="V43" s="187">
        <f t="shared" si="2"/>
        <v>24</v>
      </c>
      <c r="W43" s="81" t="s">
        <v>469</v>
      </c>
      <c r="X43" s="52" t="s">
        <v>475</v>
      </c>
      <c r="Y43" s="69">
        <v>109</v>
      </c>
      <c r="Z43" s="69">
        <v>116</v>
      </c>
      <c r="AA43" s="69">
        <v>72</v>
      </c>
      <c r="AB43" s="69">
        <v>127</v>
      </c>
      <c r="AC43" s="69">
        <v>90</v>
      </c>
      <c r="AD43" s="69">
        <v>98</v>
      </c>
      <c r="AE43" s="69">
        <v>67</v>
      </c>
      <c r="AF43" s="69">
        <v>106</v>
      </c>
      <c r="AG43" s="69">
        <v>86</v>
      </c>
      <c r="AH43" s="69">
        <v>42</v>
      </c>
      <c r="AI43" s="69">
        <v>44</v>
      </c>
      <c r="AJ43" s="69">
        <v>97</v>
      </c>
      <c r="AK43" s="69">
        <v>57</v>
      </c>
      <c r="AL43" s="69">
        <v>40</v>
      </c>
      <c r="AM43" s="187">
        <v>85</v>
      </c>
      <c r="AN43" s="187">
        <v>44</v>
      </c>
      <c r="AO43" s="187">
        <v>41</v>
      </c>
      <c r="AP43" s="187">
        <v>88</v>
      </c>
      <c r="AQ43" s="187">
        <v>43</v>
      </c>
      <c r="AR43" s="187">
        <v>45</v>
      </c>
      <c r="AS43" s="187">
        <f t="shared" si="0"/>
        <v>-3</v>
      </c>
      <c r="AT43" s="193" t="s">
        <v>475</v>
      </c>
    </row>
    <row r="44" spans="1:46" ht="12" customHeight="1">
      <c r="A44" s="52"/>
      <c r="B44" s="69"/>
      <c r="C44" s="69"/>
      <c r="D44" s="69"/>
      <c r="E44" s="69"/>
      <c r="F44" s="69"/>
      <c r="G44" s="69"/>
      <c r="H44" s="69"/>
      <c r="I44" s="69"/>
      <c r="J44" s="69"/>
      <c r="K44" s="69"/>
      <c r="L44" s="69"/>
      <c r="M44" s="69"/>
      <c r="N44" s="69"/>
      <c r="O44" s="69"/>
      <c r="P44" s="187"/>
      <c r="Q44" s="187"/>
      <c r="R44" s="187"/>
      <c r="S44" s="187"/>
      <c r="T44" s="187"/>
      <c r="U44" s="187"/>
      <c r="V44" s="187"/>
      <c r="W44" s="81"/>
      <c r="X44" s="52"/>
      <c r="Y44" s="69"/>
      <c r="Z44" s="69"/>
      <c r="AA44" s="69"/>
      <c r="AB44" s="69"/>
      <c r="AC44" s="69"/>
      <c r="AD44" s="69"/>
      <c r="AE44" s="69"/>
      <c r="AF44" s="69"/>
      <c r="AG44" s="69"/>
      <c r="AH44" s="69"/>
      <c r="AI44" s="69"/>
      <c r="AJ44" s="69"/>
      <c r="AK44" s="69"/>
      <c r="AL44" s="69"/>
      <c r="AM44" s="187"/>
      <c r="AN44" s="187"/>
      <c r="AO44" s="187"/>
      <c r="AP44" s="187"/>
      <c r="AQ44" s="187"/>
      <c r="AR44" s="187"/>
      <c r="AS44" s="187">
        <f t="shared" si="0"/>
        <v>0</v>
      </c>
      <c r="AT44" s="193"/>
    </row>
    <row r="45" spans="1:46" ht="12" customHeight="1">
      <c r="A45" s="52" t="s">
        <v>472</v>
      </c>
      <c r="B45" s="69">
        <v>12834</v>
      </c>
      <c r="C45" s="69">
        <v>12259</v>
      </c>
      <c r="D45" s="69">
        <v>11969</v>
      </c>
      <c r="E45" s="69">
        <v>12435</v>
      </c>
      <c r="F45" s="69">
        <v>11404</v>
      </c>
      <c r="G45" s="69">
        <v>12519</v>
      </c>
      <c r="H45" s="69">
        <v>11824</v>
      </c>
      <c r="I45" s="69">
        <v>12131</v>
      </c>
      <c r="J45" s="69">
        <v>11359</v>
      </c>
      <c r="K45" s="69">
        <v>5893</v>
      </c>
      <c r="L45" s="69">
        <v>5466</v>
      </c>
      <c r="M45" s="69">
        <v>12052</v>
      </c>
      <c r="N45" s="69">
        <v>6268</v>
      </c>
      <c r="O45" s="69">
        <v>5784</v>
      </c>
      <c r="P45" s="187">
        <f>SUM(Q45:R45)</f>
        <v>11796</v>
      </c>
      <c r="Q45" s="187">
        <v>5985</v>
      </c>
      <c r="R45" s="187">
        <v>5811</v>
      </c>
      <c r="S45" s="187">
        <f>SUM(T45:U45)</f>
        <v>12128</v>
      </c>
      <c r="T45" s="187">
        <v>6210</v>
      </c>
      <c r="U45" s="187">
        <v>5918</v>
      </c>
      <c r="V45" s="187">
        <f>P45-S45</f>
        <v>-332</v>
      </c>
      <c r="W45" s="81" t="s">
        <v>472</v>
      </c>
      <c r="X45" s="52" t="s">
        <v>478</v>
      </c>
      <c r="Y45" s="69">
        <v>867</v>
      </c>
      <c r="Z45" s="69">
        <v>714</v>
      </c>
      <c r="AA45" s="69">
        <v>725</v>
      </c>
      <c r="AB45" s="69">
        <v>768</v>
      </c>
      <c r="AC45" s="69">
        <v>581</v>
      </c>
      <c r="AD45" s="69">
        <v>839</v>
      </c>
      <c r="AE45" s="69">
        <v>726</v>
      </c>
      <c r="AF45" s="69">
        <v>767</v>
      </c>
      <c r="AG45" s="69">
        <v>827</v>
      </c>
      <c r="AH45" s="69">
        <v>355</v>
      </c>
      <c r="AI45" s="69">
        <v>472</v>
      </c>
      <c r="AJ45" s="69">
        <v>712</v>
      </c>
      <c r="AK45" s="69">
        <v>320</v>
      </c>
      <c r="AL45" s="69">
        <v>392</v>
      </c>
      <c r="AM45" s="187">
        <v>825</v>
      </c>
      <c r="AN45" s="187">
        <v>384</v>
      </c>
      <c r="AO45" s="187">
        <v>441</v>
      </c>
      <c r="AP45" s="187">
        <v>753</v>
      </c>
      <c r="AQ45" s="187">
        <v>342</v>
      </c>
      <c r="AR45" s="187">
        <v>411</v>
      </c>
      <c r="AS45" s="187">
        <f>AM45-AP45</f>
        <v>72</v>
      </c>
      <c r="AT45" s="193" t="s">
        <v>478</v>
      </c>
    </row>
    <row r="46" spans="1:46" ht="12" customHeight="1">
      <c r="A46" s="52" t="s">
        <v>474</v>
      </c>
      <c r="B46" s="69">
        <v>212</v>
      </c>
      <c r="C46" s="69">
        <v>226</v>
      </c>
      <c r="D46" s="69">
        <v>176</v>
      </c>
      <c r="E46" s="69">
        <v>206</v>
      </c>
      <c r="F46" s="69">
        <v>194</v>
      </c>
      <c r="G46" s="69">
        <v>170</v>
      </c>
      <c r="H46" s="69">
        <v>217</v>
      </c>
      <c r="I46" s="69">
        <v>213</v>
      </c>
      <c r="J46" s="69">
        <v>207</v>
      </c>
      <c r="K46" s="69">
        <v>128</v>
      </c>
      <c r="L46" s="69">
        <v>79</v>
      </c>
      <c r="M46" s="69">
        <v>252</v>
      </c>
      <c r="N46" s="69">
        <v>139</v>
      </c>
      <c r="O46" s="69">
        <v>113</v>
      </c>
      <c r="P46" s="187">
        <v>196</v>
      </c>
      <c r="Q46" s="187">
        <v>113</v>
      </c>
      <c r="R46" s="187">
        <v>83</v>
      </c>
      <c r="S46" s="187">
        <v>202</v>
      </c>
      <c r="T46" s="187">
        <v>122</v>
      </c>
      <c r="U46" s="187">
        <v>80</v>
      </c>
      <c r="V46" s="187">
        <f t="shared" si="2"/>
        <v>-6</v>
      </c>
      <c r="W46" s="81" t="s">
        <v>474</v>
      </c>
      <c r="X46" s="52" t="s">
        <v>479</v>
      </c>
      <c r="Y46" s="69">
        <v>278</v>
      </c>
      <c r="Z46" s="83" t="s">
        <v>394</v>
      </c>
      <c r="AA46" s="69">
        <v>187</v>
      </c>
      <c r="AB46" s="83" t="s">
        <v>394</v>
      </c>
      <c r="AC46" s="69">
        <v>168</v>
      </c>
      <c r="AD46" s="83" t="s">
        <v>394</v>
      </c>
      <c r="AE46" s="69">
        <v>592</v>
      </c>
      <c r="AF46" s="83" t="s">
        <v>394</v>
      </c>
      <c r="AG46" s="69">
        <v>835</v>
      </c>
      <c r="AH46" s="69">
        <v>479</v>
      </c>
      <c r="AI46" s="69">
        <v>356</v>
      </c>
      <c r="AJ46" s="83" t="s">
        <v>394</v>
      </c>
      <c r="AK46" s="83" t="s">
        <v>394</v>
      </c>
      <c r="AL46" s="83" t="s">
        <v>394</v>
      </c>
      <c r="AM46" s="187">
        <v>885</v>
      </c>
      <c r="AN46" s="187">
        <v>546</v>
      </c>
      <c r="AO46" s="187">
        <v>339</v>
      </c>
      <c r="AP46" s="194" t="s">
        <v>873</v>
      </c>
      <c r="AQ46" s="194" t="s">
        <v>873</v>
      </c>
      <c r="AR46" s="194" t="s">
        <v>873</v>
      </c>
      <c r="AS46" s="194">
        <v>885</v>
      </c>
      <c r="AT46" s="193" t="s">
        <v>479</v>
      </c>
    </row>
    <row r="47" spans="1:46" ht="12" customHeight="1">
      <c r="A47" s="52" t="s">
        <v>476</v>
      </c>
      <c r="B47" s="69">
        <v>515</v>
      </c>
      <c r="C47" s="69">
        <v>439</v>
      </c>
      <c r="D47" s="69">
        <v>409</v>
      </c>
      <c r="E47" s="69">
        <v>455</v>
      </c>
      <c r="F47" s="69">
        <v>444</v>
      </c>
      <c r="G47" s="69">
        <v>433</v>
      </c>
      <c r="H47" s="69">
        <v>499</v>
      </c>
      <c r="I47" s="69">
        <v>418</v>
      </c>
      <c r="J47" s="69">
        <v>447</v>
      </c>
      <c r="K47" s="69">
        <v>235</v>
      </c>
      <c r="L47" s="69">
        <v>212</v>
      </c>
      <c r="M47" s="69">
        <v>429</v>
      </c>
      <c r="N47" s="69">
        <v>231</v>
      </c>
      <c r="O47" s="69">
        <v>198</v>
      </c>
      <c r="P47" s="187">
        <v>501</v>
      </c>
      <c r="Q47" s="187">
        <v>247</v>
      </c>
      <c r="R47" s="187">
        <v>254</v>
      </c>
      <c r="S47" s="187">
        <v>495</v>
      </c>
      <c r="T47" s="187">
        <v>274</v>
      </c>
      <c r="U47" s="187">
        <v>221</v>
      </c>
      <c r="V47" s="187">
        <f t="shared" si="2"/>
        <v>6</v>
      </c>
      <c r="W47" s="81" t="s">
        <v>476</v>
      </c>
      <c r="X47" s="52" t="s">
        <v>406</v>
      </c>
      <c r="Y47" s="69">
        <v>404</v>
      </c>
      <c r="Z47" s="69">
        <v>357</v>
      </c>
      <c r="AA47" s="69">
        <v>389</v>
      </c>
      <c r="AB47" s="69">
        <v>341</v>
      </c>
      <c r="AC47" s="69">
        <v>383</v>
      </c>
      <c r="AD47" s="69">
        <v>304</v>
      </c>
      <c r="AE47" s="69">
        <v>411</v>
      </c>
      <c r="AF47" s="69">
        <v>887</v>
      </c>
      <c r="AG47" s="69">
        <v>407</v>
      </c>
      <c r="AH47" s="69">
        <v>204</v>
      </c>
      <c r="AI47" s="69">
        <v>203</v>
      </c>
      <c r="AJ47" s="69">
        <v>1078</v>
      </c>
      <c r="AK47" s="69">
        <v>585</v>
      </c>
      <c r="AL47" s="69">
        <v>493</v>
      </c>
      <c r="AM47" s="187">
        <v>403</v>
      </c>
      <c r="AN47" s="187">
        <v>206</v>
      </c>
      <c r="AO47" s="187">
        <v>197</v>
      </c>
      <c r="AP47" s="187">
        <v>1182</v>
      </c>
      <c r="AQ47" s="187">
        <v>674</v>
      </c>
      <c r="AR47" s="187">
        <v>508</v>
      </c>
      <c r="AS47" s="187">
        <f>AM47-AP47</f>
        <v>-779</v>
      </c>
      <c r="AT47" s="193" t="s">
        <v>407</v>
      </c>
    </row>
    <row r="48" spans="1:46" ht="12" customHeight="1">
      <c r="A48" s="52" t="s">
        <v>477</v>
      </c>
      <c r="B48" s="69">
        <v>5502</v>
      </c>
      <c r="C48" s="69">
        <v>4935</v>
      </c>
      <c r="D48" s="69">
        <v>4998</v>
      </c>
      <c r="E48" s="69">
        <v>4925</v>
      </c>
      <c r="F48" s="69">
        <v>4572</v>
      </c>
      <c r="G48" s="69">
        <v>5070</v>
      </c>
      <c r="H48" s="69">
        <v>4621</v>
      </c>
      <c r="I48" s="69">
        <v>4840</v>
      </c>
      <c r="J48" s="69">
        <v>4510</v>
      </c>
      <c r="K48" s="69">
        <v>2353</v>
      </c>
      <c r="L48" s="69">
        <v>2157</v>
      </c>
      <c r="M48" s="69">
        <v>4822</v>
      </c>
      <c r="N48" s="69">
        <v>2507</v>
      </c>
      <c r="O48" s="69">
        <v>2315</v>
      </c>
      <c r="P48" s="187">
        <v>4742</v>
      </c>
      <c r="Q48" s="187">
        <v>2425</v>
      </c>
      <c r="R48" s="187">
        <v>2317</v>
      </c>
      <c r="S48" s="187">
        <v>4897</v>
      </c>
      <c r="T48" s="187">
        <v>2471</v>
      </c>
      <c r="U48" s="187">
        <v>2426</v>
      </c>
      <c r="V48" s="187">
        <f t="shared" si="2"/>
        <v>-155</v>
      </c>
      <c r="W48" s="81" t="s">
        <v>477</v>
      </c>
      <c r="X48" s="52"/>
      <c r="Y48" s="69"/>
      <c r="Z48" s="83"/>
      <c r="AA48" s="69"/>
      <c r="AB48" s="83"/>
      <c r="AC48" s="69"/>
      <c r="AD48" s="83"/>
      <c r="AE48" s="69"/>
      <c r="AF48" s="83"/>
      <c r="AG48" s="69"/>
      <c r="AH48" s="69"/>
      <c r="AI48" s="69"/>
      <c r="AJ48" s="69"/>
      <c r="AK48" s="83"/>
      <c r="AL48" s="83"/>
      <c r="AM48" s="187"/>
      <c r="AN48" s="187"/>
      <c r="AO48" s="187"/>
      <c r="AP48" s="187"/>
      <c r="AQ48" s="194"/>
      <c r="AR48" s="194"/>
      <c r="AS48" s="187">
        <f t="shared" si="0"/>
        <v>0</v>
      </c>
      <c r="AT48" s="193"/>
    </row>
    <row r="49" spans="1:46" ht="12" customHeight="1">
      <c r="A49" s="52"/>
      <c r="B49" s="69"/>
      <c r="C49" s="69"/>
      <c r="D49" s="69"/>
      <c r="E49" s="69"/>
      <c r="F49" s="69"/>
      <c r="G49" s="69"/>
      <c r="H49" s="69"/>
      <c r="I49" s="69"/>
      <c r="J49" s="69"/>
      <c r="K49" s="69"/>
      <c r="L49" s="69"/>
      <c r="M49" s="69"/>
      <c r="N49" s="69"/>
      <c r="O49" s="69"/>
      <c r="P49" s="187"/>
      <c r="Q49" s="187"/>
      <c r="R49" s="187"/>
      <c r="S49" s="187"/>
      <c r="T49" s="187"/>
      <c r="U49" s="187"/>
      <c r="V49" s="187"/>
      <c r="W49" s="81"/>
      <c r="X49" s="52" t="s">
        <v>483</v>
      </c>
      <c r="Y49" s="69"/>
      <c r="Z49" s="69"/>
      <c r="AA49" s="69"/>
      <c r="AB49" s="69"/>
      <c r="AC49" s="69"/>
      <c r="AD49" s="69"/>
      <c r="AE49" s="69"/>
      <c r="AF49" s="69"/>
      <c r="AG49" s="69"/>
      <c r="AH49" s="69"/>
      <c r="AI49" s="69"/>
      <c r="AJ49" s="69"/>
      <c r="AK49" s="69"/>
      <c r="AL49" s="69"/>
      <c r="AM49" s="187"/>
      <c r="AN49" s="187"/>
      <c r="AO49" s="187"/>
      <c r="AP49" s="187"/>
      <c r="AQ49" s="187"/>
      <c r="AR49" s="187"/>
      <c r="AS49" s="187">
        <f t="shared" si="0"/>
        <v>0</v>
      </c>
      <c r="AT49" s="193" t="s">
        <v>483</v>
      </c>
    </row>
    <row r="50" spans="1:46" ht="12" customHeight="1">
      <c r="A50" s="52" t="s">
        <v>480</v>
      </c>
      <c r="B50" s="69">
        <v>6183</v>
      </c>
      <c r="C50" s="69">
        <v>6275</v>
      </c>
      <c r="D50" s="69">
        <v>5965</v>
      </c>
      <c r="E50" s="69">
        <v>6450</v>
      </c>
      <c r="F50" s="69">
        <v>5829</v>
      </c>
      <c r="G50" s="69">
        <v>6475</v>
      </c>
      <c r="H50" s="69">
        <v>6068</v>
      </c>
      <c r="I50" s="69">
        <v>6301</v>
      </c>
      <c r="J50" s="69">
        <v>5814</v>
      </c>
      <c r="K50" s="69">
        <v>2987</v>
      </c>
      <c r="L50" s="69">
        <v>2827</v>
      </c>
      <c r="M50" s="69">
        <v>6168</v>
      </c>
      <c r="N50" s="69">
        <v>3200</v>
      </c>
      <c r="O50" s="69">
        <v>2968</v>
      </c>
      <c r="P50" s="187">
        <f aca="true" t="shared" si="9" ref="P50:U50">SUBTOTAL(9,P51:P70,AM10:AM18)</f>
        <v>5975</v>
      </c>
      <c r="Q50" s="187">
        <f t="shared" si="9"/>
        <v>3011</v>
      </c>
      <c r="R50" s="187">
        <f t="shared" si="9"/>
        <v>2964</v>
      </c>
      <c r="S50" s="187">
        <f t="shared" si="9"/>
        <v>6183</v>
      </c>
      <c r="T50" s="187">
        <f t="shared" si="9"/>
        <v>3153</v>
      </c>
      <c r="U50" s="187">
        <f t="shared" si="9"/>
        <v>3030</v>
      </c>
      <c r="V50" s="187">
        <f>P50-S50</f>
        <v>-208</v>
      </c>
      <c r="W50" s="81" t="s">
        <v>480</v>
      </c>
      <c r="X50" s="52" t="s">
        <v>485</v>
      </c>
      <c r="Y50" s="69">
        <v>53</v>
      </c>
      <c r="Z50" s="69">
        <v>49</v>
      </c>
      <c r="AA50" s="69">
        <v>67</v>
      </c>
      <c r="AB50" s="69">
        <v>40</v>
      </c>
      <c r="AC50" s="69">
        <v>68</v>
      </c>
      <c r="AD50" s="69">
        <v>75</v>
      </c>
      <c r="AE50" s="69">
        <v>61</v>
      </c>
      <c r="AF50" s="69">
        <v>62</v>
      </c>
      <c r="AG50" s="69">
        <v>56</v>
      </c>
      <c r="AH50" s="69">
        <v>30</v>
      </c>
      <c r="AI50" s="69">
        <v>26</v>
      </c>
      <c r="AJ50" s="69">
        <v>49</v>
      </c>
      <c r="AK50" s="69">
        <v>29</v>
      </c>
      <c r="AL50" s="69">
        <v>20</v>
      </c>
      <c r="AM50" s="219">
        <v>38</v>
      </c>
      <c r="AN50" s="219">
        <v>24</v>
      </c>
      <c r="AO50" s="219">
        <v>14</v>
      </c>
      <c r="AP50" s="219">
        <v>52</v>
      </c>
      <c r="AQ50" s="219">
        <v>29</v>
      </c>
      <c r="AR50" s="219">
        <v>23</v>
      </c>
      <c r="AS50" s="219">
        <f t="shared" si="0"/>
        <v>-14</v>
      </c>
      <c r="AT50" s="193" t="s">
        <v>485</v>
      </c>
    </row>
    <row r="51" spans="1:46" ht="12" customHeight="1">
      <c r="A51" s="52" t="s">
        <v>481</v>
      </c>
      <c r="B51" s="69">
        <v>1471</v>
      </c>
      <c r="C51" s="69">
        <v>1314</v>
      </c>
      <c r="D51" s="69">
        <v>1507</v>
      </c>
      <c r="E51" s="69">
        <v>1440</v>
      </c>
      <c r="F51" s="69">
        <v>1449</v>
      </c>
      <c r="G51" s="69">
        <v>1375</v>
      </c>
      <c r="H51" s="69">
        <v>1529</v>
      </c>
      <c r="I51" s="69">
        <v>1472</v>
      </c>
      <c r="J51" s="69">
        <v>1463</v>
      </c>
      <c r="K51" s="69">
        <v>733</v>
      </c>
      <c r="L51" s="69">
        <v>730</v>
      </c>
      <c r="M51" s="69">
        <v>1447</v>
      </c>
      <c r="N51" s="69">
        <v>739</v>
      </c>
      <c r="O51" s="69">
        <v>708</v>
      </c>
      <c r="P51" s="187">
        <f>SUM(Q51:R51)</f>
        <v>1545</v>
      </c>
      <c r="Q51" s="187">
        <v>752</v>
      </c>
      <c r="R51" s="187">
        <v>793</v>
      </c>
      <c r="S51" s="187">
        <v>1265</v>
      </c>
      <c r="T51" s="187">
        <v>652</v>
      </c>
      <c r="U51" s="187">
        <v>613</v>
      </c>
      <c r="V51" s="187">
        <f t="shared" si="2"/>
        <v>280</v>
      </c>
      <c r="W51" s="81" t="s">
        <v>481</v>
      </c>
      <c r="X51" s="52" t="s">
        <v>487</v>
      </c>
      <c r="Y51" s="69">
        <v>33</v>
      </c>
      <c r="Z51" s="69">
        <v>32</v>
      </c>
      <c r="AA51" s="69">
        <v>48</v>
      </c>
      <c r="AB51" s="69">
        <v>65</v>
      </c>
      <c r="AC51" s="69">
        <v>34</v>
      </c>
      <c r="AD51" s="69">
        <v>35</v>
      </c>
      <c r="AE51" s="69">
        <v>38</v>
      </c>
      <c r="AF51" s="69">
        <v>56</v>
      </c>
      <c r="AG51" s="69">
        <v>37</v>
      </c>
      <c r="AH51" s="69">
        <v>19</v>
      </c>
      <c r="AI51" s="69">
        <v>18</v>
      </c>
      <c r="AJ51" s="69">
        <v>47</v>
      </c>
      <c r="AK51" s="69">
        <v>29</v>
      </c>
      <c r="AL51" s="69">
        <v>18</v>
      </c>
      <c r="AM51" s="219">
        <v>40</v>
      </c>
      <c r="AN51" s="219">
        <v>25</v>
      </c>
      <c r="AO51" s="219">
        <v>15</v>
      </c>
      <c r="AP51" s="219">
        <v>36</v>
      </c>
      <c r="AQ51" s="219">
        <v>23</v>
      </c>
      <c r="AR51" s="219">
        <v>13</v>
      </c>
      <c r="AS51" s="219">
        <f t="shared" si="0"/>
        <v>4</v>
      </c>
      <c r="AT51" s="193" t="s">
        <v>487</v>
      </c>
    </row>
    <row r="52" spans="1:46" ht="12" customHeight="1">
      <c r="A52" s="52" t="s">
        <v>482</v>
      </c>
      <c r="B52" s="69">
        <v>163</v>
      </c>
      <c r="C52" s="69">
        <v>118</v>
      </c>
      <c r="D52" s="69">
        <v>168</v>
      </c>
      <c r="E52" s="69">
        <v>196</v>
      </c>
      <c r="F52" s="69">
        <v>181</v>
      </c>
      <c r="G52" s="69">
        <v>158</v>
      </c>
      <c r="H52" s="69">
        <v>195</v>
      </c>
      <c r="I52" s="69">
        <v>156</v>
      </c>
      <c r="J52" s="69">
        <v>204</v>
      </c>
      <c r="K52" s="69">
        <v>111</v>
      </c>
      <c r="L52" s="69">
        <v>93</v>
      </c>
      <c r="M52" s="69">
        <v>175</v>
      </c>
      <c r="N52" s="69">
        <v>93</v>
      </c>
      <c r="O52" s="69">
        <v>82</v>
      </c>
      <c r="P52" s="187">
        <f aca="true" t="shared" si="10" ref="P52:P70">SUM(Q52:R52)</f>
        <v>194</v>
      </c>
      <c r="Q52" s="187">
        <v>98</v>
      </c>
      <c r="R52" s="187">
        <v>96</v>
      </c>
      <c r="S52" s="187">
        <v>190</v>
      </c>
      <c r="T52" s="187">
        <v>110</v>
      </c>
      <c r="U52" s="187">
        <v>80</v>
      </c>
      <c r="V52" s="187">
        <f t="shared" si="2"/>
        <v>4</v>
      </c>
      <c r="W52" s="81" t="s">
        <v>482</v>
      </c>
      <c r="X52" s="52" t="s">
        <v>408</v>
      </c>
      <c r="Y52" s="69">
        <v>59</v>
      </c>
      <c r="Z52" s="69">
        <v>78</v>
      </c>
      <c r="AA52" s="69">
        <v>63</v>
      </c>
      <c r="AB52" s="69">
        <v>82</v>
      </c>
      <c r="AC52" s="69">
        <v>72</v>
      </c>
      <c r="AD52" s="69">
        <v>93</v>
      </c>
      <c r="AE52" s="69">
        <v>52</v>
      </c>
      <c r="AF52" s="69">
        <v>88</v>
      </c>
      <c r="AG52" s="69">
        <v>65</v>
      </c>
      <c r="AH52" s="69">
        <v>33</v>
      </c>
      <c r="AI52" s="69">
        <v>32</v>
      </c>
      <c r="AJ52" s="69">
        <v>85</v>
      </c>
      <c r="AK52" s="69">
        <v>50</v>
      </c>
      <c r="AL52" s="69">
        <v>35</v>
      </c>
      <c r="AM52" s="187">
        <v>72</v>
      </c>
      <c r="AN52" s="187">
        <v>39</v>
      </c>
      <c r="AO52" s="187">
        <v>33</v>
      </c>
      <c r="AP52" s="187">
        <v>77</v>
      </c>
      <c r="AQ52" s="187">
        <v>44</v>
      </c>
      <c r="AR52" s="187">
        <v>33</v>
      </c>
      <c r="AS52" s="187">
        <f t="shared" si="0"/>
        <v>-5</v>
      </c>
      <c r="AT52" s="193" t="s">
        <v>408</v>
      </c>
    </row>
    <row r="53" spans="1:46" ht="12" customHeight="1">
      <c r="A53" s="52" t="s">
        <v>484</v>
      </c>
      <c r="B53" s="69">
        <v>205</v>
      </c>
      <c r="C53" s="69">
        <v>161</v>
      </c>
      <c r="D53" s="69">
        <v>184</v>
      </c>
      <c r="E53" s="69">
        <v>177</v>
      </c>
      <c r="F53" s="69">
        <v>165</v>
      </c>
      <c r="G53" s="69">
        <v>196</v>
      </c>
      <c r="H53" s="69">
        <v>223</v>
      </c>
      <c r="I53" s="69">
        <v>160</v>
      </c>
      <c r="J53" s="69">
        <v>168</v>
      </c>
      <c r="K53" s="69">
        <v>83</v>
      </c>
      <c r="L53" s="69">
        <v>85</v>
      </c>
      <c r="M53" s="69">
        <v>185</v>
      </c>
      <c r="N53" s="69">
        <v>90</v>
      </c>
      <c r="O53" s="69">
        <v>95</v>
      </c>
      <c r="P53" s="187">
        <f t="shared" si="10"/>
        <v>203</v>
      </c>
      <c r="Q53" s="187">
        <v>93</v>
      </c>
      <c r="R53" s="187">
        <v>110</v>
      </c>
      <c r="S53" s="187">
        <v>208</v>
      </c>
      <c r="T53" s="187">
        <v>103</v>
      </c>
      <c r="U53" s="187">
        <v>105</v>
      </c>
      <c r="V53" s="187">
        <f t="shared" si="2"/>
        <v>-5</v>
      </c>
      <c r="W53" s="81" t="s">
        <v>484</v>
      </c>
      <c r="X53" s="52" t="s">
        <v>490</v>
      </c>
      <c r="Y53" s="69">
        <v>50</v>
      </c>
      <c r="Z53" s="69">
        <v>45</v>
      </c>
      <c r="AA53" s="69">
        <v>45</v>
      </c>
      <c r="AB53" s="69">
        <v>56</v>
      </c>
      <c r="AC53" s="69">
        <v>58</v>
      </c>
      <c r="AD53" s="69">
        <v>67</v>
      </c>
      <c r="AE53" s="69">
        <v>50</v>
      </c>
      <c r="AF53" s="69">
        <v>47</v>
      </c>
      <c r="AG53" s="69">
        <v>29</v>
      </c>
      <c r="AH53" s="69">
        <v>16</v>
      </c>
      <c r="AI53" s="69">
        <v>13</v>
      </c>
      <c r="AJ53" s="69">
        <v>53</v>
      </c>
      <c r="AK53" s="69">
        <v>31</v>
      </c>
      <c r="AL53" s="69">
        <v>22</v>
      </c>
      <c r="AM53" s="187">
        <v>42</v>
      </c>
      <c r="AN53" s="187">
        <v>31</v>
      </c>
      <c r="AO53" s="187">
        <v>11</v>
      </c>
      <c r="AP53" s="187">
        <v>62</v>
      </c>
      <c r="AQ53" s="187">
        <v>40</v>
      </c>
      <c r="AR53" s="187">
        <v>22</v>
      </c>
      <c r="AS53" s="187">
        <f t="shared" si="0"/>
        <v>-20</v>
      </c>
      <c r="AT53" s="193" t="s">
        <v>490</v>
      </c>
    </row>
    <row r="54" spans="1:46" ht="12" customHeight="1">
      <c r="A54" s="52" t="s">
        <v>486</v>
      </c>
      <c r="B54" s="69">
        <v>1359</v>
      </c>
      <c r="C54" s="69">
        <v>1523</v>
      </c>
      <c r="D54" s="69">
        <v>1364</v>
      </c>
      <c r="E54" s="69">
        <v>1550</v>
      </c>
      <c r="F54" s="69">
        <v>1380</v>
      </c>
      <c r="G54" s="69">
        <v>1565</v>
      </c>
      <c r="H54" s="69">
        <v>1349</v>
      </c>
      <c r="I54" s="69">
        <v>1602</v>
      </c>
      <c r="J54" s="69">
        <v>1384</v>
      </c>
      <c r="K54" s="69">
        <v>721</v>
      </c>
      <c r="L54" s="69">
        <v>663</v>
      </c>
      <c r="M54" s="69">
        <v>1458</v>
      </c>
      <c r="N54" s="69">
        <v>753</v>
      </c>
      <c r="O54" s="69">
        <v>705</v>
      </c>
      <c r="P54" s="187">
        <f t="shared" si="10"/>
        <v>1333</v>
      </c>
      <c r="Q54" s="187">
        <v>679</v>
      </c>
      <c r="R54" s="187">
        <v>654</v>
      </c>
      <c r="S54" s="187">
        <v>1448</v>
      </c>
      <c r="T54" s="187">
        <v>733</v>
      </c>
      <c r="U54" s="187">
        <v>715</v>
      </c>
      <c r="V54" s="187">
        <f t="shared" si="2"/>
        <v>-115</v>
      </c>
      <c r="W54" s="81" t="s">
        <v>486</v>
      </c>
      <c r="X54" s="52" t="s">
        <v>492</v>
      </c>
      <c r="Y54" s="69">
        <v>616</v>
      </c>
      <c r="Z54" s="69">
        <v>912</v>
      </c>
      <c r="AA54" s="69">
        <v>550</v>
      </c>
      <c r="AB54" s="69">
        <v>833</v>
      </c>
      <c r="AC54" s="69">
        <v>693</v>
      </c>
      <c r="AD54" s="69">
        <v>796</v>
      </c>
      <c r="AE54" s="69">
        <v>561</v>
      </c>
      <c r="AF54" s="69">
        <v>844</v>
      </c>
      <c r="AG54" s="69">
        <v>500</v>
      </c>
      <c r="AH54" s="69">
        <v>287</v>
      </c>
      <c r="AI54" s="69">
        <v>213</v>
      </c>
      <c r="AJ54" s="69">
        <v>846</v>
      </c>
      <c r="AK54" s="69">
        <v>478</v>
      </c>
      <c r="AL54" s="69">
        <v>368</v>
      </c>
      <c r="AM54" s="187">
        <v>552</v>
      </c>
      <c r="AN54" s="187">
        <v>317</v>
      </c>
      <c r="AO54" s="187">
        <v>235</v>
      </c>
      <c r="AP54" s="187">
        <v>918</v>
      </c>
      <c r="AQ54" s="187">
        <v>539</v>
      </c>
      <c r="AR54" s="187">
        <v>379</v>
      </c>
      <c r="AS54" s="187">
        <f t="shared" si="0"/>
        <v>-366</v>
      </c>
      <c r="AT54" s="193" t="s">
        <v>492</v>
      </c>
    </row>
    <row r="55" spans="1:46" ht="12" customHeight="1">
      <c r="A55" s="52" t="s">
        <v>488</v>
      </c>
      <c r="B55" s="69">
        <v>41</v>
      </c>
      <c r="C55" s="69">
        <v>27</v>
      </c>
      <c r="D55" s="69">
        <v>36</v>
      </c>
      <c r="E55" s="69">
        <v>20</v>
      </c>
      <c r="F55" s="69">
        <v>35</v>
      </c>
      <c r="G55" s="69">
        <v>23</v>
      </c>
      <c r="H55" s="69">
        <v>35</v>
      </c>
      <c r="I55" s="69">
        <v>14</v>
      </c>
      <c r="J55" s="69">
        <v>29</v>
      </c>
      <c r="K55" s="69">
        <v>15</v>
      </c>
      <c r="L55" s="69">
        <v>14</v>
      </c>
      <c r="M55" s="69">
        <v>29</v>
      </c>
      <c r="N55" s="69">
        <v>13</v>
      </c>
      <c r="O55" s="69">
        <v>16</v>
      </c>
      <c r="P55" s="187">
        <f t="shared" si="10"/>
        <v>28</v>
      </c>
      <c r="Q55" s="187">
        <v>14</v>
      </c>
      <c r="R55" s="187">
        <v>14</v>
      </c>
      <c r="S55" s="187">
        <v>19</v>
      </c>
      <c r="T55" s="187">
        <v>11</v>
      </c>
      <c r="U55" s="187">
        <v>8</v>
      </c>
      <c r="V55" s="187">
        <f t="shared" si="2"/>
        <v>9</v>
      </c>
      <c r="W55" s="81" t="s">
        <v>488</v>
      </c>
      <c r="X55" s="52" t="s">
        <v>494</v>
      </c>
      <c r="Y55" s="69">
        <v>173</v>
      </c>
      <c r="Z55" s="69">
        <v>216</v>
      </c>
      <c r="AA55" s="69">
        <v>179</v>
      </c>
      <c r="AB55" s="69">
        <v>213</v>
      </c>
      <c r="AC55" s="69">
        <v>169</v>
      </c>
      <c r="AD55" s="69">
        <v>263</v>
      </c>
      <c r="AE55" s="69">
        <v>187</v>
      </c>
      <c r="AF55" s="69">
        <v>191</v>
      </c>
      <c r="AG55" s="69">
        <v>184</v>
      </c>
      <c r="AH55" s="69">
        <v>107</v>
      </c>
      <c r="AI55" s="69">
        <v>77</v>
      </c>
      <c r="AJ55" s="69">
        <v>229</v>
      </c>
      <c r="AK55" s="69">
        <v>131</v>
      </c>
      <c r="AL55" s="69">
        <v>98</v>
      </c>
      <c r="AM55" s="187">
        <v>136</v>
      </c>
      <c r="AN55" s="187">
        <v>80</v>
      </c>
      <c r="AO55" s="187">
        <v>56</v>
      </c>
      <c r="AP55" s="187">
        <v>227</v>
      </c>
      <c r="AQ55" s="187">
        <v>132</v>
      </c>
      <c r="AR55" s="187">
        <v>95</v>
      </c>
      <c r="AS55" s="187">
        <f t="shared" si="0"/>
        <v>-91</v>
      </c>
      <c r="AT55" s="193" t="s">
        <v>494</v>
      </c>
    </row>
    <row r="56" spans="1:46" ht="12" customHeight="1">
      <c r="A56" s="52" t="s">
        <v>489</v>
      </c>
      <c r="B56" s="69">
        <v>199</v>
      </c>
      <c r="C56" s="69">
        <v>187</v>
      </c>
      <c r="D56" s="69">
        <v>163</v>
      </c>
      <c r="E56" s="69">
        <v>143</v>
      </c>
      <c r="F56" s="69">
        <v>188</v>
      </c>
      <c r="G56" s="69">
        <v>207</v>
      </c>
      <c r="H56" s="69">
        <v>179</v>
      </c>
      <c r="I56" s="69">
        <v>191</v>
      </c>
      <c r="J56" s="69">
        <v>191</v>
      </c>
      <c r="K56" s="69">
        <v>104</v>
      </c>
      <c r="L56" s="69">
        <v>87</v>
      </c>
      <c r="M56" s="69">
        <v>171</v>
      </c>
      <c r="N56" s="69">
        <v>88</v>
      </c>
      <c r="O56" s="69">
        <v>83</v>
      </c>
      <c r="P56" s="187">
        <f t="shared" si="10"/>
        <v>191</v>
      </c>
      <c r="Q56" s="187">
        <v>115</v>
      </c>
      <c r="R56" s="187">
        <v>76</v>
      </c>
      <c r="S56" s="187">
        <v>174</v>
      </c>
      <c r="T56" s="187">
        <v>89</v>
      </c>
      <c r="U56" s="187">
        <v>85</v>
      </c>
      <c r="V56" s="187">
        <f t="shared" si="2"/>
        <v>17</v>
      </c>
      <c r="W56" s="81" t="s">
        <v>489</v>
      </c>
      <c r="X56" s="52" t="s">
        <v>496</v>
      </c>
      <c r="Y56" s="69">
        <v>116</v>
      </c>
      <c r="Z56" s="69">
        <v>147</v>
      </c>
      <c r="AA56" s="69">
        <v>119</v>
      </c>
      <c r="AB56" s="69">
        <v>142</v>
      </c>
      <c r="AC56" s="69">
        <v>121</v>
      </c>
      <c r="AD56" s="69">
        <v>143</v>
      </c>
      <c r="AE56" s="69">
        <v>132</v>
      </c>
      <c r="AF56" s="69">
        <v>110</v>
      </c>
      <c r="AG56" s="69">
        <v>106</v>
      </c>
      <c r="AH56" s="69">
        <v>70</v>
      </c>
      <c r="AI56" s="69">
        <v>36</v>
      </c>
      <c r="AJ56" s="69">
        <v>175</v>
      </c>
      <c r="AK56" s="69">
        <v>93</v>
      </c>
      <c r="AL56" s="69">
        <v>82</v>
      </c>
      <c r="AM56" s="187">
        <v>87</v>
      </c>
      <c r="AN56" s="187">
        <v>49</v>
      </c>
      <c r="AO56" s="187">
        <v>38</v>
      </c>
      <c r="AP56" s="187">
        <v>145</v>
      </c>
      <c r="AQ56" s="187">
        <v>80</v>
      </c>
      <c r="AR56" s="187">
        <v>65</v>
      </c>
      <c r="AS56" s="187">
        <f t="shared" si="0"/>
        <v>-58</v>
      </c>
      <c r="AT56" s="193" t="s">
        <v>496</v>
      </c>
    </row>
    <row r="57" spans="1:46" ht="12" customHeight="1">
      <c r="A57" s="52" t="s">
        <v>491</v>
      </c>
      <c r="B57" s="69">
        <v>1176</v>
      </c>
      <c r="C57" s="69">
        <v>1440</v>
      </c>
      <c r="D57" s="69">
        <v>1059</v>
      </c>
      <c r="E57" s="69">
        <v>1324</v>
      </c>
      <c r="F57" s="69">
        <v>1100</v>
      </c>
      <c r="G57" s="69">
        <v>1310</v>
      </c>
      <c r="H57" s="69">
        <v>1181</v>
      </c>
      <c r="I57" s="69">
        <v>1238</v>
      </c>
      <c r="J57" s="69">
        <v>978</v>
      </c>
      <c r="K57" s="69">
        <v>542</v>
      </c>
      <c r="L57" s="69">
        <v>436</v>
      </c>
      <c r="M57" s="69">
        <v>1213</v>
      </c>
      <c r="N57" s="69">
        <v>671</v>
      </c>
      <c r="O57" s="69">
        <v>542</v>
      </c>
      <c r="P57" s="187">
        <f t="shared" si="10"/>
        <v>1066</v>
      </c>
      <c r="Q57" s="187">
        <v>559</v>
      </c>
      <c r="R57" s="187">
        <v>507</v>
      </c>
      <c r="S57" s="187">
        <v>1355</v>
      </c>
      <c r="T57" s="187">
        <v>695</v>
      </c>
      <c r="U57" s="187">
        <v>660</v>
      </c>
      <c r="V57" s="187">
        <f t="shared" si="2"/>
        <v>-289</v>
      </c>
      <c r="W57" s="81" t="s">
        <v>491</v>
      </c>
      <c r="X57" s="52" t="s">
        <v>729</v>
      </c>
      <c r="Y57" s="83" t="s">
        <v>394</v>
      </c>
      <c r="Z57" s="83" t="s">
        <v>394</v>
      </c>
      <c r="AA57" s="83">
        <v>11</v>
      </c>
      <c r="AB57" s="83">
        <v>5</v>
      </c>
      <c r="AC57" s="83">
        <v>12</v>
      </c>
      <c r="AD57" s="83">
        <v>31</v>
      </c>
      <c r="AE57" s="83">
        <v>25</v>
      </c>
      <c r="AF57" s="83">
        <v>21</v>
      </c>
      <c r="AG57" s="69">
        <v>28</v>
      </c>
      <c r="AH57" s="69">
        <v>15</v>
      </c>
      <c r="AI57" s="69">
        <v>13</v>
      </c>
      <c r="AJ57" s="69">
        <v>31</v>
      </c>
      <c r="AK57" s="69">
        <v>17</v>
      </c>
      <c r="AL57" s="69">
        <v>14</v>
      </c>
      <c r="AM57" s="187">
        <v>28</v>
      </c>
      <c r="AN57" s="187">
        <v>18</v>
      </c>
      <c r="AO57" s="187">
        <v>10</v>
      </c>
      <c r="AP57" s="187">
        <v>30</v>
      </c>
      <c r="AQ57" s="187">
        <v>17</v>
      </c>
      <c r="AR57" s="187">
        <v>13</v>
      </c>
      <c r="AS57" s="187">
        <f t="shared" si="0"/>
        <v>-2</v>
      </c>
      <c r="AT57" s="193" t="s">
        <v>729</v>
      </c>
    </row>
    <row r="58" spans="1:46" ht="12" customHeight="1">
      <c r="A58" s="52" t="s">
        <v>493</v>
      </c>
      <c r="B58" s="69">
        <v>7</v>
      </c>
      <c r="C58" s="69">
        <v>5</v>
      </c>
      <c r="D58" s="69">
        <v>9</v>
      </c>
      <c r="E58" s="69">
        <v>5</v>
      </c>
      <c r="F58" s="69">
        <v>15</v>
      </c>
      <c r="G58" s="69">
        <v>0</v>
      </c>
      <c r="H58" s="69">
        <v>6</v>
      </c>
      <c r="I58" s="69">
        <v>7</v>
      </c>
      <c r="J58" s="69">
        <v>6</v>
      </c>
      <c r="K58" s="69">
        <v>4</v>
      </c>
      <c r="L58" s="69">
        <v>2</v>
      </c>
      <c r="M58" s="69">
        <v>5</v>
      </c>
      <c r="N58" s="69">
        <v>2</v>
      </c>
      <c r="O58" s="69">
        <v>3</v>
      </c>
      <c r="P58" s="187">
        <f t="shared" si="10"/>
        <v>2</v>
      </c>
      <c r="Q58" s="187">
        <v>2</v>
      </c>
      <c r="R58" s="187">
        <v>0</v>
      </c>
      <c r="S58" s="187">
        <v>5</v>
      </c>
      <c r="T58" s="187">
        <v>3</v>
      </c>
      <c r="U58" s="187">
        <v>2</v>
      </c>
      <c r="V58" s="187">
        <f t="shared" si="2"/>
        <v>-3</v>
      </c>
      <c r="W58" s="81" t="s">
        <v>493</v>
      </c>
      <c r="X58" s="52" t="s">
        <v>715</v>
      </c>
      <c r="Y58" s="83">
        <v>14</v>
      </c>
      <c r="Z58" s="83">
        <v>15</v>
      </c>
      <c r="AA58" s="69">
        <v>21</v>
      </c>
      <c r="AB58" s="69">
        <v>9</v>
      </c>
      <c r="AC58" s="69">
        <v>11</v>
      </c>
      <c r="AD58" s="69">
        <v>24</v>
      </c>
      <c r="AE58" s="69">
        <v>16</v>
      </c>
      <c r="AF58" s="69">
        <v>26</v>
      </c>
      <c r="AG58" s="69">
        <v>18</v>
      </c>
      <c r="AH58" s="69">
        <v>12</v>
      </c>
      <c r="AI58" s="69">
        <v>6</v>
      </c>
      <c r="AJ58" s="69">
        <v>19</v>
      </c>
      <c r="AK58" s="69">
        <v>12</v>
      </c>
      <c r="AL58" s="69">
        <v>7</v>
      </c>
      <c r="AM58" s="187">
        <v>16</v>
      </c>
      <c r="AN58" s="187">
        <v>9</v>
      </c>
      <c r="AO58" s="187">
        <v>7</v>
      </c>
      <c r="AP58" s="187">
        <v>20</v>
      </c>
      <c r="AQ58" s="187">
        <v>12</v>
      </c>
      <c r="AR58" s="187">
        <v>8</v>
      </c>
      <c r="AS58" s="187">
        <f t="shared" si="0"/>
        <v>-4</v>
      </c>
      <c r="AT58" s="193" t="s">
        <v>715</v>
      </c>
    </row>
    <row r="59" spans="1:46" ht="12" customHeight="1">
      <c r="A59" s="52" t="s">
        <v>495</v>
      </c>
      <c r="B59" s="69">
        <v>46</v>
      </c>
      <c r="C59" s="69">
        <v>30</v>
      </c>
      <c r="D59" s="69">
        <v>50</v>
      </c>
      <c r="E59" s="69">
        <v>16</v>
      </c>
      <c r="F59" s="69">
        <v>28</v>
      </c>
      <c r="G59" s="69">
        <v>28</v>
      </c>
      <c r="H59" s="69">
        <v>33</v>
      </c>
      <c r="I59" s="69">
        <v>24</v>
      </c>
      <c r="J59" s="69">
        <v>29</v>
      </c>
      <c r="K59" s="69">
        <v>17</v>
      </c>
      <c r="L59" s="69">
        <v>12</v>
      </c>
      <c r="M59" s="69">
        <v>34</v>
      </c>
      <c r="N59" s="69">
        <v>19</v>
      </c>
      <c r="O59" s="69">
        <v>15</v>
      </c>
      <c r="P59" s="187">
        <f t="shared" si="10"/>
        <v>48</v>
      </c>
      <c r="Q59" s="187">
        <v>27</v>
      </c>
      <c r="R59" s="187">
        <v>21</v>
      </c>
      <c r="S59" s="187">
        <v>22</v>
      </c>
      <c r="T59" s="187">
        <v>13</v>
      </c>
      <c r="U59" s="187">
        <v>9</v>
      </c>
      <c r="V59" s="187">
        <f t="shared" si="2"/>
        <v>26</v>
      </c>
      <c r="W59" s="81" t="s">
        <v>495</v>
      </c>
      <c r="X59" s="52" t="s">
        <v>409</v>
      </c>
      <c r="Y59" s="83">
        <v>39</v>
      </c>
      <c r="Z59" s="83">
        <v>24</v>
      </c>
      <c r="AA59" s="83">
        <v>15</v>
      </c>
      <c r="AB59" s="83">
        <v>34</v>
      </c>
      <c r="AC59" s="83">
        <v>36</v>
      </c>
      <c r="AD59" s="83">
        <v>35</v>
      </c>
      <c r="AE59" s="83">
        <v>11</v>
      </c>
      <c r="AF59" s="83">
        <v>15</v>
      </c>
      <c r="AG59" s="69">
        <v>25</v>
      </c>
      <c r="AH59" s="69">
        <v>11</v>
      </c>
      <c r="AI59" s="69">
        <v>14</v>
      </c>
      <c r="AJ59" s="69">
        <v>28</v>
      </c>
      <c r="AK59" s="69">
        <v>14</v>
      </c>
      <c r="AL59" s="69">
        <v>14</v>
      </c>
      <c r="AM59" s="187">
        <v>21</v>
      </c>
      <c r="AN59" s="187">
        <v>15</v>
      </c>
      <c r="AO59" s="187">
        <v>6</v>
      </c>
      <c r="AP59" s="187">
        <v>23</v>
      </c>
      <c r="AQ59" s="187">
        <v>12</v>
      </c>
      <c r="AR59" s="187">
        <v>11</v>
      </c>
      <c r="AS59" s="187">
        <f t="shared" si="0"/>
        <v>-2</v>
      </c>
      <c r="AT59" s="193" t="s">
        <v>409</v>
      </c>
    </row>
    <row r="60" spans="1:46" ht="12" customHeight="1">
      <c r="A60" s="52" t="s">
        <v>497</v>
      </c>
      <c r="B60" s="69">
        <v>114</v>
      </c>
      <c r="C60" s="69">
        <v>85</v>
      </c>
      <c r="D60" s="69">
        <v>137</v>
      </c>
      <c r="E60" s="69">
        <v>106</v>
      </c>
      <c r="F60" s="69">
        <v>114</v>
      </c>
      <c r="G60" s="69">
        <v>112</v>
      </c>
      <c r="H60" s="69">
        <v>104</v>
      </c>
      <c r="I60" s="69">
        <v>91</v>
      </c>
      <c r="J60" s="69">
        <v>120</v>
      </c>
      <c r="K60" s="69">
        <v>57</v>
      </c>
      <c r="L60" s="69">
        <v>63</v>
      </c>
      <c r="M60" s="69">
        <v>93</v>
      </c>
      <c r="N60" s="69">
        <v>50</v>
      </c>
      <c r="O60" s="69">
        <v>43</v>
      </c>
      <c r="P60" s="187">
        <f t="shared" si="10"/>
        <v>136</v>
      </c>
      <c r="Q60" s="187">
        <v>64</v>
      </c>
      <c r="R60" s="187">
        <v>72</v>
      </c>
      <c r="S60" s="187">
        <v>117</v>
      </c>
      <c r="T60" s="187">
        <v>50</v>
      </c>
      <c r="U60" s="187">
        <v>67</v>
      </c>
      <c r="V60" s="187">
        <f t="shared" si="2"/>
        <v>19</v>
      </c>
      <c r="W60" s="81" t="s">
        <v>497</v>
      </c>
      <c r="X60" s="52" t="s">
        <v>716</v>
      </c>
      <c r="Y60" s="83">
        <v>29</v>
      </c>
      <c r="Z60" s="83">
        <v>15</v>
      </c>
      <c r="AA60" s="69">
        <v>35</v>
      </c>
      <c r="AB60" s="69">
        <v>29</v>
      </c>
      <c r="AC60" s="69">
        <v>26</v>
      </c>
      <c r="AD60" s="69">
        <v>29</v>
      </c>
      <c r="AE60" s="69">
        <v>21</v>
      </c>
      <c r="AF60" s="69">
        <v>23</v>
      </c>
      <c r="AG60" s="69">
        <v>24</v>
      </c>
      <c r="AH60" s="69">
        <v>14</v>
      </c>
      <c r="AI60" s="69">
        <v>10</v>
      </c>
      <c r="AJ60" s="69">
        <v>24</v>
      </c>
      <c r="AK60" s="69">
        <v>13</v>
      </c>
      <c r="AL60" s="69">
        <v>11</v>
      </c>
      <c r="AM60" s="187">
        <v>17</v>
      </c>
      <c r="AN60" s="187">
        <v>10</v>
      </c>
      <c r="AO60" s="187">
        <v>7</v>
      </c>
      <c r="AP60" s="187">
        <v>21</v>
      </c>
      <c r="AQ60" s="187">
        <v>12</v>
      </c>
      <c r="AR60" s="187">
        <v>9</v>
      </c>
      <c r="AS60" s="187">
        <f t="shared" si="0"/>
        <v>-4</v>
      </c>
      <c r="AT60" s="193" t="s">
        <v>716</v>
      </c>
    </row>
    <row r="61" spans="1:46" ht="12" customHeight="1">
      <c r="A61" s="52" t="s">
        <v>410</v>
      </c>
      <c r="B61" s="69">
        <v>27</v>
      </c>
      <c r="C61" s="69">
        <v>10</v>
      </c>
      <c r="D61" s="69">
        <v>26</v>
      </c>
      <c r="E61" s="69">
        <v>17</v>
      </c>
      <c r="F61" s="69">
        <v>13</v>
      </c>
      <c r="G61" s="69">
        <v>15</v>
      </c>
      <c r="H61" s="69">
        <v>16</v>
      </c>
      <c r="I61" s="69">
        <v>15</v>
      </c>
      <c r="J61" s="69">
        <v>15</v>
      </c>
      <c r="K61" s="69">
        <v>6</v>
      </c>
      <c r="L61" s="69">
        <v>9</v>
      </c>
      <c r="M61" s="69">
        <v>12</v>
      </c>
      <c r="N61" s="69">
        <v>9</v>
      </c>
      <c r="O61" s="69">
        <v>3</v>
      </c>
      <c r="P61" s="187">
        <f t="shared" si="10"/>
        <v>18</v>
      </c>
      <c r="Q61" s="187">
        <v>9</v>
      </c>
      <c r="R61" s="187">
        <v>9</v>
      </c>
      <c r="S61" s="187">
        <v>16</v>
      </c>
      <c r="T61" s="187">
        <v>7</v>
      </c>
      <c r="U61" s="187">
        <v>9</v>
      </c>
      <c r="V61" s="187">
        <f t="shared" si="2"/>
        <v>2</v>
      </c>
      <c r="W61" s="81" t="s">
        <v>410</v>
      </c>
      <c r="X61" s="52" t="s">
        <v>498</v>
      </c>
      <c r="Y61" s="69">
        <v>239</v>
      </c>
      <c r="Z61" s="69">
        <v>235</v>
      </c>
      <c r="AA61" s="69">
        <v>202</v>
      </c>
      <c r="AB61" s="69">
        <v>217</v>
      </c>
      <c r="AC61" s="69">
        <v>186</v>
      </c>
      <c r="AD61" s="69">
        <v>238</v>
      </c>
      <c r="AE61" s="69">
        <v>195</v>
      </c>
      <c r="AF61" s="69">
        <v>244</v>
      </c>
      <c r="AG61" s="69">
        <v>212</v>
      </c>
      <c r="AH61" s="69">
        <v>120</v>
      </c>
      <c r="AI61" s="69">
        <v>92</v>
      </c>
      <c r="AJ61" s="69">
        <v>221</v>
      </c>
      <c r="AK61" s="69">
        <v>155</v>
      </c>
      <c r="AL61" s="69">
        <v>66</v>
      </c>
      <c r="AM61" s="187">
        <v>170</v>
      </c>
      <c r="AN61" s="187">
        <v>108</v>
      </c>
      <c r="AO61" s="187">
        <v>62</v>
      </c>
      <c r="AP61" s="187">
        <v>254</v>
      </c>
      <c r="AQ61" s="187">
        <v>156</v>
      </c>
      <c r="AR61" s="187">
        <v>98</v>
      </c>
      <c r="AS61" s="187">
        <f t="shared" si="0"/>
        <v>-84</v>
      </c>
      <c r="AT61" s="193" t="s">
        <v>498</v>
      </c>
    </row>
    <row r="62" spans="1:46" ht="12" customHeight="1">
      <c r="A62" s="52" t="s">
        <v>499</v>
      </c>
      <c r="B62" s="69">
        <v>35</v>
      </c>
      <c r="C62" s="69">
        <v>13</v>
      </c>
      <c r="D62" s="69">
        <v>25</v>
      </c>
      <c r="E62" s="69">
        <v>14</v>
      </c>
      <c r="F62" s="69">
        <v>13</v>
      </c>
      <c r="G62" s="69">
        <v>33</v>
      </c>
      <c r="H62" s="69">
        <v>22</v>
      </c>
      <c r="I62" s="69">
        <v>15</v>
      </c>
      <c r="J62" s="69">
        <v>16</v>
      </c>
      <c r="K62" s="69">
        <v>8</v>
      </c>
      <c r="L62" s="69">
        <v>8</v>
      </c>
      <c r="M62" s="69">
        <v>11</v>
      </c>
      <c r="N62" s="69">
        <v>5</v>
      </c>
      <c r="O62" s="69">
        <v>6</v>
      </c>
      <c r="P62" s="187">
        <f t="shared" si="10"/>
        <v>23</v>
      </c>
      <c r="Q62" s="187">
        <v>12</v>
      </c>
      <c r="R62" s="187">
        <v>11</v>
      </c>
      <c r="S62" s="187">
        <v>18</v>
      </c>
      <c r="T62" s="187">
        <v>11</v>
      </c>
      <c r="U62" s="187">
        <v>7</v>
      </c>
      <c r="V62" s="187">
        <f t="shared" si="2"/>
        <v>5</v>
      </c>
      <c r="W62" s="81" t="s">
        <v>499</v>
      </c>
      <c r="X62" s="52" t="s">
        <v>500</v>
      </c>
      <c r="Y62" s="69">
        <v>265</v>
      </c>
      <c r="Z62" s="69">
        <v>244</v>
      </c>
      <c r="AA62" s="69">
        <v>222</v>
      </c>
      <c r="AB62" s="69">
        <v>258</v>
      </c>
      <c r="AC62" s="69">
        <v>241</v>
      </c>
      <c r="AD62" s="69">
        <v>250</v>
      </c>
      <c r="AE62" s="69">
        <v>304</v>
      </c>
      <c r="AF62" s="69">
        <v>248</v>
      </c>
      <c r="AG62" s="69">
        <v>245</v>
      </c>
      <c r="AH62" s="69">
        <v>123</v>
      </c>
      <c r="AI62" s="69">
        <v>122</v>
      </c>
      <c r="AJ62" s="69">
        <v>270</v>
      </c>
      <c r="AK62" s="69">
        <v>143</v>
      </c>
      <c r="AL62" s="69">
        <v>127</v>
      </c>
      <c r="AM62" s="187">
        <v>322</v>
      </c>
      <c r="AN62" s="187">
        <v>158</v>
      </c>
      <c r="AO62" s="187">
        <v>164</v>
      </c>
      <c r="AP62" s="187">
        <v>298</v>
      </c>
      <c r="AQ62" s="187">
        <v>164</v>
      </c>
      <c r="AR62" s="187">
        <v>134</v>
      </c>
      <c r="AS62" s="187">
        <f t="shared" si="0"/>
        <v>24</v>
      </c>
      <c r="AT62" s="193" t="s">
        <v>500</v>
      </c>
    </row>
    <row r="63" spans="1:46" ht="12" customHeight="1">
      <c r="A63" s="52" t="s">
        <v>501</v>
      </c>
      <c r="B63" s="69">
        <v>19</v>
      </c>
      <c r="C63" s="69">
        <v>11</v>
      </c>
      <c r="D63" s="69">
        <v>29</v>
      </c>
      <c r="E63" s="69">
        <v>15</v>
      </c>
      <c r="F63" s="69">
        <v>24</v>
      </c>
      <c r="G63" s="69">
        <v>18</v>
      </c>
      <c r="H63" s="69">
        <v>31</v>
      </c>
      <c r="I63" s="69">
        <v>24</v>
      </c>
      <c r="J63" s="69">
        <v>24</v>
      </c>
      <c r="K63" s="69">
        <v>12</v>
      </c>
      <c r="L63" s="69">
        <v>12</v>
      </c>
      <c r="M63" s="69">
        <v>24</v>
      </c>
      <c r="N63" s="69">
        <v>14</v>
      </c>
      <c r="O63" s="69">
        <v>10</v>
      </c>
      <c r="P63" s="187">
        <f t="shared" si="10"/>
        <v>23</v>
      </c>
      <c r="Q63" s="187">
        <v>12</v>
      </c>
      <c r="R63" s="187">
        <v>11</v>
      </c>
      <c r="S63" s="187">
        <v>13</v>
      </c>
      <c r="T63" s="187">
        <v>7</v>
      </c>
      <c r="U63" s="187">
        <v>6</v>
      </c>
      <c r="V63" s="187">
        <f t="shared" si="2"/>
        <v>10</v>
      </c>
      <c r="W63" s="81" t="s">
        <v>501</v>
      </c>
      <c r="X63" s="52" t="s">
        <v>502</v>
      </c>
      <c r="Y63" s="69">
        <v>2676</v>
      </c>
      <c r="Z63" s="69">
        <v>2572</v>
      </c>
      <c r="AA63" s="69">
        <v>2437</v>
      </c>
      <c r="AB63" s="69">
        <v>2570</v>
      </c>
      <c r="AC63" s="69">
        <v>2214</v>
      </c>
      <c r="AD63" s="69">
        <v>2579</v>
      </c>
      <c r="AE63" s="69">
        <v>2264</v>
      </c>
      <c r="AF63" s="69">
        <v>2457</v>
      </c>
      <c r="AG63" s="69">
        <v>2241</v>
      </c>
      <c r="AH63" s="69">
        <v>1172</v>
      </c>
      <c r="AI63" s="69">
        <v>1069</v>
      </c>
      <c r="AJ63" s="69">
        <v>2394</v>
      </c>
      <c r="AK63" s="69">
        <v>1260</v>
      </c>
      <c r="AL63" s="69">
        <v>1134</v>
      </c>
      <c r="AM63" s="187">
        <v>2366</v>
      </c>
      <c r="AN63" s="187">
        <v>1184</v>
      </c>
      <c r="AO63" s="187">
        <v>1182</v>
      </c>
      <c r="AP63" s="187">
        <v>2414</v>
      </c>
      <c r="AQ63" s="187">
        <v>1234</v>
      </c>
      <c r="AR63" s="187">
        <v>1180</v>
      </c>
      <c r="AS63" s="187">
        <f t="shared" si="0"/>
        <v>-48</v>
      </c>
      <c r="AT63" s="193" t="s">
        <v>502</v>
      </c>
    </row>
    <row r="64" spans="1:46" ht="12" customHeight="1">
      <c r="A64" s="52" t="s">
        <v>503</v>
      </c>
      <c r="B64" s="69">
        <v>431</v>
      </c>
      <c r="C64" s="69">
        <v>582</v>
      </c>
      <c r="D64" s="69">
        <v>365</v>
      </c>
      <c r="E64" s="69">
        <v>590</v>
      </c>
      <c r="F64" s="69">
        <v>355</v>
      </c>
      <c r="G64" s="69">
        <v>631</v>
      </c>
      <c r="H64" s="69">
        <v>353</v>
      </c>
      <c r="I64" s="69">
        <v>510</v>
      </c>
      <c r="J64" s="69">
        <v>378</v>
      </c>
      <c r="K64" s="69">
        <v>187</v>
      </c>
      <c r="L64" s="69">
        <v>191</v>
      </c>
      <c r="M64" s="69">
        <v>506</v>
      </c>
      <c r="N64" s="69">
        <v>257</v>
      </c>
      <c r="O64" s="69">
        <v>249</v>
      </c>
      <c r="P64" s="187">
        <f t="shared" si="10"/>
        <v>349</v>
      </c>
      <c r="Q64" s="187">
        <v>177</v>
      </c>
      <c r="R64" s="187">
        <v>172</v>
      </c>
      <c r="S64" s="187">
        <v>508</v>
      </c>
      <c r="T64" s="187">
        <v>259</v>
      </c>
      <c r="U64" s="187">
        <v>249</v>
      </c>
      <c r="V64" s="187">
        <f t="shared" si="2"/>
        <v>-159</v>
      </c>
      <c r="W64" s="81" t="s">
        <v>503</v>
      </c>
      <c r="X64" s="52" t="s">
        <v>411</v>
      </c>
      <c r="Y64" s="83">
        <v>249</v>
      </c>
      <c r="Z64" s="83">
        <v>229</v>
      </c>
      <c r="AA64" s="83">
        <v>261</v>
      </c>
      <c r="AB64" s="83">
        <v>231</v>
      </c>
      <c r="AC64" s="83">
        <v>243</v>
      </c>
      <c r="AD64" s="83">
        <v>204</v>
      </c>
      <c r="AE64" s="83">
        <v>229</v>
      </c>
      <c r="AF64" s="83">
        <v>228</v>
      </c>
      <c r="AG64" s="69">
        <v>233</v>
      </c>
      <c r="AH64" s="69">
        <v>119</v>
      </c>
      <c r="AI64" s="69">
        <v>114</v>
      </c>
      <c r="AJ64" s="69">
        <v>238</v>
      </c>
      <c r="AK64" s="69">
        <v>125</v>
      </c>
      <c r="AL64" s="69">
        <v>113</v>
      </c>
      <c r="AM64" s="187">
        <v>270</v>
      </c>
      <c r="AN64" s="187">
        <v>153</v>
      </c>
      <c r="AO64" s="187">
        <v>117</v>
      </c>
      <c r="AP64" s="187">
        <v>264</v>
      </c>
      <c r="AQ64" s="187">
        <v>128</v>
      </c>
      <c r="AR64" s="187">
        <v>136</v>
      </c>
      <c r="AS64" s="187">
        <f t="shared" si="0"/>
        <v>6</v>
      </c>
      <c r="AT64" s="193" t="s">
        <v>411</v>
      </c>
    </row>
    <row r="65" spans="1:46" ht="12" customHeight="1">
      <c r="A65" s="52" t="s">
        <v>421</v>
      </c>
      <c r="B65" s="69">
        <v>37</v>
      </c>
      <c r="C65" s="69">
        <v>27</v>
      </c>
      <c r="D65" s="69">
        <v>63</v>
      </c>
      <c r="E65" s="69">
        <v>30</v>
      </c>
      <c r="F65" s="69">
        <v>50</v>
      </c>
      <c r="G65" s="69">
        <v>34</v>
      </c>
      <c r="H65" s="69">
        <v>40</v>
      </c>
      <c r="I65" s="69">
        <v>25</v>
      </c>
      <c r="J65" s="69">
        <v>44</v>
      </c>
      <c r="K65" s="69">
        <v>15</v>
      </c>
      <c r="L65" s="69">
        <v>29</v>
      </c>
      <c r="M65" s="69">
        <v>27</v>
      </c>
      <c r="N65" s="69">
        <v>13</v>
      </c>
      <c r="O65" s="69">
        <v>14</v>
      </c>
      <c r="P65" s="187">
        <f t="shared" si="10"/>
        <v>42</v>
      </c>
      <c r="Q65" s="187">
        <v>20</v>
      </c>
      <c r="R65" s="187">
        <v>22</v>
      </c>
      <c r="S65" s="187">
        <v>20</v>
      </c>
      <c r="T65" s="187">
        <v>11</v>
      </c>
      <c r="U65" s="187">
        <v>9</v>
      </c>
      <c r="V65" s="187">
        <f t="shared" si="2"/>
        <v>22</v>
      </c>
      <c r="W65" s="81" t="s">
        <v>421</v>
      </c>
      <c r="X65" s="52" t="s">
        <v>717</v>
      </c>
      <c r="Y65" s="83">
        <v>59</v>
      </c>
      <c r="Z65" s="83">
        <v>43</v>
      </c>
      <c r="AA65" s="69">
        <v>115</v>
      </c>
      <c r="AB65" s="69">
        <v>61</v>
      </c>
      <c r="AC65" s="69">
        <v>95</v>
      </c>
      <c r="AD65" s="69">
        <v>84</v>
      </c>
      <c r="AE65" s="69">
        <v>74</v>
      </c>
      <c r="AF65" s="69">
        <v>74</v>
      </c>
      <c r="AG65" s="69">
        <v>77</v>
      </c>
      <c r="AH65" s="69">
        <v>51</v>
      </c>
      <c r="AI65" s="69">
        <v>26</v>
      </c>
      <c r="AJ65" s="69">
        <v>88</v>
      </c>
      <c r="AK65" s="69">
        <v>53</v>
      </c>
      <c r="AL65" s="69">
        <v>35</v>
      </c>
      <c r="AM65" s="187">
        <v>102</v>
      </c>
      <c r="AN65" s="187">
        <v>57</v>
      </c>
      <c r="AO65" s="187">
        <v>45</v>
      </c>
      <c r="AP65" s="187">
        <v>70</v>
      </c>
      <c r="AQ65" s="187">
        <v>40</v>
      </c>
      <c r="AR65" s="187">
        <v>30</v>
      </c>
      <c r="AS65" s="187">
        <f t="shared" si="0"/>
        <v>32</v>
      </c>
      <c r="AT65" s="193" t="s">
        <v>717</v>
      </c>
    </row>
    <row r="66" spans="1:46" ht="12" customHeight="1">
      <c r="A66" s="52" t="s">
        <v>504</v>
      </c>
      <c r="B66" s="69">
        <v>48</v>
      </c>
      <c r="C66" s="69">
        <v>33</v>
      </c>
      <c r="D66" s="69">
        <v>42</v>
      </c>
      <c r="E66" s="69">
        <v>25</v>
      </c>
      <c r="F66" s="69">
        <v>24</v>
      </c>
      <c r="G66" s="69">
        <v>29</v>
      </c>
      <c r="H66" s="69">
        <v>40</v>
      </c>
      <c r="I66" s="69">
        <v>25</v>
      </c>
      <c r="J66" s="69">
        <v>34</v>
      </c>
      <c r="K66" s="69">
        <v>20</v>
      </c>
      <c r="L66" s="69">
        <v>14</v>
      </c>
      <c r="M66" s="69">
        <v>41</v>
      </c>
      <c r="N66" s="69">
        <v>22</v>
      </c>
      <c r="O66" s="69">
        <v>19</v>
      </c>
      <c r="P66" s="187">
        <f t="shared" si="10"/>
        <v>38</v>
      </c>
      <c r="Q66" s="187">
        <v>21</v>
      </c>
      <c r="R66" s="187">
        <v>17</v>
      </c>
      <c r="S66" s="187">
        <v>29</v>
      </c>
      <c r="T66" s="187">
        <v>15</v>
      </c>
      <c r="U66" s="187">
        <v>14</v>
      </c>
      <c r="V66" s="187">
        <f t="shared" si="2"/>
        <v>9</v>
      </c>
      <c r="W66" s="81" t="s">
        <v>504</v>
      </c>
      <c r="X66" s="52" t="s">
        <v>505</v>
      </c>
      <c r="Y66" s="83">
        <v>152</v>
      </c>
      <c r="Z66" s="83">
        <v>132</v>
      </c>
      <c r="AA66" s="69">
        <v>119</v>
      </c>
      <c r="AB66" s="69">
        <v>169</v>
      </c>
      <c r="AC66" s="69">
        <v>157</v>
      </c>
      <c r="AD66" s="69">
        <v>128</v>
      </c>
      <c r="AE66" s="69">
        <v>136</v>
      </c>
      <c r="AF66" s="69">
        <v>163</v>
      </c>
      <c r="AG66" s="69">
        <v>140</v>
      </c>
      <c r="AH66" s="69">
        <v>68</v>
      </c>
      <c r="AI66" s="69">
        <v>72</v>
      </c>
      <c r="AJ66" s="69">
        <v>155</v>
      </c>
      <c r="AK66" s="69">
        <v>92</v>
      </c>
      <c r="AL66" s="69">
        <v>63</v>
      </c>
      <c r="AM66" s="187">
        <v>126</v>
      </c>
      <c r="AN66" s="187">
        <v>68</v>
      </c>
      <c r="AO66" s="187">
        <v>58</v>
      </c>
      <c r="AP66" s="187">
        <v>104</v>
      </c>
      <c r="AQ66" s="187">
        <v>61</v>
      </c>
      <c r="AR66" s="187">
        <v>43</v>
      </c>
      <c r="AS66" s="187">
        <f t="shared" si="0"/>
        <v>22</v>
      </c>
      <c r="AT66" s="193" t="s">
        <v>505</v>
      </c>
    </row>
    <row r="67" spans="1:46" ht="12" customHeight="1">
      <c r="A67" s="52" t="s">
        <v>506</v>
      </c>
      <c r="B67" s="69">
        <v>217</v>
      </c>
      <c r="C67" s="69">
        <v>262</v>
      </c>
      <c r="D67" s="69">
        <v>227</v>
      </c>
      <c r="E67" s="69">
        <v>284</v>
      </c>
      <c r="F67" s="69">
        <v>224</v>
      </c>
      <c r="G67" s="69">
        <v>280</v>
      </c>
      <c r="H67" s="69">
        <v>212</v>
      </c>
      <c r="I67" s="69">
        <v>321</v>
      </c>
      <c r="J67" s="69">
        <v>207</v>
      </c>
      <c r="K67" s="69">
        <v>100</v>
      </c>
      <c r="L67" s="69">
        <v>107</v>
      </c>
      <c r="M67" s="69">
        <v>283</v>
      </c>
      <c r="N67" s="69">
        <v>135</v>
      </c>
      <c r="O67" s="69">
        <v>148</v>
      </c>
      <c r="P67" s="187">
        <f t="shared" si="10"/>
        <v>247</v>
      </c>
      <c r="Q67" s="187">
        <v>123</v>
      </c>
      <c r="R67" s="187">
        <v>124</v>
      </c>
      <c r="S67" s="187">
        <v>289</v>
      </c>
      <c r="T67" s="187">
        <v>146</v>
      </c>
      <c r="U67" s="187">
        <v>143</v>
      </c>
      <c r="V67" s="187">
        <f t="shared" si="2"/>
        <v>-42</v>
      </c>
      <c r="W67" s="81" t="s">
        <v>506</v>
      </c>
      <c r="X67" s="52" t="s">
        <v>507</v>
      </c>
      <c r="Y67" s="69">
        <v>58</v>
      </c>
      <c r="Z67" s="69">
        <v>57</v>
      </c>
      <c r="AA67" s="69">
        <v>29</v>
      </c>
      <c r="AB67" s="69">
        <v>45</v>
      </c>
      <c r="AC67" s="69">
        <v>44</v>
      </c>
      <c r="AD67" s="69">
        <v>42</v>
      </c>
      <c r="AE67" s="69">
        <v>35</v>
      </c>
      <c r="AF67" s="69">
        <v>56</v>
      </c>
      <c r="AG67" s="69">
        <v>42</v>
      </c>
      <c r="AH67" s="69">
        <v>29</v>
      </c>
      <c r="AI67" s="69">
        <v>13</v>
      </c>
      <c r="AJ67" s="69">
        <v>44</v>
      </c>
      <c r="AK67" s="69">
        <v>27</v>
      </c>
      <c r="AL67" s="69">
        <v>17</v>
      </c>
      <c r="AM67" s="187">
        <v>41</v>
      </c>
      <c r="AN67" s="187">
        <v>21</v>
      </c>
      <c r="AO67" s="187">
        <v>20</v>
      </c>
      <c r="AP67" s="187">
        <v>39</v>
      </c>
      <c r="AQ67" s="187">
        <v>19</v>
      </c>
      <c r="AR67" s="187">
        <v>20</v>
      </c>
      <c r="AS67" s="187">
        <f t="shared" si="0"/>
        <v>2</v>
      </c>
      <c r="AT67" s="193" t="s">
        <v>507</v>
      </c>
    </row>
    <row r="68" spans="1:46" ht="12" customHeight="1">
      <c r="A68" s="52" t="s">
        <v>508</v>
      </c>
      <c r="B68" s="69">
        <v>23</v>
      </c>
      <c r="C68" s="69">
        <v>17</v>
      </c>
      <c r="D68" s="69">
        <v>27</v>
      </c>
      <c r="E68" s="69">
        <v>19</v>
      </c>
      <c r="F68" s="69">
        <v>9</v>
      </c>
      <c r="G68" s="69">
        <v>11</v>
      </c>
      <c r="H68" s="69">
        <v>22</v>
      </c>
      <c r="I68" s="69">
        <v>7</v>
      </c>
      <c r="J68" s="69">
        <v>27</v>
      </c>
      <c r="K68" s="69">
        <v>12</v>
      </c>
      <c r="L68" s="69">
        <v>15</v>
      </c>
      <c r="M68" s="69">
        <v>17</v>
      </c>
      <c r="N68" s="69">
        <v>11</v>
      </c>
      <c r="O68" s="69">
        <v>6</v>
      </c>
      <c r="P68" s="187">
        <f t="shared" si="10"/>
        <v>31</v>
      </c>
      <c r="Q68" s="187">
        <v>12</v>
      </c>
      <c r="R68" s="187">
        <v>19</v>
      </c>
      <c r="S68" s="187">
        <v>5</v>
      </c>
      <c r="T68" s="187">
        <v>5</v>
      </c>
      <c r="U68" s="187">
        <v>0</v>
      </c>
      <c r="V68" s="187">
        <f t="shared" si="2"/>
        <v>26</v>
      </c>
      <c r="W68" s="81" t="s">
        <v>508</v>
      </c>
      <c r="X68" s="52" t="s">
        <v>509</v>
      </c>
      <c r="Y68" s="69">
        <v>136</v>
      </c>
      <c r="Z68" s="69">
        <v>148</v>
      </c>
      <c r="AA68" s="69">
        <v>153</v>
      </c>
      <c r="AB68" s="69">
        <v>160</v>
      </c>
      <c r="AC68" s="69">
        <v>147</v>
      </c>
      <c r="AD68" s="69">
        <v>131</v>
      </c>
      <c r="AE68" s="69">
        <v>118</v>
      </c>
      <c r="AF68" s="69">
        <v>153</v>
      </c>
      <c r="AG68" s="69">
        <v>140</v>
      </c>
      <c r="AH68" s="69">
        <v>77</v>
      </c>
      <c r="AI68" s="69">
        <v>63</v>
      </c>
      <c r="AJ68" s="69">
        <v>129</v>
      </c>
      <c r="AK68" s="69">
        <v>68</v>
      </c>
      <c r="AL68" s="69">
        <v>61</v>
      </c>
      <c r="AM68" s="187">
        <v>131</v>
      </c>
      <c r="AN68" s="187">
        <v>73</v>
      </c>
      <c r="AO68" s="187">
        <v>58</v>
      </c>
      <c r="AP68" s="187">
        <v>128</v>
      </c>
      <c r="AQ68" s="187">
        <v>79</v>
      </c>
      <c r="AR68" s="187">
        <v>49</v>
      </c>
      <c r="AS68" s="187">
        <f t="shared" si="0"/>
        <v>3</v>
      </c>
      <c r="AT68" s="193" t="s">
        <v>509</v>
      </c>
    </row>
    <row r="69" spans="1:46" ht="12" customHeight="1">
      <c r="A69" s="52" t="s">
        <v>420</v>
      </c>
      <c r="B69" s="69">
        <v>157</v>
      </c>
      <c r="C69" s="69">
        <v>146</v>
      </c>
      <c r="D69" s="69">
        <v>165</v>
      </c>
      <c r="E69" s="69">
        <v>211</v>
      </c>
      <c r="F69" s="69">
        <v>146</v>
      </c>
      <c r="G69" s="69">
        <v>133</v>
      </c>
      <c r="H69" s="69">
        <v>188</v>
      </c>
      <c r="I69" s="69">
        <v>131</v>
      </c>
      <c r="J69" s="69">
        <v>148</v>
      </c>
      <c r="K69" s="69">
        <v>75</v>
      </c>
      <c r="L69" s="69">
        <v>73</v>
      </c>
      <c r="M69" s="69">
        <v>163</v>
      </c>
      <c r="N69" s="69">
        <v>80</v>
      </c>
      <c r="O69" s="69">
        <v>83</v>
      </c>
      <c r="P69" s="187">
        <f t="shared" si="10"/>
        <v>138</v>
      </c>
      <c r="Q69" s="187">
        <v>68</v>
      </c>
      <c r="R69" s="187">
        <v>70</v>
      </c>
      <c r="S69" s="187">
        <v>167</v>
      </c>
      <c r="T69" s="187">
        <v>83</v>
      </c>
      <c r="U69" s="187">
        <v>84</v>
      </c>
      <c r="V69" s="187">
        <f t="shared" si="2"/>
        <v>-29</v>
      </c>
      <c r="W69" s="81" t="s">
        <v>420</v>
      </c>
      <c r="X69" s="52" t="s">
        <v>830</v>
      </c>
      <c r="Y69" s="83" t="s">
        <v>394</v>
      </c>
      <c r="Z69" s="83" t="s">
        <v>394</v>
      </c>
      <c r="AA69" s="83" t="s">
        <v>394</v>
      </c>
      <c r="AB69" s="83" t="s">
        <v>394</v>
      </c>
      <c r="AC69" s="83" t="s">
        <v>394</v>
      </c>
      <c r="AD69" s="83" t="s">
        <v>394</v>
      </c>
      <c r="AE69" s="83">
        <v>26</v>
      </c>
      <c r="AF69" s="83">
        <v>10</v>
      </c>
      <c r="AG69" s="69">
        <v>36</v>
      </c>
      <c r="AH69" s="69">
        <v>21</v>
      </c>
      <c r="AI69" s="69">
        <v>15</v>
      </c>
      <c r="AJ69" s="69">
        <v>47</v>
      </c>
      <c r="AK69" s="69">
        <v>26</v>
      </c>
      <c r="AL69" s="69">
        <v>21</v>
      </c>
      <c r="AM69" s="187">
        <v>46</v>
      </c>
      <c r="AN69" s="187">
        <v>26</v>
      </c>
      <c r="AO69" s="187">
        <v>20</v>
      </c>
      <c r="AP69" s="187">
        <v>21</v>
      </c>
      <c r="AQ69" s="187">
        <v>12</v>
      </c>
      <c r="AR69" s="187">
        <v>9</v>
      </c>
      <c r="AS69" s="187">
        <f t="shared" si="0"/>
        <v>25</v>
      </c>
      <c r="AT69" s="193" t="s">
        <v>830</v>
      </c>
    </row>
    <row r="70" spans="1:46" ht="12" customHeight="1">
      <c r="A70" s="52" t="s">
        <v>423</v>
      </c>
      <c r="B70" s="69">
        <v>28</v>
      </c>
      <c r="C70" s="69">
        <v>3</v>
      </c>
      <c r="D70" s="69">
        <v>11</v>
      </c>
      <c r="E70" s="69">
        <v>8</v>
      </c>
      <c r="F70" s="69">
        <v>14</v>
      </c>
      <c r="G70" s="69">
        <v>11</v>
      </c>
      <c r="H70" s="69">
        <v>7</v>
      </c>
      <c r="I70" s="69">
        <v>8</v>
      </c>
      <c r="J70" s="69">
        <v>11</v>
      </c>
      <c r="K70" s="69">
        <v>10</v>
      </c>
      <c r="L70" s="69">
        <v>1</v>
      </c>
      <c r="M70" s="69">
        <v>8</v>
      </c>
      <c r="N70" s="69">
        <v>4</v>
      </c>
      <c r="O70" s="69">
        <v>4</v>
      </c>
      <c r="P70" s="187">
        <f t="shared" si="10"/>
        <v>15</v>
      </c>
      <c r="Q70" s="187">
        <v>7</v>
      </c>
      <c r="R70" s="187">
        <v>8</v>
      </c>
      <c r="S70" s="187">
        <v>10</v>
      </c>
      <c r="T70" s="187">
        <v>3</v>
      </c>
      <c r="U70" s="187">
        <v>7</v>
      </c>
      <c r="V70" s="187">
        <f t="shared" si="2"/>
        <v>5</v>
      </c>
      <c r="W70" s="81" t="s">
        <v>423</v>
      </c>
      <c r="X70" s="52"/>
      <c r="Y70" s="69"/>
      <c r="Z70" s="69"/>
      <c r="AA70" s="69"/>
      <c r="AB70" s="69"/>
      <c r="AC70" s="69"/>
      <c r="AD70" s="69"/>
      <c r="AE70" s="69"/>
      <c r="AF70" s="69"/>
      <c r="AG70" s="69"/>
      <c r="AH70" s="69"/>
      <c r="AI70" s="69"/>
      <c r="AJ70" s="69"/>
      <c r="AK70" s="69"/>
      <c r="AL70" s="69"/>
      <c r="AM70" s="187"/>
      <c r="AN70" s="187"/>
      <c r="AO70" s="187"/>
      <c r="AP70" s="187"/>
      <c r="AQ70" s="187"/>
      <c r="AR70" s="187"/>
      <c r="AS70" s="187"/>
      <c r="AT70" s="193"/>
    </row>
    <row r="71" spans="1:46" ht="4.5" customHeight="1">
      <c r="A71" s="53"/>
      <c r="B71" s="49"/>
      <c r="C71" s="49"/>
      <c r="D71" s="49"/>
      <c r="E71" s="49"/>
      <c r="F71" s="49"/>
      <c r="G71" s="49"/>
      <c r="H71" s="49"/>
      <c r="I71" s="49"/>
      <c r="J71" s="49"/>
      <c r="K71" s="49"/>
      <c r="L71" s="49"/>
      <c r="M71" s="49"/>
      <c r="N71" s="49"/>
      <c r="O71" s="49"/>
      <c r="P71" s="49"/>
      <c r="Q71" s="49"/>
      <c r="R71" s="49"/>
      <c r="S71" s="49"/>
      <c r="T71" s="49"/>
      <c r="U71" s="49"/>
      <c r="V71" s="49"/>
      <c r="W71" s="82"/>
      <c r="X71" s="53"/>
      <c r="Y71" s="49"/>
      <c r="Z71" s="49"/>
      <c r="AA71" s="49"/>
      <c r="AB71" s="49"/>
      <c r="AC71" s="49"/>
      <c r="AD71" s="49"/>
      <c r="AE71" s="49"/>
      <c r="AF71" s="49"/>
      <c r="AG71" s="49"/>
      <c r="AH71" s="49"/>
      <c r="AI71" s="49"/>
      <c r="AJ71" s="49"/>
      <c r="AK71" s="49"/>
      <c r="AL71" s="49"/>
      <c r="AM71" s="111"/>
      <c r="AN71" s="111"/>
      <c r="AO71" s="111"/>
      <c r="AP71" s="111"/>
      <c r="AQ71" s="111"/>
      <c r="AR71" s="111"/>
      <c r="AS71" s="111"/>
      <c r="AT71" s="195"/>
    </row>
    <row r="72" spans="1:46" ht="13.5">
      <c r="A72" s="1" t="s">
        <v>845</v>
      </c>
      <c r="B72" s="1"/>
      <c r="C72" s="1"/>
      <c r="D72" s="1"/>
      <c r="E72" s="1"/>
      <c r="G72" s="1"/>
      <c r="H72" s="1"/>
      <c r="I72" s="1"/>
      <c r="J72" s="1"/>
      <c r="K72" s="1"/>
      <c r="L72" s="1"/>
      <c r="M72" s="1"/>
      <c r="N72" s="1"/>
      <c r="O72" s="1"/>
      <c r="P72" s="1"/>
      <c r="R72" s="1"/>
      <c r="S72" s="1"/>
      <c r="T72" s="1"/>
      <c r="U72" s="1"/>
      <c r="V72" s="1"/>
      <c r="W72" s="1"/>
      <c r="X72" s="48" t="s">
        <v>510</v>
      </c>
      <c r="Y72" s="1"/>
      <c r="Z72" s="1"/>
      <c r="AA72" s="1"/>
      <c r="AB72" s="1"/>
      <c r="AD72" s="1"/>
      <c r="AE72" s="1"/>
      <c r="AF72" s="1"/>
      <c r="AG72" s="1"/>
      <c r="AH72" s="1"/>
      <c r="AI72" s="1"/>
      <c r="AJ72" s="1"/>
      <c r="AK72" s="1"/>
      <c r="AL72" s="1"/>
      <c r="AM72" s="107"/>
      <c r="AO72" s="107"/>
      <c r="AP72" s="107"/>
      <c r="AQ72" s="107"/>
      <c r="AR72" s="107"/>
      <c r="AS72" s="107"/>
      <c r="AT72" s="107"/>
    </row>
    <row r="73" spans="6:40" ht="13.5">
      <c r="F73" s="1">
        <v>16</v>
      </c>
      <c r="Q73" s="1">
        <v>17</v>
      </c>
      <c r="AC73" s="1">
        <v>18</v>
      </c>
      <c r="AN73" s="107">
        <v>19</v>
      </c>
    </row>
  </sheetData>
  <sheetProtection/>
  <mergeCells count="26">
    <mergeCell ref="AB7:AB8"/>
    <mergeCell ref="AC7:AC8"/>
    <mergeCell ref="AD7:AD8"/>
    <mergeCell ref="AM7:AO7"/>
    <mergeCell ref="AP7:AR7"/>
    <mergeCell ref="AS7:AS8"/>
    <mergeCell ref="AE7:AE8"/>
    <mergeCell ref="AF7:AF8"/>
    <mergeCell ref="AG7:AI7"/>
    <mergeCell ref="AJ7:AL7"/>
    <mergeCell ref="Y7:Y8"/>
    <mergeCell ref="Z7:Z8"/>
    <mergeCell ref="S7:U7"/>
    <mergeCell ref="P7:R7"/>
    <mergeCell ref="V7:V8"/>
    <mergeCell ref="AA7:AA8"/>
    <mergeCell ref="M7:O7"/>
    <mergeCell ref="B7:B8"/>
    <mergeCell ref="C7:C8"/>
    <mergeCell ref="D7:D8"/>
    <mergeCell ref="E7:E8"/>
    <mergeCell ref="F7:F8"/>
    <mergeCell ref="G7:G8"/>
    <mergeCell ref="H7:H8"/>
    <mergeCell ref="I7:I8"/>
    <mergeCell ref="J7:L7"/>
  </mergeCells>
  <printOptions horizontalCentered="1"/>
  <pageMargins left="0.3937007874015748" right="0.3937007874015748" top="0.3937007874015748" bottom="0.3937007874015748" header="0.31496062992125984" footer="0.31496062992125984"/>
  <pageSetup firstPageNumber="16" useFirstPageNumber="1" horizontalDpi="600" verticalDpi="600" orientation="landscape" paperSize="9" scale="68" r:id="rId1"/>
  <colBreaks count="1" manualBreakCount="1">
    <brk id="23" max="71" man="1"/>
  </colBreaks>
</worksheet>
</file>

<file path=xl/worksheets/sheet13.xml><?xml version="1.0" encoding="utf-8"?>
<worksheet xmlns="http://schemas.openxmlformats.org/spreadsheetml/2006/main" xmlns:r="http://schemas.openxmlformats.org/officeDocument/2006/relationships">
  <dimension ref="A1:FL67"/>
  <sheetViews>
    <sheetView zoomScalePageLayoutView="0" workbookViewId="0" topLeftCell="A1">
      <selection activeCell="A1" sqref="A1"/>
    </sheetView>
  </sheetViews>
  <sheetFormatPr defaultColWidth="9.00390625" defaultRowHeight="13.5"/>
  <cols>
    <col min="1" max="1" width="13.125" style="0" customWidth="1"/>
    <col min="2" max="3" width="8.625" style="0" customWidth="1"/>
    <col min="4" max="4" width="6.625" style="0" customWidth="1"/>
    <col min="5" max="8" width="6.125" style="0" customWidth="1"/>
    <col min="9" max="10" width="8.625" style="0" customWidth="1"/>
    <col min="11" max="12" width="7.625" style="0" customWidth="1"/>
    <col min="13" max="13" width="2.625" style="0" customWidth="1"/>
    <col min="14" max="14" width="3.125" style="0" customWidth="1"/>
    <col min="15" max="15" width="13.125" style="0" customWidth="1"/>
    <col min="16" max="17" width="8.625" style="0" customWidth="1"/>
    <col min="18" max="18" width="6.625" style="0" customWidth="1"/>
    <col min="19" max="22" width="6.125" style="0" customWidth="1"/>
    <col min="23" max="24" width="8.625" style="0" customWidth="1"/>
    <col min="25" max="26" width="7.625" style="0" customWidth="1"/>
    <col min="27" max="27" width="2.625" style="0" customWidth="1"/>
    <col min="28" max="28" width="3.125" style="0" customWidth="1"/>
    <col min="29" max="29" width="13.125" style="0" customWidth="1"/>
    <col min="30" max="31" width="8.625" style="0" customWidth="1"/>
    <col min="32" max="32" width="6.625" style="0" customWidth="1"/>
    <col min="33" max="36" width="6.125" style="0" customWidth="1"/>
    <col min="37" max="38" width="8.625" style="0" customWidth="1"/>
    <col min="39" max="40" width="7.625" style="0" customWidth="1"/>
    <col min="41" max="41" width="2.625" style="0" customWidth="1"/>
    <col min="42" max="42" width="3.125" style="0" customWidth="1"/>
    <col min="43" max="43" width="13.125" style="0" customWidth="1"/>
    <col min="44" max="45" width="8.625" style="0" customWidth="1"/>
    <col min="46" max="46" width="6.625" style="0" customWidth="1"/>
    <col min="47" max="50" width="6.125" style="0" customWidth="1"/>
    <col min="51" max="52" width="8.625" style="0" customWidth="1"/>
    <col min="53" max="54" width="7.625" style="0" customWidth="1"/>
    <col min="55" max="55" width="2.625" style="0" customWidth="1"/>
    <col min="56" max="56" width="3.125" style="0" customWidth="1"/>
    <col min="57" max="57" width="13.125" style="0" customWidth="1"/>
    <col min="58" max="59" width="8.625" style="0" customWidth="1"/>
    <col min="60" max="60" width="6.625" style="0" customWidth="1"/>
    <col min="61" max="64" width="6.125" style="0" customWidth="1"/>
    <col min="65" max="66" width="8.625" style="0" customWidth="1"/>
    <col min="67" max="68" width="7.625" style="0" customWidth="1"/>
    <col min="69" max="69" width="2.625" style="0" customWidth="1"/>
    <col min="70" max="70" width="3.125" style="0" customWidth="1"/>
    <col min="71" max="71" width="13.125" style="0" customWidth="1"/>
    <col min="72" max="73" width="8.625" style="0" customWidth="1"/>
    <col min="74" max="74" width="6.625" style="0" customWidth="1"/>
    <col min="75" max="78" width="6.125" style="0" customWidth="1"/>
    <col min="79" max="80" width="8.625" style="0" customWidth="1"/>
    <col min="81" max="82" width="7.625" style="0" customWidth="1"/>
    <col min="83" max="83" width="2.625" style="0" customWidth="1"/>
    <col min="84" max="84" width="3.125" style="0" customWidth="1"/>
    <col min="85" max="85" width="13.125" style="0" customWidth="1"/>
    <col min="86" max="87" width="8.625" style="0" customWidth="1"/>
    <col min="88" max="88" width="6.625" style="0" customWidth="1"/>
    <col min="89" max="92" width="6.125" style="0" customWidth="1"/>
    <col min="93" max="94" width="8.625" style="0" customWidth="1"/>
    <col min="95" max="96" width="7.625" style="0" customWidth="1"/>
    <col min="97" max="97" width="2.625" style="0" customWidth="1"/>
    <col min="98" max="98" width="3.125" style="0" customWidth="1"/>
    <col min="99" max="99" width="13.125" style="0" customWidth="1"/>
    <col min="100" max="101" width="8.625" style="0" customWidth="1"/>
    <col min="102" max="102" width="6.625" style="0" customWidth="1"/>
    <col min="103" max="106" width="6.125" style="0" customWidth="1"/>
    <col min="107" max="108" width="8.625" style="0" customWidth="1"/>
    <col min="109" max="110" width="7.625" style="0" customWidth="1"/>
    <col min="111" max="111" width="2.625" style="0" customWidth="1"/>
    <col min="112" max="112" width="3.125" style="0" customWidth="1"/>
    <col min="113" max="113" width="13.125" style="0" customWidth="1"/>
    <col min="114" max="115" width="8.625" style="0" customWidth="1"/>
    <col min="116" max="116" width="6.625" style="0" customWidth="1"/>
    <col min="117" max="120" width="6.125" style="0" customWidth="1"/>
    <col min="121" max="122" width="8.625" style="0" customWidth="1"/>
    <col min="123" max="124" width="7.625" style="0" customWidth="1"/>
    <col min="125" max="125" width="2.625" style="0" customWidth="1"/>
    <col min="126" max="126" width="3.125" style="0" customWidth="1"/>
    <col min="127" max="127" width="13.125" style="0" customWidth="1"/>
    <col min="128" max="129" width="8.625" style="0" customWidth="1"/>
    <col min="130" max="130" width="6.625" style="0" customWidth="1"/>
    <col min="131" max="134" width="6.125" style="0" customWidth="1"/>
    <col min="135" max="136" width="8.625" style="0" customWidth="1"/>
    <col min="137" max="138" width="7.625" style="0" customWidth="1"/>
    <col min="139" max="139" width="2.625" style="0" customWidth="1"/>
    <col min="140" max="140" width="3.125" style="0" customWidth="1"/>
    <col min="141" max="141" width="13.125" style="0" customWidth="1"/>
    <col min="142" max="143" width="8.625" style="0" customWidth="1"/>
    <col min="144" max="144" width="6.625" style="0" customWidth="1"/>
    <col min="145" max="148" width="6.125" style="0" customWidth="1"/>
    <col min="149" max="150" width="8.625" style="0" customWidth="1"/>
    <col min="151" max="152" width="7.625" style="0" customWidth="1"/>
    <col min="153" max="153" width="2.625" style="0" customWidth="1"/>
    <col min="154" max="154" width="3.125" style="0" customWidth="1"/>
    <col min="155" max="155" width="13.125" style="0" customWidth="1"/>
    <col min="156" max="157" width="8.625" style="0" customWidth="1"/>
    <col min="158" max="158" width="6.625" style="0" customWidth="1"/>
    <col min="159" max="162" width="6.125" style="0" customWidth="1"/>
    <col min="163" max="164" width="8.625" style="0" customWidth="1"/>
    <col min="165" max="166" width="7.625" style="0" customWidth="1"/>
    <col min="167" max="167" width="2.625" style="0" customWidth="1"/>
    <col min="168" max="168" width="3.125" style="0" customWidth="1"/>
  </cols>
  <sheetData>
    <row r="1" spans="1:168" ht="13.5">
      <c r="A1" s="1" t="s">
        <v>914</v>
      </c>
      <c r="B1" s="1"/>
      <c r="C1" s="1"/>
      <c r="D1" s="1"/>
      <c r="E1" s="1"/>
      <c r="F1" s="1"/>
      <c r="G1" s="1"/>
      <c r="H1" s="1"/>
      <c r="I1" s="1"/>
      <c r="J1" s="1"/>
      <c r="K1" s="1"/>
      <c r="L1" s="1"/>
      <c r="M1" s="1"/>
      <c r="N1" s="1"/>
      <c r="O1" s="1"/>
      <c r="P1" s="1"/>
      <c r="Q1" s="1"/>
      <c r="R1" s="1"/>
      <c r="S1" s="1"/>
      <c r="T1" s="1"/>
      <c r="U1" s="1"/>
      <c r="V1" s="1"/>
      <c r="W1" s="1"/>
      <c r="X1" s="1"/>
      <c r="Y1" s="1"/>
      <c r="Z1" s="26" t="s">
        <v>920</v>
      </c>
      <c r="AA1" s="26"/>
      <c r="AB1" s="26"/>
      <c r="AC1" s="1" t="s">
        <v>919</v>
      </c>
      <c r="AD1" s="1"/>
      <c r="AE1" s="1"/>
      <c r="AF1" s="1"/>
      <c r="AG1" s="1"/>
      <c r="AH1" s="1"/>
      <c r="AI1" s="1"/>
      <c r="AJ1" s="1"/>
      <c r="AK1" s="1"/>
      <c r="AL1" s="1"/>
      <c r="AM1" s="1"/>
      <c r="AN1" s="1"/>
      <c r="AO1" s="1"/>
      <c r="AP1" s="1"/>
      <c r="AQ1" s="1"/>
      <c r="AR1" s="1"/>
      <c r="AS1" s="1"/>
      <c r="AT1" s="1"/>
      <c r="AU1" s="1"/>
      <c r="AV1" s="1"/>
      <c r="AW1" s="1"/>
      <c r="AX1" s="1"/>
      <c r="AY1" s="1"/>
      <c r="AZ1" s="1"/>
      <c r="BA1" s="1"/>
      <c r="BB1" s="26" t="s">
        <v>920</v>
      </c>
      <c r="BC1" s="26"/>
      <c r="BD1" s="26"/>
      <c r="BE1" s="1" t="s">
        <v>914</v>
      </c>
      <c r="BF1" s="1"/>
      <c r="BG1" s="1"/>
      <c r="BH1" s="1"/>
      <c r="BI1" s="1"/>
      <c r="BJ1" s="1"/>
      <c r="BK1" s="1"/>
      <c r="BL1" s="1"/>
      <c r="BM1" s="1"/>
      <c r="BN1" s="1"/>
      <c r="BO1" s="1"/>
      <c r="BP1" s="1"/>
      <c r="BQ1" s="1"/>
      <c r="BR1" s="1"/>
      <c r="BS1" s="1"/>
      <c r="BT1" s="1"/>
      <c r="BU1" s="1"/>
      <c r="BV1" s="1"/>
      <c r="BW1" s="1"/>
      <c r="BX1" s="1"/>
      <c r="BY1" s="1"/>
      <c r="BZ1" s="1"/>
      <c r="CA1" s="1"/>
      <c r="CB1" s="1"/>
      <c r="CC1" s="1"/>
      <c r="CD1" s="26" t="s">
        <v>920</v>
      </c>
      <c r="CE1" s="26"/>
      <c r="CF1" s="26"/>
      <c r="CG1" s="1" t="s">
        <v>920</v>
      </c>
      <c r="CH1" s="1"/>
      <c r="CI1" s="1"/>
      <c r="CJ1" s="1"/>
      <c r="CK1" s="1"/>
      <c r="CL1" s="1"/>
      <c r="CM1" s="1"/>
      <c r="CN1" s="1"/>
      <c r="CO1" s="1"/>
      <c r="CP1" s="1"/>
      <c r="CQ1" s="1"/>
      <c r="CR1" s="1"/>
      <c r="CS1" s="1"/>
      <c r="CT1" s="1"/>
      <c r="CU1" s="1"/>
      <c r="CV1" s="1"/>
      <c r="CW1" s="1"/>
      <c r="CX1" s="1"/>
      <c r="CY1" s="1"/>
      <c r="CZ1" s="1"/>
      <c r="DA1" s="1"/>
      <c r="DB1" s="1"/>
      <c r="DC1" s="1"/>
      <c r="DD1" s="1"/>
      <c r="DE1" s="1"/>
      <c r="DF1" s="26" t="s">
        <v>920</v>
      </c>
      <c r="DG1" s="26"/>
      <c r="DH1" s="26"/>
      <c r="DI1" s="1" t="s">
        <v>914</v>
      </c>
      <c r="DJ1" s="1"/>
      <c r="DK1" s="1"/>
      <c r="DL1" s="1"/>
      <c r="DM1" s="1"/>
      <c r="DN1" s="1"/>
      <c r="DO1" s="1"/>
      <c r="DP1" s="1"/>
      <c r="DQ1" s="1"/>
      <c r="DR1" s="1"/>
      <c r="DS1" s="1"/>
      <c r="DT1" s="1"/>
      <c r="DU1" s="1"/>
      <c r="DV1" s="1"/>
      <c r="DW1" s="1"/>
      <c r="DX1" s="1"/>
      <c r="DY1" s="1"/>
      <c r="DZ1" s="1"/>
      <c r="EA1" s="1"/>
      <c r="EB1" s="1"/>
      <c r="EC1" s="1"/>
      <c r="ED1" s="1"/>
      <c r="EE1" s="1"/>
      <c r="EF1" s="1"/>
      <c r="EG1" s="1"/>
      <c r="EH1" s="26" t="s">
        <v>920</v>
      </c>
      <c r="EI1" s="26"/>
      <c r="EJ1" s="26"/>
      <c r="EK1" s="1" t="s">
        <v>920</v>
      </c>
      <c r="EL1" s="1"/>
      <c r="EM1" s="1"/>
      <c r="EN1" s="1"/>
      <c r="EO1" s="1"/>
      <c r="EP1" s="1"/>
      <c r="EQ1" s="1"/>
      <c r="ER1" s="1"/>
      <c r="ES1" s="1"/>
      <c r="ET1" s="1"/>
      <c r="EU1" s="1"/>
      <c r="EV1" s="1"/>
      <c r="EW1" s="1"/>
      <c r="EX1" s="1"/>
      <c r="EY1" s="1"/>
      <c r="EZ1" s="1"/>
      <c r="FA1" s="1"/>
      <c r="FB1" s="1"/>
      <c r="FC1" s="1"/>
      <c r="FD1" s="1"/>
      <c r="FE1" s="1"/>
      <c r="FF1" s="1"/>
      <c r="FG1" s="1"/>
      <c r="FH1" s="1"/>
      <c r="FI1" s="1"/>
      <c r="FJ1" s="26" t="s">
        <v>920</v>
      </c>
      <c r="FK1" s="26"/>
      <c r="FL1" s="26"/>
    </row>
    <row r="2" spans="1:168"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row>
    <row r="3" spans="1:168" ht="14.25">
      <c r="A3" s="47" t="s">
        <v>511</v>
      </c>
      <c r="B3" s="1"/>
      <c r="C3" s="1"/>
      <c r="D3" s="1"/>
      <c r="E3" s="1"/>
      <c r="F3" s="1"/>
      <c r="G3" s="1"/>
      <c r="H3" s="1"/>
      <c r="I3" s="1"/>
      <c r="J3" s="1"/>
      <c r="K3" s="1"/>
      <c r="L3" s="1"/>
      <c r="M3" s="1"/>
      <c r="N3" s="1"/>
      <c r="O3" s="1"/>
      <c r="P3" s="1"/>
      <c r="Q3" s="1"/>
      <c r="R3" s="1"/>
      <c r="S3" s="1"/>
      <c r="T3" s="1"/>
      <c r="U3" s="1"/>
      <c r="V3" s="1"/>
      <c r="W3" s="1"/>
      <c r="X3" s="1"/>
      <c r="Y3" s="1"/>
      <c r="Z3" s="1"/>
      <c r="AA3" s="1"/>
      <c r="AB3" s="1"/>
      <c r="AC3" s="47" t="s">
        <v>512</v>
      </c>
      <c r="AD3" s="1"/>
      <c r="AE3" s="1"/>
      <c r="AF3" s="1"/>
      <c r="AG3" s="1"/>
      <c r="AH3" s="1"/>
      <c r="AI3" s="1"/>
      <c r="AJ3" s="1"/>
      <c r="AK3" s="1"/>
      <c r="AL3" s="1"/>
      <c r="AM3" s="1"/>
      <c r="AN3" s="1"/>
      <c r="AO3" s="1"/>
      <c r="AP3" s="1"/>
      <c r="AQ3" s="1"/>
      <c r="AR3" s="1"/>
      <c r="AS3" s="1"/>
      <c r="AT3" s="1"/>
      <c r="AU3" s="1"/>
      <c r="AV3" s="1"/>
      <c r="AW3" s="1"/>
      <c r="AX3" s="1"/>
      <c r="AY3" s="1"/>
      <c r="AZ3" s="1"/>
      <c r="BA3" s="1"/>
      <c r="BB3" s="1"/>
      <c r="BC3" s="1"/>
      <c r="BD3" s="1"/>
      <c r="BE3" s="47" t="s">
        <v>512</v>
      </c>
      <c r="BF3" s="1"/>
      <c r="BG3" s="1"/>
      <c r="BH3" s="1"/>
      <c r="BI3" s="1"/>
      <c r="BJ3" s="1"/>
      <c r="BK3" s="1"/>
      <c r="BL3" s="1"/>
      <c r="BM3" s="1"/>
      <c r="BN3" s="1"/>
      <c r="BO3" s="1"/>
      <c r="BP3" s="1"/>
      <c r="BQ3" s="1"/>
      <c r="BR3" s="1"/>
      <c r="BS3" s="1"/>
      <c r="BT3" s="1"/>
      <c r="BU3" s="1"/>
      <c r="BV3" s="1"/>
      <c r="BW3" s="1"/>
      <c r="BX3" s="1"/>
      <c r="BY3" s="1"/>
      <c r="BZ3" s="1"/>
      <c r="CA3" s="1"/>
      <c r="CB3" s="1"/>
      <c r="CC3" s="1"/>
      <c r="CD3" s="1"/>
      <c r="CE3" s="1"/>
      <c r="CF3" s="1"/>
      <c r="CG3" s="47" t="s">
        <v>512</v>
      </c>
      <c r="CH3" s="1"/>
      <c r="CI3" s="1"/>
      <c r="CJ3" s="1"/>
      <c r="CK3" s="1"/>
      <c r="CL3" s="1"/>
      <c r="CM3" s="1"/>
      <c r="CN3" s="1"/>
      <c r="CO3" s="1"/>
      <c r="CP3" s="1"/>
      <c r="CQ3" s="1"/>
      <c r="CR3" s="1"/>
      <c r="CS3" s="1"/>
      <c r="CT3" s="1"/>
      <c r="CU3" s="1"/>
      <c r="CV3" s="1"/>
      <c r="CW3" s="1"/>
      <c r="CX3" s="1"/>
      <c r="CY3" s="1"/>
      <c r="CZ3" s="1"/>
      <c r="DA3" s="1"/>
      <c r="DB3" s="1"/>
      <c r="DC3" s="1"/>
      <c r="DD3" s="1"/>
      <c r="DE3" s="1"/>
      <c r="DF3" s="1"/>
      <c r="DG3" s="1"/>
      <c r="DH3" s="1"/>
      <c r="DI3" s="47" t="s">
        <v>512</v>
      </c>
      <c r="DJ3" s="1"/>
      <c r="DK3" s="1"/>
      <c r="DL3" s="1"/>
      <c r="DM3" s="1"/>
      <c r="DN3" s="1"/>
      <c r="DO3" s="1"/>
      <c r="DP3" s="1"/>
      <c r="DQ3" s="1"/>
      <c r="DR3" s="1"/>
      <c r="DS3" s="1"/>
      <c r="DT3" s="1"/>
      <c r="DU3" s="1"/>
      <c r="DV3" s="1"/>
      <c r="DW3" s="1"/>
      <c r="DX3" s="1"/>
      <c r="DY3" s="1"/>
      <c r="DZ3" s="1"/>
      <c r="EA3" s="1"/>
      <c r="EB3" s="1"/>
      <c r="EC3" s="1"/>
      <c r="ED3" s="1"/>
      <c r="EE3" s="1"/>
      <c r="EF3" s="1"/>
      <c r="EG3" s="1"/>
      <c r="EH3" s="1"/>
      <c r="EI3" s="1"/>
      <c r="EJ3" s="1"/>
      <c r="EK3" s="47" t="s">
        <v>512</v>
      </c>
      <c r="EL3" s="1"/>
      <c r="EM3" s="1"/>
      <c r="EN3" s="1"/>
      <c r="EO3" s="1"/>
      <c r="EP3" s="1"/>
      <c r="EQ3" s="1"/>
      <c r="ER3" s="1"/>
      <c r="ES3" s="1"/>
      <c r="ET3" s="1"/>
      <c r="EU3" s="1"/>
      <c r="EV3" s="1"/>
      <c r="EW3" s="1"/>
      <c r="EX3" s="1"/>
      <c r="EY3" s="47"/>
      <c r="EZ3" s="1"/>
      <c r="FA3" s="1"/>
      <c r="FB3" s="1"/>
      <c r="FC3" s="1"/>
      <c r="FD3" s="1"/>
      <c r="FE3" s="1"/>
      <c r="FF3" s="1"/>
      <c r="FG3" s="1"/>
      <c r="FH3" s="1"/>
      <c r="FI3" s="1"/>
      <c r="FJ3" s="1"/>
      <c r="FK3" s="1"/>
      <c r="FL3" s="1"/>
    </row>
    <row r="4" spans="1:168" ht="13.5">
      <c r="A4" s="48" t="s">
        <v>828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row>
    <row r="5" spans="1:168" ht="13.5">
      <c r="A5" s="1"/>
      <c r="B5" s="1"/>
      <c r="C5" s="1"/>
      <c r="D5" s="1"/>
      <c r="E5" s="1"/>
      <c r="F5" s="1"/>
      <c r="G5" s="1"/>
      <c r="H5" s="1"/>
      <c r="I5" s="1"/>
      <c r="J5" s="1"/>
      <c r="K5" s="196"/>
      <c r="L5" s="106" t="s">
        <v>909</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row>
    <row r="6" spans="1:168" ht="13.5">
      <c r="A6" s="234" t="s">
        <v>874</v>
      </c>
      <c r="B6" s="227" t="s">
        <v>513</v>
      </c>
      <c r="C6" s="227" t="s">
        <v>514</v>
      </c>
      <c r="D6" s="227"/>
      <c r="E6" s="227"/>
      <c r="F6" s="227"/>
      <c r="G6" s="227"/>
      <c r="H6" s="227"/>
      <c r="I6" s="227"/>
      <c r="J6" s="227"/>
      <c r="K6" s="227" t="s">
        <v>12</v>
      </c>
      <c r="L6" s="226" t="s">
        <v>13</v>
      </c>
      <c r="M6" s="1"/>
      <c r="N6" s="1"/>
      <c r="O6" s="234" t="s">
        <v>874</v>
      </c>
      <c r="P6" s="227" t="s">
        <v>513</v>
      </c>
      <c r="Q6" s="227" t="s">
        <v>514</v>
      </c>
      <c r="R6" s="227"/>
      <c r="S6" s="227"/>
      <c r="T6" s="227"/>
      <c r="U6" s="227"/>
      <c r="V6" s="227"/>
      <c r="W6" s="227"/>
      <c r="X6" s="227"/>
      <c r="Y6" s="227" t="s">
        <v>12</v>
      </c>
      <c r="Z6" s="226" t="s">
        <v>13</v>
      </c>
      <c r="AA6" s="137"/>
      <c r="AB6" s="137"/>
      <c r="AC6" s="234" t="s">
        <v>874</v>
      </c>
      <c r="AD6" s="227" t="s">
        <v>513</v>
      </c>
      <c r="AE6" s="227" t="s">
        <v>514</v>
      </c>
      <c r="AF6" s="227"/>
      <c r="AG6" s="227"/>
      <c r="AH6" s="227"/>
      <c r="AI6" s="227"/>
      <c r="AJ6" s="227"/>
      <c r="AK6" s="227"/>
      <c r="AL6" s="227"/>
      <c r="AM6" s="227" t="s">
        <v>12</v>
      </c>
      <c r="AN6" s="226" t="s">
        <v>13</v>
      </c>
      <c r="AO6" s="1"/>
      <c r="AP6" s="1"/>
      <c r="AQ6" s="234" t="s">
        <v>874</v>
      </c>
      <c r="AR6" s="227" t="s">
        <v>513</v>
      </c>
      <c r="AS6" s="227" t="s">
        <v>514</v>
      </c>
      <c r="AT6" s="227"/>
      <c r="AU6" s="227"/>
      <c r="AV6" s="227"/>
      <c r="AW6" s="227"/>
      <c r="AX6" s="227"/>
      <c r="AY6" s="227"/>
      <c r="AZ6" s="227"/>
      <c r="BA6" s="227" t="s">
        <v>12</v>
      </c>
      <c r="BB6" s="226" t="s">
        <v>13</v>
      </c>
      <c r="BC6" s="137"/>
      <c r="BD6" s="137"/>
      <c r="BE6" s="234" t="s">
        <v>874</v>
      </c>
      <c r="BF6" s="227" t="s">
        <v>513</v>
      </c>
      <c r="BG6" s="227" t="s">
        <v>514</v>
      </c>
      <c r="BH6" s="227"/>
      <c r="BI6" s="227"/>
      <c r="BJ6" s="227"/>
      <c r="BK6" s="227"/>
      <c r="BL6" s="227"/>
      <c r="BM6" s="227"/>
      <c r="BN6" s="227"/>
      <c r="BO6" s="227" t="s">
        <v>12</v>
      </c>
      <c r="BP6" s="226" t="s">
        <v>13</v>
      </c>
      <c r="BQ6" s="152"/>
      <c r="BR6" s="152"/>
      <c r="BS6" s="234" t="s">
        <v>874</v>
      </c>
      <c r="BT6" s="227" t="s">
        <v>513</v>
      </c>
      <c r="BU6" s="227" t="s">
        <v>514</v>
      </c>
      <c r="BV6" s="227"/>
      <c r="BW6" s="227"/>
      <c r="BX6" s="227"/>
      <c r="BY6" s="227"/>
      <c r="BZ6" s="227"/>
      <c r="CA6" s="227"/>
      <c r="CB6" s="227"/>
      <c r="CC6" s="233" t="s">
        <v>12</v>
      </c>
      <c r="CD6" s="237" t="s">
        <v>13</v>
      </c>
      <c r="CE6" s="176"/>
      <c r="CF6" s="176"/>
      <c r="CG6" s="234" t="s">
        <v>874</v>
      </c>
      <c r="CH6" s="227" t="s">
        <v>513</v>
      </c>
      <c r="CI6" s="227" t="s">
        <v>514</v>
      </c>
      <c r="CJ6" s="227"/>
      <c r="CK6" s="227"/>
      <c r="CL6" s="227"/>
      <c r="CM6" s="227"/>
      <c r="CN6" s="227"/>
      <c r="CO6" s="227"/>
      <c r="CP6" s="227"/>
      <c r="CQ6" s="227" t="s">
        <v>12</v>
      </c>
      <c r="CR6" s="226" t="s">
        <v>13</v>
      </c>
      <c r="CS6" s="152"/>
      <c r="CT6" s="152"/>
      <c r="CU6" s="234" t="s">
        <v>874</v>
      </c>
      <c r="CV6" s="227" t="s">
        <v>513</v>
      </c>
      <c r="CW6" s="227" t="s">
        <v>514</v>
      </c>
      <c r="CX6" s="227"/>
      <c r="CY6" s="227"/>
      <c r="CZ6" s="227"/>
      <c r="DA6" s="227"/>
      <c r="DB6" s="227"/>
      <c r="DC6" s="227"/>
      <c r="DD6" s="227"/>
      <c r="DE6" s="227" t="s">
        <v>12</v>
      </c>
      <c r="DF6" s="226" t="s">
        <v>13</v>
      </c>
      <c r="DG6" s="137"/>
      <c r="DH6" s="137"/>
      <c r="DI6" s="234" t="s">
        <v>874</v>
      </c>
      <c r="DJ6" s="227" t="s">
        <v>513</v>
      </c>
      <c r="DK6" s="227" t="s">
        <v>514</v>
      </c>
      <c r="DL6" s="227"/>
      <c r="DM6" s="227"/>
      <c r="DN6" s="227"/>
      <c r="DO6" s="227"/>
      <c r="DP6" s="227"/>
      <c r="DQ6" s="227"/>
      <c r="DR6" s="227"/>
      <c r="DS6" s="227" t="s">
        <v>12</v>
      </c>
      <c r="DT6" s="226" t="s">
        <v>13</v>
      </c>
      <c r="DU6" s="1"/>
      <c r="DV6" s="1"/>
      <c r="DW6" s="234" t="s">
        <v>874</v>
      </c>
      <c r="DX6" s="227" t="s">
        <v>513</v>
      </c>
      <c r="DY6" s="227" t="s">
        <v>514</v>
      </c>
      <c r="DZ6" s="227"/>
      <c r="EA6" s="227"/>
      <c r="EB6" s="227"/>
      <c r="EC6" s="227"/>
      <c r="ED6" s="227"/>
      <c r="EE6" s="227"/>
      <c r="EF6" s="227"/>
      <c r="EG6" s="227" t="s">
        <v>12</v>
      </c>
      <c r="EH6" s="226" t="s">
        <v>13</v>
      </c>
      <c r="EI6" s="137"/>
      <c r="EJ6" s="137"/>
      <c r="EK6" s="234" t="s">
        <v>874</v>
      </c>
      <c r="EL6" s="227" t="s">
        <v>513</v>
      </c>
      <c r="EM6" s="227" t="s">
        <v>514</v>
      </c>
      <c r="EN6" s="227"/>
      <c r="EO6" s="227"/>
      <c r="EP6" s="227"/>
      <c r="EQ6" s="227"/>
      <c r="ER6" s="227"/>
      <c r="ES6" s="227"/>
      <c r="ET6" s="227"/>
      <c r="EU6" s="227" t="s">
        <v>12</v>
      </c>
      <c r="EV6" s="226" t="s">
        <v>13</v>
      </c>
      <c r="EW6" s="1"/>
      <c r="EX6" s="1"/>
      <c r="EY6" s="234" t="s">
        <v>874</v>
      </c>
      <c r="EZ6" s="227" t="s">
        <v>513</v>
      </c>
      <c r="FA6" s="227" t="s">
        <v>514</v>
      </c>
      <c r="FB6" s="227"/>
      <c r="FC6" s="227"/>
      <c r="FD6" s="227"/>
      <c r="FE6" s="227"/>
      <c r="FF6" s="227"/>
      <c r="FG6" s="227"/>
      <c r="FH6" s="227"/>
      <c r="FI6" s="227" t="s">
        <v>12</v>
      </c>
      <c r="FJ6" s="226" t="s">
        <v>13</v>
      </c>
      <c r="FK6" s="137"/>
      <c r="FL6" s="137"/>
    </row>
    <row r="7" spans="1:168" ht="13.5" customHeight="1">
      <c r="A7" s="234"/>
      <c r="B7" s="227"/>
      <c r="C7" s="227" t="s">
        <v>515</v>
      </c>
      <c r="D7" s="227" t="s">
        <v>516</v>
      </c>
      <c r="E7" s="227"/>
      <c r="F7" s="227"/>
      <c r="G7" s="227"/>
      <c r="H7" s="227"/>
      <c r="I7" s="236" t="s">
        <v>875</v>
      </c>
      <c r="J7" s="235" t="s">
        <v>876</v>
      </c>
      <c r="K7" s="227"/>
      <c r="L7" s="226"/>
      <c r="M7" s="1"/>
      <c r="N7" s="1"/>
      <c r="O7" s="234"/>
      <c r="P7" s="227"/>
      <c r="Q7" s="227" t="s">
        <v>515</v>
      </c>
      <c r="R7" s="227" t="s">
        <v>516</v>
      </c>
      <c r="S7" s="227"/>
      <c r="T7" s="227"/>
      <c r="U7" s="227"/>
      <c r="V7" s="227"/>
      <c r="W7" s="236" t="s">
        <v>875</v>
      </c>
      <c r="X7" s="236" t="s">
        <v>876</v>
      </c>
      <c r="Y7" s="227"/>
      <c r="Z7" s="226"/>
      <c r="AA7" s="137"/>
      <c r="AB7" s="137"/>
      <c r="AC7" s="234"/>
      <c r="AD7" s="227"/>
      <c r="AE7" s="227" t="s">
        <v>515</v>
      </c>
      <c r="AF7" s="227" t="s">
        <v>516</v>
      </c>
      <c r="AG7" s="227"/>
      <c r="AH7" s="227"/>
      <c r="AI7" s="227"/>
      <c r="AJ7" s="227"/>
      <c r="AK7" s="236" t="s">
        <v>875</v>
      </c>
      <c r="AL7" s="236" t="s">
        <v>876</v>
      </c>
      <c r="AM7" s="227"/>
      <c r="AN7" s="226"/>
      <c r="AO7" s="1"/>
      <c r="AP7" s="1"/>
      <c r="AQ7" s="234"/>
      <c r="AR7" s="227"/>
      <c r="AS7" s="227" t="s">
        <v>515</v>
      </c>
      <c r="AT7" s="227" t="s">
        <v>516</v>
      </c>
      <c r="AU7" s="227"/>
      <c r="AV7" s="227"/>
      <c r="AW7" s="227"/>
      <c r="AX7" s="227"/>
      <c r="AY7" s="236" t="s">
        <v>875</v>
      </c>
      <c r="AZ7" s="236" t="s">
        <v>876</v>
      </c>
      <c r="BA7" s="227"/>
      <c r="BB7" s="226"/>
      <c r="BC7" s="137"/>
      <c r="BD7" s="137"/>
      <c r="BE7" s="234"/>
      <c r="BF7" s="227"/>
      <c r="BG7" s="227" t="s">
        <v>515</v>
      </c>
      <c r="BH7" s="227" t="s">
        <v>516</v>
      </c>
      <c r="BI7" s="227"/>
      <c r="BJ7" s="227"/>
      <c r="BK7" s="227"/>
      <c r="BL7" s="227"/>
      <c r="BM7" s="236" t="s">
        <v>875</v>
      </c>
      <c r="BN7" s="236" t="s">
        <v>876</v>
      </c>
      <c r="BO7" s="227"/>
      <c r="BP7" s="226"/>
      <c r="BQ7" s="1"/>
      <c r="BR7" s="1"/>
      <c r="BS7" s="234"/>
      <c r="BT7" s="227"/>
      <c r="BU7" s="227" t="s">
        <v>515</v>
      </c>
      <c r="BV7" s="227" t="s">
        <v>516</v>
      </c>
      <c r="BW7" s="227"/>
      <c r="BX7" s="227"/>
      <c r="BY7" s="227"/>
      <c r="BZ7" s="227"/>
      <c r="CA7" s="235" t="s">
        <v>875</v>
      </c>
      <c r="CB7" s="235" t="s">
        <v>876</v>
      </c>
      <c r="CC7" s="233"/>
      <c r="CD7" s="237"/>
      <c r="CE7" s="176"/>
      <c r="CF7" s="176"/>
      <c r="CG7" s="234"/>
      <c r="CH7" s="227"/>
      <c r="CI7" s="227" t="s">
        <v>515</v>
      </c>
      <c r="CJ7" s="227" t="s">
        <v>516</v>
      </c>
      <c r="CK7" s="227"/>
      <c r="CL7" s="227"/>
      <c r="CM7" s="227"/>
      <c r="CN7" s="227"/>
      <c r="CO7" s="236" t="s">
        <v>875</v>
      </c>
      <c r="CP7" s="236" t="s">
        <v>876</v>
      </c>
      <c r="CQ7" s="227"/>
      <c r="CR7" s="226"/>
      <c r="CS7" s="1"/>
      <c r="CT7" s="1"/>
      <c r="CU7" s="234"/>
      <c r="CV7" s="227"/>
      <c r="CW7" s="227" t="s">
        <v>515</v>
      </c>
      <c r="CX7" s="227" t="s">
        <v>516</v>
      </c>
      <c r="CY7" s="227"/>
      <c r="CZ7" s="227"/>
      <c r="DA7" s="227"/>
      <c r="DB7" s="227"/>
      <c r="DC7" s="236" t="s">
        <v>875</v>
      </c>
      <c r="DD7" s="236" t="s">
        <v>876</v>
      </c>
      <c r="DE7" s="227"/>
      <c r="DF7" s="226"/>
      <c r="DG7" s="137"/>
      <c r="DH7" s="137"/>
      <c r="DI7" s="234"/>
      <c r="DJ7" s="227"/>
      <c r="DK7" s="227" t="s">
        <v>515</v>
      </c>
      <c r="DL7" s="227" t="s">
        <v>516</v>
      </c>
      <c r="DM7" s="227"/>
      <c r="DN7" s="227"/>
      <c r="DO7" s="227"/>
      <c r="DP7" s="227"/>
      <c r="DQ7" s="236" t="s">
        <v>875</v>
      </c>
      <c r="DR7" s="236" t="s">
        <v>876</v>
      </c>
      <c r="DS7" s="227"/>
      <c r="DT7" s="226"/>
      <c r="DU7" s="1"/>
      <c r="DV7" s="1"/>
      <c r="DW7" s="234"/>
      <c r="DX7" s="227"/>
      <c r="DY7" s="227" t="s">
        <v>515</v>
      </c>
      <c r="DZ7" s="227" t="s">
        <v>516</v>
      </c>
      <c r="EA7" s="227"/>
      <c r="EB7" s="227"/>
      <c r="EC7" s="227"/>
      <c r="ED7" s="227"/>
      <c r="EE7" s="236" t="s">
        <v>875</v>
      </c>
      <c r="EF7" s="236" t="s">
        <v>876</v>
      </c>
      <c r="EG7" s="227"/>
      <c r="EH7" s="226"/>
      <c r="EI7" s="137"/>
      <c r="EJ7" s="137"/>
      <c r="EK7" s="234"/>
      <c r="EL7" s="227"/>
      <c r="EM7" s="227" t="s">
        <v>515</v>
      </c>
      <c r="EN7" s="227" t="s">
        <v>516</v>
      </c>
      <c r="EO7" s="227"/>
      <c r="EP7" s="227"/>
      <c r="EQ7" s="227"/>
      <c r="ER7" s="227"/>
      <c r="ES7" s="236" t="s">
        <v>875</v>
      </c>
      <c r="ET7" s="236" t="s">
        <v>876</v>
      </c>
      <c r="EU7" s="227"/>
      <c r="EV7" s="226"/>
      <c r="EW7" s="1"/>
      <c r="EX7" s="1"/>
      <c r="EY7" s="234"/>
      <c r="EZ7" s="227"/>
      <c r="FA7" s="227" t="s">
        <v>515</v>
      </c>
      <c r="FB7" s="227" t="s">
        <v>516</v>
      </c>
      <c r="FC7" s="227"/>
      <c r="FD7" s="227"/>
      <c r="FE7" s="227"/>
      <c r="FF7" s="227"/>
      <c r="FG7" s="236" t="s">
        <v>875</v>
      </c>
      <c r="FH7" s="236" t="s">
        <v>876</v>
      </c>
      <c r="FI7" s="227"/>
      <c r="FJ7" s="226"/>
      <c r="FK7" s="137"/>
      <c r="FL7" s="137"/>
    </row>
    <row r="8" spans="1:168" ht="27" customHeight="1">
      <c r="A8" s="234"/>
      <c r="B8" s="227"/>
      <c r="C8" s="227"/>
      <c r="D8" s="59" t="s">
        <v>515</v>
      </c>
      <c r="E8" s="59" t="s">
        <v>517</v>
      </c>
      <c r="F8" s="159" t="s">
        <v>518</v>
      </c>
      <c r="G8" s="59" t="s">
        <v>519</v>
      </c>
      <c r="H8" s="59" t="s">
        <v>520</v>
      </c>
      <c r="I8" s="227"/>
      <c r="J8" s="233"/>
      <c r="K8" s="227"/>
      <c r="L8" s="226"/>
      <c r="M8" s="1"/>
      <c r="N8" s="1"/>
      <c r="O8" s="234"/>
      <c r="P8" s="227"/>
      <c r="Q8" s="227"/>
      <c r="R8" s="59" t="s">
        <v>515</v>
      </c>
      <c r="S8" s="59" t="s">
        <v>517</v>
      </c>
      <c r="T8" s="59" t="s">
        <v>518</v>
      </c>
      <c r="U8" s="59" t="s">
        <v>519</v>
      </c>
      <c r="V8" s="59" t="s">
        <v>520</v>
      </c>
      <c r="W8" s="227"/>
      <c r="X8" s="227"/>
      <c r="Y8" s="227"/>
      <c r="Z8" s="226"/>
      <c r="AA8" s="137"/>
      <c r="AB8" s="137"/>
      <c r="AC8" s="234"/>
      <c r="AD8" s="227"/>
      <c r="AE8" s="227"/>
      <c r="AF8" s="59" t="s">
        <v>515</v>
      </c>
      <c r="AG8" s="59" t="s">
        <v>517</v>
      </c>
      <c r="AH8" s="59" t="s">
        <v>518</v>
      </c>
      <c r="AI8" s="59" t="s">
        <v>519</v>
      </c>
      <c r="AJ8" s="59" t="s">
        <v>520</v>
      </c>
      <c r="AK8" s="227"/>
      <c r="AL8" s="227"/>
      <c r="AM8" s="227"/>
      <c r="AN8" s="226"/>
      <c r="AO8" s="1"/>
      <c r="AP8" s="1"/>
      <c r="AQ8" s="234"/>
      <c r="AR8" s="227"/>
      <c r="AS8" s="227"/>
      <c r="AT8" s="59" t="s">
        <v>515</v>
      </c>
      <c r="AU8" s="59" t="s">
        <v>517</v>
      </c>
      <c r="AV8" s="59" t="s">
        <v>518</v>
      </c>
      <c r="AW8" s="59" t="s">
        <v>519</v>
      </c>
      <c r="AX8" s="159" t="s">
        <v>520</v>
      </c>
      <c r="AY8" s="227"/>
      <c r="AZ8" s="227"/>
      <c r="BA8" s="227"/>
      <c r="BB8" s="226"/>
      <c r="BC8" s="137"/>
      <c r="BD8" s="137"/>
      <c r="BE8" s="234"/>
      <c r="BF8" s="227"/>
      <c r="BG8" s="227"/>
      <c r="BH8" s="59" t="s">
        <v>515</v>
      </c>
      <c r="BI8" s="59" t="s">
        <v>517</v>
      </c>
      <c r="BJ8" s="59" t="s">
        <v>518</v>
      </c>
      <c r="BK8" s="59" t="s">
        <v>519</v>
      </c>
      <c r="BL8" s="59" t="s">
        <v>520</v>
      </c>
      <c r="BM8" s="227"/>
      <c r="BN8" s="227"/>
      <c r="BO8" s="227"/>
      <c r="BP8" s="226"/>
      <c r="BQ8" s="1"/>
      <c r="BR8" s="1"/>
      <c r="BS8" s="234"/>
      <c r="BT8" s="227"/>
      <c r="BU8" s="227"/>
      <c r="BV8" s="59" t="s">
        <v>515</v>
      </c>
      <c r="BW8" s="159" t="s">
        <v>517</v>
      </c>
      <c r="BX8" s="159" t="s">
        <v>518</v>
      </c>
      <c r="BY8" s="59" t="s">
        <v>519</v>
      </c>
      <c r="BZ8" s="159" t="s">
        <v>520</v>
      </c>
      <c r="CA8" s="233"/>
      <c r="CB8" s="233"/>
      <c r="CC8" s="233"/>
      <c r="CD8" s="237"/>
      <c r="CE8" s="176"/>
      <c r="CF8" s="176"/>
      <c r="CG8" s="234"/>
      <c r="CH8" s="227"/>
      <c r="CI8" s="227"/>
      <c r="CJ8" s="59" t="s">
        <v>515</v>
      </c>
      <c r="CK8" s="59" t="s">
        <v>517</v>
      </c>
      <c r="CL8" s="59" t="s">
        <v>518</v>
      </c>
      <c r="CM8" s="59" t="s">
        <v>519</v>
      </c>
      <c r="CN8" s="159" t="s">
        <v>520</v>
      </c>
      <c r="CO8" s="227"/>
      <c r="CP8" s="227"/>
      <c r="CQ8" s="227"/>
      <c r="CR8" s="226"/>
      <c r="CS8" s="1"/>
      <c r="CT8" s="1"/>
      <c r="CU8" s="234"/>
      <c r="CV8" s="227"/>
      <c r="CW8" s="227"/>
      <c r="CX8" s="59" t="s">
        <v>515</v>
      </c>
      <c r="CY8" s="59" t="s">
        <v>517</v>
      </c>
      <c r="CZ8" s="59" t="s">
        <v>518</v>
      </c>
      <c r="DA8" s="59" t="s">
        <v>519</v>
      </c>
      <c r="DB8" s="59" t="s">
        <v>520</v>
      </c>
      <c r="DC8" s="227"/>
      <c r="DD8" s="227"/>
      <c r="DE8" s="227"/>
      <c r="DF8" s="226"/>
      <c r="DG8" s="137"/>
      <c r="DH8" s="137"/>
      <c r="DI8" s="234"/>
      <c r="DJ8" s="227"/>
      <c r="DK8" s="227"/>
      <c r="DL8" s="59" t="s">
        <v>515</v>
      </c>
      <c r="DM8" s="59" t="s">
        <v>517</v>
      </c>
      <c r="DN8" s="59" t="s">
        <v>518</v>
      </c>
      <c r="DO8" s="59" t="s">
        <v>519</v>
      </c>
      <c r="DP8" s="59" t="s">
        <v>520</v>
      </c>
      <c r="DQ8" s="227"/>
      <c r="DR8" s="227"/>
      <c r="DS8" s="227"/>
      <c r="DT8" s="226"/>
      <c r="DU8" s="1"/>
      <c r="DV8" s="1"/>
      <c r="DW8" s="234"/>
      <c r="DX8" s="227"/>
      <c r="DY8" s="227"/>
      <c r="DZ8" s="59" t="s">
        <v>515</v>
      </c>
      <c r="EA8" s="59" t="s">
        <v>517</v>
      </c>
      <c r="EB8" s="59" t="s">
        <v>518</v>
      </c>
      <c r="EC8" s="59" t="s">
        <v>519</v>
      </c>
      <c r="ED8" s="59" t="s">
        <v>520</v>
      </c>
      <c r="EE8" s="227"/>
      <c r="EF8" s="227"/>
      <c r="EG8" s="227"/>
      <c r="EH8" s="226"/>
      <c r="EI8" s="137"/>
      <c r="EJ8" s="137"/>
      <c r="EK8" s="234"/>
      <c r="EL8" s="227"/>
      <c r="EM8" s="227"/>
      <c r="EN8" s="59" t="s">
        <v>515</v>
      </c>
      <c r="EO8" s="59" t="s">
        <v>517</v>
      </c>
      <c r="EP8" s="159" t="s">
        <v>518</v>
      </c>
      <c r="EQ8" s="159" t="s">
        <v>519</v>
      </c>
      <c r="ER8" s="159" t="s">
        <v>520</v>
      </c>
      <c r="ES8" s="227"/>
      <c r="ET8" s="227"/>
      <c r="EU8" s="227"/>
      <c r="EV8" s="226"/>
      <c r="EW8" s="1"/>
      <c r="EX8" s="1"/>
      <c r="EY8" s="234"/>
      <c r="EZ8" s="227"/>
      <c r="FA8" s="227"/>
      <c r="FB8" s="59" t="s">
        <v>515</v>
      </c>
      <c r="FC8" s="59" t="s">
        <v>517</v>
      </c>
      <c r="FD8" s="59" t="s">
        <v>518</v>
      </c>
      <c r="FE8" s="59" t="s">
        <v>519</v>
      </c>
      <c r="FF8" s="59" t="s">
        <v>520</v>
      </c>
      <c r="FG8" s="227"/>
      <c r="FH8" s="227"/>
      <c r="FI8" s="227"/>
      <c r="FJ8" s="226"/>
      <c r="FK8" s="137"/>
      <c r="FL8" s="137"/>
    </row>
    <row r="9" spans="1:168" ht="4.5" customHeight="1">
      <c r="A9" s="65" t="s">
        <v>364</v>
      </c>
      <c r="B9" s="1"/>
      <c r="C9" s="1"/>
      <c r="D9" s="1"/>
      <c r="E9" s="1"/>
      <c r="F9" s="1"/>
      <c r="G9" s="1"/>
      <c r="H9" s="1"/>
      <c r="I9" s="1"/>
      <c r="J9" s="1"/>
      <c r="K9" s="1"/>
      <c r="L9" s="1"/>
      <c r="M9" s="1"/>
      <c r="N9" s="1"/>
      <c r="O9" s="52"/>
      <c r="P9" s="1"/>
      <c r="Q9" s="1"/>
      <c r="R9" s="1"/>
      <c r="S9" s="1"/>
      <c r="T9" s="1"/>
      <c r="U9" s="1"/>
      <c r="V9" s="1"/>
      <c r="W9" s="1"/>
      <c r="X9" s="1"/>
      <c r="Y9" s="1"/>
      <c r="Z9" s="1"/>
      <c r="AA9" s="1"/>
      <c r="AB9" s="1"/>
      <c r="AC9" s="52"/>
      <c r="AD9" s="1"/>
      <c r="AE9" s="1"/>
      <c r="AF9" s="1"/>
      <c r="AG9" s="1"/>
      <c r="AH9" s="1"/>
      <c r="AI9" s="1"/>
      <c r="AJ9" s="1"/>
      <c r="AK9" s="1"/>
      <c r="AL9" s="1"/>
      <c r="AM9" s="1"/>
      <c r="AN9" s="1"/>
      <c r="AO9" s="1"/>
      <c r="AP9" s="1"/>
      <c r="AQ9" s="52"/>
      <c r="AR9" s="1"/>
      <c r="AS9" s="1"/>
      <c r="AT9" s="1"/>
      <c r="AU9" s="1"/>
      <c r="AV9" s="1"/>
      <c r="AW9" s="1"/>
      <c r="AX9" s="1"/>
      <c r="AY9" s="1"/>
      <c r="AZ9" s="1"/>
      <c r="BA9" s="1"/>
      <c r="BB9" s="1"/>
      <c r="BC9" s="1"/>
      <c r="BD9" s="1"/>
      <c r="BE9" s="52"/>
      <c r="BF9" s="1"/>
      <c r="BG9" s="1"/>
      <c r="BH9" s="1"/>
      <c r="BI9" s="1"/>
      <c r="BJ9" s="1"/>
      <c r="BK9" s="1"/>
      <c r="BL9" s="1"/>
      <c r="BM9" s="1"/>
      <c r="BN9" s="1"/>
      <c r="BO9" s="1"/>
      <c r="BP9" s="1"/>
      <c r="BQ9" s="1"/>
      <c r="BR9" s="1"/>
      <c r="BS9" s="52"/>
      <c r="BT9" s="1"/>
      <c r="BU9" s="1"/>
      <c r="BV9" s="1"/>
      <c r="BW9" s="1"/>
      <c r="BX9" s="1"/>
      <c r="BY9" s="1"/>
      <c r="BZ9" s="1"/>
      <c r="CA9" s="1"/>
      <c r="CB9" s="1"/>
      <c r="CC9" s="1"/>
      <c r="CD9" s="1"/>
      <c r="CE9" s="1"/>
      <c r="CF9" s="1"/>
      <c r="CG9" s="52"/>
      <c r="CH9" s="1"/>
      <c r="CI9" s="1"/>
      <c r="CJ9" s="1"/>
      <c r="CK9" s="1"/>
      <c r="CL9" s="1"/>
      <c r="CM9" s="1"/>
      <c r="CN9" s="1"/>
      <c r="CO9" s="1"/>
      <c r="CP9" s="1"/>
      <c r="CQ9" s="1"/>
      <c r="CR9" s="1"/>
      <c r="CS9" s="1"/>
      <c r="CT9" s="1"/>
      <c r="CU9" s="52"/>
      <c r="CV9" s="1"/>
      <c r="CW9" s="1"/>
      <c r="CX9" s="1"/>
      <c r="CY9" s="1"/>
      <c r="CZ9" s="1"/>
      <c r="DA9" s="1"/>
      <c r="DB9" s="1"/>
      <c r="DC9" s="1"/>
      <c r="DD9" s="1"/>
      <c r="DE9" s="1"/>
      <c r="DF9" s="1"/>
      <c r="DG9" s="1"/>
      <c r="DH9" s="1"/>
      <c r="DI9" s="52"/>
      <c r="DJ9" s="1"/>
      <c r="DK9" s="1"/>
      <c r="DL9" s="1"/>
      <c r="DM9" s="1"/>
      <c r="DN9" s="1"/>
      <c r="DO9" s="1"/>
      <c r="DP9" s="1"/>
      <c r="DQ9" s="1"/>
      <c r="DR9" s="1"/>
      <c r="DS9" s="1"/>
      <c r="DT9" s="1"/>
      <c r="DU9" s="1"/>
      <c r="DV9" s="1"/>
      <c r="DW9" s="52"/>
      <c r="DX9" s="1"/>
      <c r="DY9" s="1"/>
      <c r="DZ9" s="1"/>
      <c r="EA9" s="1"/>
      <c r="EB9" s="1"/>
      <c r="EC9" s="1"/>
      <c r="ED9" s="1"/>
      <c r="EE9" s="1"/>
      <c r="EF9" s="1"/>
      <c r="EG9" s="1"/>
      <c r="EH9" s="1"/>
      <c r="EI9" s="1"/>
      <c r="EJ9" s="1"/>
      <c r="EK9" s="52"/>
      <c r="EL9" s="1"/>
      <c r="EM9" s="1"/>
      <c r="EN9" s="1"/>
      <c r="EO9" s="1"/>
      <c r="EP9" s="1"/>
      <c r="EQ9" s="1"/>
      <c r="ER9" s="1"/>
      <c r="ES9" s="1"/>
      <c r="ET9" s="1"/>
      <c r="EU9" s="1"/>
      <c r="EV9" s="1"/>
      <c r="EW9" s="1"/>
      <c r="EX9" s="1"/>
      <c r="EY9" s="52"/>
      <c r="EZ9" s="1"/>
      <c r="FA9" s="1"/>
      <c r="FB9" s="1"/>
      <c r="FC9" s="1"/>
      <c r="FD9" s="1"/>
      <c r="FE9" s="1"/>
      <c r="FF9" s="1"/>
      <c r="FG9" s="1"/>
      <c r="FH9" s="1"/>
      <c r="FI9" s="1"/>
      <c r="FJ9" s="1"/>
      <c r="FK9" s="1"/>
      <c r="FL9" s="1"/>
    </row>
    <row r="10" spans="1:168" ht="12" customHeight="1">
      <c r="A10" s="122"/>
      <c r="B10" s="46"/>
      <c r="C10" s="46"/>
      <c r="D10" s="46"/>
      <c r="E10" s="46"/>
      <c r="F10" s="46"/>
      <c r="G10" s="46"/>
      <c r="H10" s="46"/>
      <c r="I10" s="46"/>
      <c r="J10" s="46"/>
      <c r="K10" s="46"/>
      <c r="L10" s="46"/>
      <c r="M10" s="1"/>
      <c r="N10" s="1"/>
      <c r="O10" s="122" t="s">
        <v>760</v>
      </c>
      <c r="P10" s="46"/>
      <c r="Q10" s="46"/>
      <c r="R10" s="46"/>
      <c r="S10" s="46"/>
      <c r="T10" s="46"/>
      <c r="U10" s="46"/>
      <c r="V10" s="46"/>
      <c r="W10" s="46"/>
      <c r="X10" s="46"/>
      <c r="Y10" s="46"/>
      <c r="Z10" s="46"/>
      <c r="AA10" s="46"/>
      <c r="AB10" s="46"/>
      <c r="AC10" s="52" t="s">
        <v>775</v>
      </c>
      <c r="AD10" s="46">
        <f>SUBTOTAL(9,AD11:AD13)</f>
        <v>228</v>
      </c>
      <c r="AE10" s="46">
        <f aca="true" t="shared" si="0" ref="AE10:AN10">SUBTOTAL(9,AE11:AE13)</f>
        <v>478</v>
      </c>
      <c r="AF10" s="46">
        <f t="shared" si="0"/>
        <v>53</v>
      </c>
      <c r="AG10" s="46">
        <f t="shared" si="0"/>
        <v>4</v>
      </c>
      <c r="AH10" s="46">
        <f t="shared" si="0"/>
        <v>14</v>
      </c>
      <c r="AI10" s="46">
        <f t="shared" si="0"/>
        <v>0</v>
      </c>
      <c r="AJ10" s="46">
        <f t="shared" si="0"/>
        <v>35</v>
      </c>
      <c r="AK10" s="46">
        <f t="shared" si="0"/>
        <v>263</v>
      </c>
      <c r="AL10" s="46">
        <f t="shared" si="0"/>
        <v>162</v>
      </c>
      <c r="AM10" s="46">
        <f t="shared" si="0"/>
        <v>222</v>
      </c>
      <c r="AN10" s="46">
        <f t="shared" si="0"/>
        <v>256</v>
      </c>
      <c r="AO10" s="1"/>
      <c r="AP10" s="1"/>
      <c r="AQ10" s="52" t="s">
        <v>553</v>
      </c>
      <c r="AR10" s="46">
        <f aca="true" t="shared" si="1" ref="AR10:BB10">SUBTOTAL(9,AR12:AR64,BF10:BF63,BT10:BT12)</f>
        <v>36931</v>
      </c>
      <c r="AS10" s="46">
        <f t="shared" si="1"/>
        <v>75417</v>
      </c>
      <c r="AT10" s="46">
        <f t="shared" si="1"/>
        <v>8893</v>
      </c>
      <c r="AU10" s="46">
        <f t="shared" si="1"/>
        <v>623</v>
      </c>
      <c r="AV10" s="46">
        <f t="shared" si="1"/>
        <v>2420</v>
      </c>
      <c r="AW10" s="46">
        <f t="shared" si="1"/>
        <v>602</v>
      </c>
      <c r="AX10" s="46">
        <f t="shared" si="1"/>
        <v>5248</v>
      </c>
      <c r="AY10" s="46">
        <f t="shared" si="1"/>
        <v>46083</v>
      </c>
      <c r="AZ10" s="46">
        <f t="shared" si="1"/>
        <v>20441</v>
      </c>
      <c r="BA10" s="46">
        <f t="shared" si="1"/>
        <v>36604</v>
      </c>
      <c r="BB10" s="46">
        <f t="shared" si="1"/>
        <v>38813</v>
      </c>
      <c r="BC10" s="46"/>
      <c r="BD10" s="46"/>
      <c r="BE10" s="52" t="s">
        <v>544</v>
      </c>
      <c r="BF10" s="46">
        <v>383</v>
      </c>
      <c r="BG10" s="46">
        <v>678</v>
      </c>
      <c r="BH10" s="46">
        <v>38</v>
      </c>
      <c r="BI10" s="46">
        <v>3</v>
      </c>
      <c r="BJ10" s="46">
        <v>7</v>
      </c>
      <c r="BK10" s="46">
        <f>SUBTOTAL(9,BK11:BK14)</f>
        <v>6</v>
      </c>
      <c r="BL10" s="46">
        <v>28</v>
      </c>
      <c r="BM10" s="46">
        <v>367</v>
      </c>
      <c r="BN10" s="46">
        <v>273</v>
      </c>
      <c r="BO10" s="46">
        <v>324</v>
      </c>
      <c r="BP10" s="46">
        <v>354</v>
      </c>
      <c r="BQ10" s="1"/>
      <c r="BR10" s="1"/>
      <c r="BS10" s="52" t="s">
        <v>631</v>
      </c>
      <c r="BT10" s="46"/>
      <c r="BU10" s="46"/>
      <c r="BV10" s="46"/>
      <c r="BW10" s="46"/>
      <c r="BX10" s="46"/>
      <c r="BY10" s="46"/>
      <c r="BZ10" s="46"/>
      <c r="CA10" s="46"/>
      <c r="CB10" s="46"/>
      <c r="CC10" s="46"/>
      <c r="CD10" s="46"/>
      <c r="CE10" s="46"/>
      <c r="CF10" s="46"/>
      <c r="CG10" s="52" t="s">
        <v>619</v>
      </c>
      <c r="CH10" s="46"/>
      <c r="CI10" s="46"/>
      <c r="CJ10" s="46"/>
      <c r="CK10" s="46"/>
      <c r="CL10" s="46"/>
      <c r="CM10" s="46"/>
      <c r="CN10" s="46"/>
      <c r="CO10" s="46"/>
      <c r="CP10" s="46"/>
      <c r="CQ10" s="46"/>
      <c r="CR10" s="46"/>
      <c r="CS10" s="1"/>
      <c r="CT10" s="1"/>
      <c r="CU10" s="52"/>
      <c r="CV10" s="46"/>
      <c r="CW10" s="46"/>
      <c r="CX10" s="46"/>
      <c r="CY10" s="46"/>
      <c r="CZ10" s="46"/>
      <c r="DA10" s="46"/>
      <c r="DB10" s="46"/>
      <c r="DC10" s="46"/>
      <c r="DD10" s="46"/>
      <c r="DE10" s="46"/>
      <c r="DF10" s="46"/>
      <c r="DG10" s="46"/>
      <c r="DH10" s="46"/>
      <c r="DI10" s="52"/>
      <c r="DJ10" s="46"/>
      <c r="DK10" s="46"/>
      <c r="DL10" s="46"/>
      <c r="DM10" s="46"/>
      <c r="DN10" s="46"/>
      <c r="DO10" s="46"/>
      <c r="DP10" s="46"/>
      <c r="DQ10" s="46"/>
      <c r="DR10" s="46"/>
      <c r="DS10" s="46"/>
      <c r="DT10" s="46"/>
      <c r="DU10" s="1"/>
      <c r="DV10" s="1"/>
      <c r="DW10" s="52" t="s">
        <v>584</v>
      </c>
      <c r="DX10" s="46">
        <f aca="true" t="shared" si="2" ref="DX10:EH10">SUBTOTAL(9,DX11:DX12)</f>
        <v>1756</v>
      </c>
      <c r="DY10" s="46">
        <f t="shared" si="2"/>
        <v>4210</v>
      </c>
      <c r="DZ10" s="46">
        <f t="shared" si="2"/>
        <v>608</v>
      </c>
      <c r="EA10" s="46">
        <f t="shared" si="2"/>
        <v>49</v>
      </c>
      <c r="EB10" s="46">
        <f t="shared" si="2"/>
        <v>236</v>
      </c>
      <c r="EC10" s="46">
        <f t="shared" si="2"/>
        <v>48</v>
      </c>
      <c r="ED10" s="46">
        <f t="shared" si="2"/>
        <v>275</v>
      </c>
      <c r="EE10" s="46">
        <f t="shared" si="2"/>
        <v>2535</v>
      </c>
      <c r="EF10" s="46">
        <f t="shared" si="2"/>
        <v>1067</v>
      </c>
      <c r="EG10" s="46">
        <f t="shared" si="2"/>
        <v>2010</v>
      </c>
      <c r="EH10" s="46">
        <f t="shared" si="2"/>
        <v>2200</v>
      </c>
      <c r="EI10" s="46"/>
      <c r="EJ10" s="46"/>
      <c r="EK10" s="52"/>
      <c r="EL10" s="46"/>
      <c r="EM10" s="46"/>
      <c r="EN10" s="46"/>
      <c r="EO10" s="46"/>
      <c r="EP10" s="46"/>
      <c r="EQ10" s="46"/>
      <c r="ER10" s="46"/>
      <c r="ES10" s="46"/>
      <c r="ET10" s="46"/>
      <c r="EU10" s="46"/>
      <c r="EV10" s="46"/>
      <c r="EW10" s="1"/>
      <c r="EX10" s="1"/>
      <c r="EY10" s="52"/>
      <c r="EZ10" s="46"/>
      <c r="FA10" s="46"/>
      <c r="FB10" s="46"/>
      <c r="FC10" s="46"/>
      <c r="FD10" s="46"/>
      <c r="FE10" s="46"/>
      <c r="FF10" s="46"/>
      <c r="FG10" s="46"/>
      <c r="FH10" s="46"/>
      <c r="FI10" s="46"/>
      <c r="FJ10" s="46"/>
      <c r="FK10" s="46"/>
      <c r="FL10" s="46"/>
    </row>
    <row r="11" spans="1:168" ht="12" customHeight="1">
      <c r="A11" s="122" t="s">
        <v>521</v>
      </c>
      <c r="B11" s="46">
        <f aca="true" t="shared" si="3" ref="B11:L11">B13+AR10+BT16+CH52+DJ45+EL11</f>
        <v>225589</v>
      </c>
      <c r="C11" s="46">
        <f t="shared" si="3"/>
        <v>466034</v>
      </c>
      <c r="D11" s="46">
        <f t="shared" si="3"/>
        <v>57569</v>
      </c>
      <c r="E11" s="46">
        <f t="shared" si="3"/>
        <v>3910</v>
      </c>
      <c r="F11" s="46">
        <f t="shared" si="3"/>
        <v>15500</v>
      </c>
      <c r="G11" s="46">
        <f t="shared" si="3"/>
        <v>3874</v>
      </c>
      <c r="H11" s="46">
        <f t="shared" si="3"/>
        <v>34285</v>
      </c>
      <c r="I11" s="46">
        <f t="shared" si="3"/>
        <v>290687</v>
      </c>
      <c r="J11" s="46">
        <f t="shared" si="3"/>
        <v>117778</v>
      </c>
      <c r="K11" s="46">
        <f t="shared" si="3"/>
        <v>227275</v>
      </c>
      <c r="L11" s="46">
        <f t="shared" si="3"/>
        <v>238759</v>
      </c>
      <c r="M11" s="1"/>
      <c r="N11" s="1"/>
      <c r="O11" s="123" t="s">
        <v>540</v>
      </c>
      <c r="P11" s="46">
        <v>134</v>
      </c>
      <c r="Q11" s="46">
        <v>250</v>
      </c>
      <c r="R11" s="46">
        <v>23</v>
      </c>
      <c r="S11" s="46">
        <v>4</v>
      </c>
      <c r="T11" s="46">
        <v>5</v>
      </c>
      <c r="U11" s="46">
        <v>0</v>
      </c>
      <c r="V11" s="46">
        <v>14</v>
      </c>
      <c r="W11" s="46">
        <v>144</v>
      </c>
      <c r="X11" s="46">
        <v>83</v>
      </c>
      <c r="Y11" s="46">
        <v>125</v>
      </c>
      <c r="Z11" s="46">
        <v>125</v>
      </c>
      <c r="AA11" s="46"/>
      <c r="AB11" s="46"/>
      <c r="AC11" s="123" t="s">
        <v>770</v>
      </c>
      <c r="AD11" s="46">
        <v>44</v>
      </c>
      <c r="AE11" s="46">
        <v>93</v>
      </c>
      <c r="AF11" s="46">
        <v>13</v>
      </c>
      <c r="AG11" s="46">
        <v>0</v>
      </c>
      <c r="AH11" s="46">
        <v>4</v>
      </c>
      <c r="AI11" s="46">
        <v>0</v>
      </c>
      <c r="AJ11" s="46">
        <v>9</v>
      </c>
      <c r="AK11" s="46">
        <v>43</v>
      </c>
      <c r="AL11" s="46">
        <v>37</v>
      </c>
      <c r="AM11" s="46">
        <v>40</v>
      </c>
      <c r="AN11" s="46">
        <v>53</v>
      </c>
      <c r="AO11" s="1"/>
      <c r="AP11" s="1"/>
      <c r="AQ11" s="52"/>
      <c r="AR11" s="177"/>
      <c r="AS11" s="177"/>
      <c r="AT11" s="177"/>
      <c r="AU11" s="177"/>
      <c r="AV11" s="177"/>
      <c r="AW11" s="177"/>
      <c r="AX11" s="177"/>
      <c r="AY11" s="177"/>
      <c r="AZ11" s="177"/>
      <c r="BA11" s="177"/>
      <c r="BB11" s="177"/>
      <c r="BC11" s="177"/>
      <c r="BD11" s="177"/>
      <c r="BE11" s="52"/>
      <c r="BF11" s="46"/>
      <c r="BG11" s="46"/>
      <c r="BH11" s="46"/>
      <c r="BI11" s="46"/>
      <c r="BJ11" s="46"/>
      <c r="BK11" s="46"/>
      <c r="BL11" s="46"/>
      <c r="BM11" s="46"/>
      <c r="BN11" s="46"/>
      <c r="BO11" s="46"/>
      <c r="BP11" s="46"/>
      <c r="BQ11" s="1"/>
      <c r="BR11" s="1"/>
      <c r="BS11" s="121" t="s">
        <v>536</v>
      </c>
      <c r="BT11" s="46">
        <v>816</v>
      </c>
      <c r="BU11" s="46">
        <v>1708</v>
      </c>
      <c r="BV11" s="46">
        <v>240</v>
      </c>
      <c r="BW11" s="46">
        <v>16</v>
      </c>
      <c r="BX11" s="46">
        <v>62</v>
      </c>
      <c r="BY11" s="46">
        <v>21</v>
      </c>
      <c r="BZ11" s="46">
        <v>141</v>
      </c>
      <c r="CA11" s="46">
        <v>1022</v>
      </c>
      <c r="CB11" s="46">
        <v>446</v>
      </c>
      <c r="CC11" s="46">
        <v>823</v>
      </c>
      <c r="CD11" s="46">
        <v>885</v>
      </c>
      <c r="CE11" s="46"/>
      <c r="CF11" s="46"/>
      <c r="CG11" s="121" t="s">
        <v>877</v>
      </c>
      <c r="CH11" s="46">
        <v>8</v>
      </c>
      <c r="CI11" s="46">
        <v>13</v>
      </c>
      <c r="CJ11" s="46">
        <v>0</v>
      </c>
      <c r="CK11" s="46">
        <v>0</v>
      </c>
      <c r="CL11" s="46">
        <v>0</v>
      </c>
      <c r="CM11" s="46">
        <v>0</v>
      </c>
      <c r="CN11" s="46">
        <v>0</v>
      </c>
      <c r="CO11" s="46">
        <v>7</v>
      </c>
      <c r="CP11" s="46">
        <v>6</v>
      </c>
      <c r="CQ11" s="46">
        <v>9</v>
      </c>
      <c r="CR11" s="46">
        <v>4</v>
      </c>
      <c r="CS11" s="1"/>
      <c r="CT11" s="1"/>
      <c r="CU11" s="52" t="s">
        <v>610</v>
      </c>
      <c r="CV11" s="46">
        <f>SUBTOTAL(9,CV12:CV14)</f>
        <v>2911</v>
      </c>
      <c r="CW11" s="46">
        <f aca="true" t="shared" si="4" ref="CW11:DE11">SUBTOTAL(9,CW12:CW14)</f>
        <v>5618</v>
      </c>
      <c r="CX11" s="46">
        <f t="shared" si="4"/>
        <v>664</v>
      </c>
      <c r="CY11" s="46">
        <f t="shared" si="4"/>
        <v>43</v>
      </c>
      <c r="CZ11" s="46">
        <f t="shared" si="4"/>
        <v>160</v>
      </c>
      <c r="DA11" s="46">
        <f t="shared" si="4"/>
        <v>40</v>
      </c>
      <c r="DB11" s="46">
        <f t="shared" si="4"/>
        <v>421</v>
      </c>
      <c r="DC11" s="46">
        <f t="shared" si="4"/>
        <v>3482</v>
      </c>
      <c r="DD11" s="46">
        <f t="shared" si="4"/>
        <v>1472</v>
      </c>
      <c r="DE11" s="46">
        <f t="shared" si="4"/>
        <v>2643</v>
      </c>
      <c r="DF11" s="46">
        <f>SUBTOTAL(9,DF12:DF13)</f>
        <v>2032</v>
      </c>
      <c r="DG11" s="46"/>
      <c r="DH11" s="46"/>
      <c r="DI11" s="52" t="s">
        <v>878</v>
      </c>
      <c r="DJ11" s="46"/>
      <c r="DK11" s="46"/>
      <c r="DL11" s="46"/>
      <c r="DM11" s="46"/>
      <c r="DN11" s="46"/>
      <c r="DO11" s="46"/>
      <c r="DP11" s="46"/>
      <c r="DQ11" s="46"/>
      <c r="DR11" s="46"/>
      <c r="DS11" s="46"/>
      <c r="DT11" s="46"/>
      <c r="DU11" s="1"/>
      <c r="DV11" s="1"/>
      <c r="DW11" s="121" t="s">
        <v>536</v>
      </c>
      <c r="DX11" s="46">
        <v>691</v>
      </c>
      <c r="DY11" s="46">
        <v>1728</v>
      </c>
      <c r="DZ11" s="46">
        <v>426</v>
      </c>
      <c r="EA11" s="46">
        <v>42</v>
      </c>
      <c r="EB11" s="46">
        <v>195</v>
      </c>
      <c r="EC11" s="46">
        <v>38</v>
      </c>
      <c r="ED11" s="46">
        <v>151</v>
      </c>
      <c r="EE11" s="46">
        <v>996</v>
      </c>
      <c r="EF11" s="46">
        <v>306</v>
      </c>
      <c r="EG11" s="46">
        <v>839</v>
      </c>
      <c r="EH11" s="46">
        <v>889</v>
      </c>
      <c r="EI11" s="46"/>
      <c r="EJ11" s="46"/>
      <c r="EK11" s="52" t="s">
        <v>529</v>
      </c>
      <c r="EL11" s="46">
        <f aca="true" t="shared" si="5" ref="EL11:EV11">SUBTOTAL(9,EL13:EL60,EZ11:EZ47)</f>
        <v>44224</v>
      </c>
      <c r="EM11" s="46">
        <f t="shared" si="5"/>
        <v>93456</v>
      </c>
      <c r="EN11" s="46">
        <f t="shared" si="5"/>
        <v>12526</v>
      </c>
      <c r="EO11" s="46">
        <f t="shared" si="5"/>
        <v>889</v>
      </c>
      <c r="EP11" s="46">
        <f t="shared" si="5"/>
        <v>3446</v>
      </c>
      <c r="EQ11" s="46">
        <f t="shared" si="5"/>
        <v>844</v>
      </c>
      <c r="ER11" s="46">
        <f t="shared" si="5"/>
        <v>7347</v>
      </c>
      <c r="ES11" s="46">
        <f t="shared" si="5"/>
        <v>60011</v>
      </c>
      <c r="ET11" s="46">
        <f t="shared" si="5"/>
        <v>20919</v>
      </c>
      <c r="EU11" s="46">
        <f t="shared" si="5"/>
        <v>45900</v>
      </c>
      <c r="EV11" s="46">
        <f t="shared" si="5"/>
        <v>47556</v>
      </c>
      <c r="EW11" s="1"/>
      <c r="EX11" s="1"/>
      <c r="EY11" s="52" t="s">
        <v>624</v>
      </c>
      <c r="EZ11" s="46">
        <f aca="true" t="shared" si="6" ref="EZ11:FJ11">SUBTOTAL(9,EZ12:EZ16)</f>
        <v>2873</v>
      </c>
      <c r="FA11" s="46">
        <f t="shared" si="6"/>
        <v>6608</v>
      </c>
      <c r="FB11" s="46">
        <f t="shared" si="6"/>
        <v>992</v>
      </c>
      <c r="FC11" s="46">
        <f t="shared" si="6"/>
        <v>62</v>
      </c>
      <c r="FD11" s="46">
        <f t="shared" si="6"/>
        <v>290</v>
      </c>
      <c r="FE11" s="46">
        <f t="shared" si="6"/>
        <v>65</v>
      </c>
      <c r="FF11" s="46">
        <f t="shared" si="6"/>
        <v>575</v>
      </c>
      <c r="FG11" s="46">
        <f t="shared" si="6"/>
        <v>4311</v>
      </c>
      <c r="FH11" s="46">
        <f t="shared" si="6"/>
        <v>1305</v>
      </c>
      <c r="FI11" s="46">
        <f t="shared" si="6"/>
        <v>3283</v>
      </c>
      <c r="FJ11" s="46">
        <f t="shared" si="6"/>
        <v>3325</v>
      </c>
      <c r="FK11" s="46"/>
      <c r="FL11" s="46"/>
    </row>
    <row r="12" spans="1:168" ht="12" customHeight="1">
      <c r="A12" s="122"/>
      <c r="B12" s="177"/>
      <c r="C12" s="177"/>
      <c r="D12" s="177"/>
      <c r="E12" s="177"/>
      <c r="F12" s="177"/>
      <c r="G12" s="177"/>
      <c r="H12" s="177"/>
      <c r="I12" s="177"/>
      <c r="J12" s="177"/>
      <c r="K12" s="177"/>
      <c r="L12" s="177"/>
      <c r="M12" s="1"/>
      <c r="N12" s="1"/>
      <c r="O12" s="123"/>
      <c r="P12" s="46"/>
      <c r="Q12" s="46"/>
      <c r="R12" s="46"/>
      <c r="S12" s="46"/>
      <c r="T12" s="46"/>
      <c r="U12" s="46"/>
      <c r="V12" s="46"/>
      <c r="W12" s="46"/>
      <c r="X12" s="46"/>
      <c r="Y12" s="46"/>
      <c r="Z12" s="46"/>
      <c r="AA12" s="46"/>
      <c r="AB12" s="46"/>
      <c r="AC12" s="123" t="s">
        <v>763</v>
      </c>
      <c r="AD12" s="46">
        <v>100</v>
      </c>
      <c r="AE12" s="46">
        <v>210</v>
      </c>
      <c r="AF12" s="46">
        <v>24</v>
      </c>
      <c r="AG12" s="46">
        <v>2</v>
      </c>
      <c r="AH12" s="46">
        <v>7</v>
      </c>
      <c r="AI12" s="46">
        <v>0</v>
      </c>
      <c r="AJ12" s="46">
        <v>15</v>
      </c>
      <c r="AK12" s="46">
        <v>120</v>
      </c>
      <c r="AL12" s="46">
        <v>66</v>
      </c>
      <c r="AM12" s="46">
        <v>96</v>
      </c>
      <c r="AN12" s="46">
        <v>114</v>
      </c>
      <c r="AO12" s="1"/>
      <c r="AP12" s="1"/>
      <c r="AQ12" s="52" t="s">
        <v>556</v>
      </c>
      <c r="AR12" s="46">
        <f>SUBTOTAL(9,AR13:AR14)</f>
        <v>997</v>
      </c>
      <c r="AS12" s="46">
        <f aca="true" t="shared" si="7" ref="AS12:BB12">SUBTOTAL(9,AS13:AS14)</f>
        <v>2328</v>
      </c>
      <c r="AT12" s="46">
        <f t="shared" si="7"/>
        <v>285</v>
      </c>
      <c r="AU12" s="46">
        <f t="shared" si="7"/>
        <v>21</v>
      </c>
      <c r="AV12" s="46">
        <f t="shared" si="7"/>
        <v>52</v>
      </c>
      <c r="AW12" s="46">
        <f t="shared" si="7"/>
        <v>18</v>
      </c>
      <c r="AX12" s="46">
        <f t="shared" si="7"/>
        <v>194</v>
      </c>
      <c r="AY12" s="46">
        <f t="shared" si="7"/>
        <v>1516</v>
      </c>
      <c r="AZ12" s="46">
        <f t="shared" si="7"/>
        <v>527</v>
      </c>
      <c r="BA12" s="46">
        <f t="shared" si="7"/>
        <v>1135</v>
      </c>
      <c r="BB12" s="46">
        <f t="shared" si="7"/>
        <v>1193</v>
      </c>
      <c r="BC12" s="46"/>
      <c r="BD12" s="46"/>
      <c r="BE12" s="52" t="s">
        <v>550</v>
      </c>
      <c r="BF12" s="46">
        <f aca="true" t="shared" si="8" ref="BF12:BP12">SUBTOTAL(9,BF13:BF16)</f>
        <v>1286</v>
      </c>
      <c r="BG12" s="46">
        <f t="shared" si="8"/>
        <v>2356</v>
      </c>
      <c r="BH12" s="46">
        <f t="shared" si="8"/>
        <v>197</v>
      </c>
      <c r="BI12" s="46">
        <f t="shared" si="8"/>
        <v>12</v>
      </c>
      <c r="BJ12" s="46">
        <f t="shared" si="8"/>
        <v>31</v>
      </c>
      <c r="BK12" s="46">
        <f t="shared" si="8"/>
        <v>12</v>
      </c>
      <c r="BL12" s="46">
        <f t="shared" si="8"/>
        <v>142</v>
      </c>
      <c r="BM12" s="46">
        <f t="shared" si="8"/>
        <v>1377</v>
      </c>
      <c r="BN12" s="46">
        <f t="shared" si="8"/>
        <v>782</v>
      </c>
      <c r="BO12" s="46">
        <f t="shared" si="8"/>
        <v>1151</v>
      </c>
      <c r="BP12" s="46">
        <f t="shared" si="8"/>
        <v>1205</v>
      </c>
      <c r="BQ12" s="1"/>
      <c r="BR12" s="1"/>
      <c r="BS12" s="121" t="s">
        <v>541</v>
      </c>
      <c r="BT12" s="46">
        <v>169</v>
      </c>
      <c r="BU12" s="46">
        <v>324</v>
      </c>
      <c r="BV12" s="46">
        <v>60</v>
      </c>
      <c r="BW12" s="46">
        <v>4</v>
      </c>
      <c r="BX12" s="46">
        <v>22</v>
      </c>
      <c r="BY12" s="46">
        <v>4</v>
      </c>
      <c r="BZ12" s="46">
        <v>30</v>
      </c>
      <c r="CA12" s="46">
        <v>199</v>
      </c>
      <c r="CB12" s="46">
        <v>65</v>
      </c>
      <c r="CC12" s="46">
        <v>168</v>
      </c>
      <c r="CD12" s="46">
        <v>156</v>
      </c>
      <c r="CE12" s="46"/>
      <c r="CF12" s="46"/>
      <c r="CG12" s="52"/>
      <c r="CH12" s="46"/>
      <c r="CI12" s="46"/>
      <c r="CJ12" s="46"/>
      <c r="CK12" s="46"/>
      <c r="CL12" s="46"/>
      <c r="CM12" s="46"/>
      <c r="CN12" s="46"/>
      <c r="CO12" s="46"/>
      <c r="CP12" s="46"/>
      <c r="CQ12" s="46"/>
      <c r="CR12" s="46"/>
      <c r="CS12" s="1"/>
      <c r="CT12" s="1"/>
      <c r="CU12" s="121" t="s">
        <v>533</v>
      </c>
      <c r="CV12" s="46">
        <v>1177</v>
      </c>
      <c r="CW12" s="46">
        <v>2301</v>
      </c>
      <c r="CX12" s="46">
        <v>290</v>
      </c>
      <c r="CY12" s="46">
        <v>16</v>
      </c>
      <c r="CZ12" s="46">
        <v>66</v>
      </c>
      <c r="DA12" s="46">
        <v>16</v>
      </c>
      <c r="DB12" s="46">
        <v>192</v>
      </c>
      <c r="DC12" s="46">
        <v>1492</v>
      </c>
      <c r="DD12" s="46">
        <v>519</v>
      </c>
      <c r="DE12" s="46">
        <v>1071</v>
      </c>
      <c r="DF12" s="46">
        <v>1230</v>
      </c>
      <c r="DG12" s="46"/>
      <c r="DH12" s="46"/>
      <c r="DI12" s="121" t="s">
        <v>536</v>
      </c>
      <c r="DJ12" s="46">
        <v>997</v>
      </c>
      <c r="DK12" s="46">
        <v>2144</v>
      </c>
      <c r="DL12" s="46">
        <v>307</v>
      </c>
      <c r="DM12" s="46">
        <v>27</v>
      </c>
      <c r="DN12" s="46">
        <v>93</v>
      </c>
      <c r="DO12" s="46">
        <v>19</v>
      </c>
      <c r="DP12" s="46">
        <v>168</v>
      </c>
      <c r="DQ12" s="46">
        <v>1389</v>
      </c>
      <c r="DR12" s="46">
        <v>448</v>
      </c>
      <c r="DS12" s="46">
        <v>1017</v>
      </c>
      <c r="DT12" s="46">
        <v>1127</v>
      </c>
      <c r="DU12" s="1"/>
      <c r="DV12" s="1"/>
      <c r="DW12" s="121" t="s">
        <v>541</v>
      </c>
      <c r="DX12" s="46">
        <v>1065</v>
      </c>
      <c r="DY12" s="46">
        <v>2482</v>
      </c>
      <c r="DZ12" s="46">
        <v>182</v>
      </c>
      <c r="EA12" s="46">
        <v>7</v>
      </c>
      <c r="EB12" s="46">
        <v>41</v>
      </c>
      <c r="EC12" s="46">
        <v>10</v>
      </c>
      <c r="ED12" s="46">
        <v>124</v>
      </c>
      <c r="EE12" s="46">
        <v>1539</v>
      </c>
      <c r="EF12" s="46">
        <v>761</v>
      </c>
      <c r="EG12" s="46">
        <v>1171</v>
      </c>
      <c r="EH12" s="46">
        <v>1311</v>
      </c>
      <c r="EI12" s="46"/>
      <c r="EJ12" s="46"/>
      <c r="EK12" s="52"/>
      <c r="EL12" s="177"/>
      <c r="EM12" s="177"/>
      <c r="EN12" s="177"/>
      <c r="EO12" s="177"/>
      <c r="EP12" s="177"/>
      <c r="EQ12" s="177"/>
      <c r="ER12" s="177"/>
      <c r="ES12" s="177"/>
      <c r="ET12" s="177"/>
      <c r="EU12" s="177"/>
      <c r="EV12" s="177"/>
      <c r="EW12" s="1"/>
      <c r="EX12" s="1"/>
      <c r="EY12" s="121" t="s">
        <v>533</v>
      </c>
      <c r="EZ12" s="46">
        <v>417</v>
      </c>
      <c r="FA12" s="46">
        <v>963</v>
      </c>
      <c r="FB12" s="46">
        <v>153</v>
      </c>
      <c r="FC12" s="46">
        <v>11</v>
      </c>
      <c r="FD12" s="46">
        <v>37</v>
      </c>
      <c r="FE12" s="46">
        <v>15</v>
      </c>
      <c r="FF12" s="46">
        <v>90</v>
      </c>
      <c r="FG12" s="46">
        <v>662</v>
      </c>
      <c r="FH12" s="46">
        <v>148</v>
      </c>
      <c r="FI12" s="46">
        <v>494</v>
      </c>
      <c r="FJ12" s="46">
        <v>469</v>
      </c>
      <c r="FK12" s="46"/>
      <c r="FL12" s="46"/>
    </row>
    <row r="13" spans="1:168" ht="12" customHeight="1">
      <c r="A13" s="122" t="s">
        <v>879</v>
      </c>
      <c r="B13" s="46">
        <f aca="true" t="shared" si="9" ref="B13:L13">SUBTOTAL(9,B15:B64,P11:P64,AD10:AD58)</f>
        <v>28068</v>
      </c>
      <c r="C13" s="46">
        <f t="shared" si="9"/>
        <v>53741</v>
      </c>
      <c r="D13" s="46">
        <f t="shared" si="9"/>
        <v>5686</v>
      </c>
      <c r="E13" s="46">
        <f t="shared" si="9"/>
        <v>312</v>
      </c>
      <c r="F13" s="46">
        <f t="shared" si="9"/>
        <v>1389</v>
      </c>
      <c r="G13" s="46">
        <f t="shared" si="9"/>
        <v>370</v>
      </c>
      <c r="H13" s="46">
        <f t="shared" si="9"/>
        <v>3615</v>
      </c>
      <c r="I13" s="46">
        <f t="shared" si="9"/>
        <v>32863</v>
      </c>
      <c r="J13" s="46">
        <f t="shared" si="9"/>
        <v>15192</v>
      </c>
      <c r="K13" s="46">
        <f t="shared" si="9"/>
        <v>26686</v>
      </c>
      <c r="L13" s="46">
        <f t="shared" si="9"/>
        <v>27055</v>
      </c>
      <c r="M13" s="1"/>
      <c r="N13" s="1"/>
      <c r="O13" s="122" t="s">
        <v>761</v>
      </c>
      <c r="P13" s="46">
        <f>SUBTOTAL(9,P14:P21)</f>
        <v>497</v>
      </c>
      <c r="Q13" s="46">
        <f aca="true" t="shared" si="10" ref="Q13:Z13">SUBTOTAL(9,Q14:Q21)</f>
        <v>943</v>
      </c>
      <c r="R13" s="46">
        <f t="shared" si="10"/>
        <v>80</v>
      </c>
      <c r="S13" s="46">
        <f t="shared" si="10"/>
        <v>3</v>
      </c>
      <c r="T13" s="46">
        <f t="shared" si="10"/>
        <v>18</v>
      </c>
      <c r="U13" s="46">
        <f t="shared" si="10"/>
        <v>1</v>
      </c>
      <c r="V13" s="46">
        <f t="shared" si="10"/>
        <v>58</v>
      </c>
      <c r="W13" s="46">
        <f t="shared" si="10"/>
        <v>555</v>
      </c>
      <c r="X13" s="46">
        <f t="shared" si="10"/>
        <v>308</v>
      </c>
      <c r="Y13" s="46">
        <f t="shared" si="10"/>
        <v>461</v>
      </c>
      <c r="Z13" s="46">
        <f t="shared" si="10"/>
        <v>482</v>
      </c>
      <c r="AA13" s="46"/>
      <c r="AB13" s="46"/>
      <c r="AC13" s="123" t="s">
        <v>762</v>
      </c>
      <c r="AD13" s="46">
        <v>84</v>
      </c>
      <c r="AE13" s="46">
        <v>175</v>
      </c>
      <c r="AF13" s="46">
        <v>16</v>
      </c>
      <c r="AG13" s="46">
        <v>2</v>
      </c>
      <c r="AH13" s="46">
        <v>3</v>
      </c>
      <c r="AI13" s="46">
        <v>0</v>
      </c>
      <c r="AJ13" s="46">
        <v>11</v>
      </c>
      <c r="AK13" s="46">
        <v>100</v>
      </c>
      <c r="AL13" s="46">
        <v>59</v>
      </c>
      <c r="AM13" s="46">
        <v>86</v>
      </c>
      <c r="AN13" s="46">
        <v>89</v>
      </c>
      <c r="AO13" s="1"/>
      <c r="AP13" s="1"/>
      <c r="AQ13" s="121" t="s">
        <v>533</v>
      </c>
      <c r="AR13" s="46">
        <v>175</v>
      </c>
      <c r="AS13" s="46">
        <v>392</v>
      </c>
      <c r="AT13" s="46">
        <v>44</v>
      </c>
      <c r="AU13" s="46">
        <v>2</v>
      </c>
      <c r="AV13" s="46">
        <v>5</v>
      </c>
      <c r="AW13" s="46">
        <v>3</v>
      </c>
      <c r="AX13" s="46">
        <v>34</v>
      </c>
      <c r="AY13" s="46">
        <v>278</v>
      </c>
      <c r="AZ13" s="46">
        <v>70</v>
      </c>
      <c r="BA13" s="46">
        <v>201</v>
      </c>
      <c r="BB13" s="46">
        <v>191</v>
      </c>
      <c r="BC13" s="46"/>
      <c r="BD13" s="46"/>
      <c r="BE13" s="121" t="s">
        <v>533</v>
      </c>
      <c r="BF13" s="46">
        <v>280</v>
      </c>
      <c r="BG13" s="46">
        <v>521</v>
      </c>
      <c r="BH13" s="46">
        <v>45</v>
      </c>
      <c r="BI13" s="46">
        <v>1</v>
      </c>
      <c r="BJ13" s="46">
        <v>7</v>
      </c>
      <c r="BK13" s="46">
        <v>3</v>
      </c>
      <c r="BL13" s="46">
        <v>34</v>
      </c>
      <c r="BM13" s="46">
        <v>292</v>
      </c>
      <c r="BN13" s="46">
        <v>184</v>
      </c>
      <c r="BO13" s="46">
        <v>250</v>
      </c>
      <c r="BP13" s="46">
        <v>271</v>
      </c>
      <c r="BQ13" s="1"/>
      <c r="BR13" s="1"/>
      <c r="BS13" s="52"/>
      <c r="BT13" s="46"/>
      <c r="BU13" s="46"/>
      <c r="BV13" s="46"/>
      <c r="BW13" s="46"/>
      <c r="BX13" s="46"/>
      <c r="BY13" s="46"/>
      <c r="BZ13" s="46"/>
      <c r="CA13" s="46"/>
      <c r="CB13" s="46"/>
      <c r="CC13" s="46"/>
      <c r="CD13" s="46"/>
      <c r="CE13" s="46"/>
      <c r="CF13" s="46"/>
      <c r="CG13" s="52" t="s">
        <v>628</v>
      </c>
      <c r="CH13" s="46">
        <v>99</v>
      </c>
      <c r="CI13" s="46">
        <v>158</v>
      </c>
      <c r="CJ13" s="46">
        <v>4</v>
      </c>
      <c r="CK13" s="46">
        <v>0</v>
      </c>
      <c r="CL13" s="46">
        <v>0</v>
      </c>
      <c r="CM13" s="46">
        <v>0</v>
      </c>
      <c r="CN13" s="46">
        <v>4</v>
      </c>
      <c r="CO13" s="46">
        <v>90</v>
      </c>
      <c r="CP13" s="46">
        <v>64</v>
      </c>
      <c r="CQ13" s="46">
        <v>94</v>
      </c>
      <c r="CR13" s="46">
        <v>64</v>
      </c>
      <c r="CS13" s="1"/>
      <c r="CT13" s="1"/>
      <c r="CU13" s="121" t="s">
        <v>536</v>
      </c>
      <c r="CV13" s="46">
        <v>816</v>
      </c>
      <c r="CW13" s="46">
        <v>1570</v>
      </c>
      <c r="CX13" s="46">
        <v>164</v>
      </c>
      <c r="CY13" s="46">
        <v>11</v>
      </c>
      <c r="CZ13" s="46">
        <v>42</v>
      </c>
      <c r="DA13" s="46">
        <v>8</v>
      </c>
      <c r="DB13" s="46">
        <v>103</v>
      </c>
      <c r="DC13" s="46">
        <v>927</v>
      </c>
      <c r="DD13" s="46">
        <v>479</v>
      </c>
      <c r="DE13" s="46">
        <v>768</v>
      </c>
      <c r="DF13" s="46">
        <v>802</v>
      </c>
      <c r="DG13" s="46"/>
      <c r="DH13" s="46"/>
      <c r="DI13" s="52"/>
      <c r="DJ13" s="46"/>
      <c r="DK13" s="46"/>
      <c r="DL13" s="46"/>
      <c r="DM13" s="46"/>
      <c r="DN13" s="46"/>
      <c r="DO13" s="46"/>
      <c r="DP13" s="46"/>
      <c r="DQ13" s="46"/>
      <c r="DR13" s="46"/>
      <c r="DS13" s="46"/>
      <c r="DT13" s="46"/>
      <c r="DU13" s="1"/>
      <c r="DV13" s="1"/>
      <c r="DW13" s="52"/>
      <c r="DX13" s="46"/>
      <c r="DY13" s="46"/>
      <c r="DZ13" s="46"/>
      <c r="EA13" s="46"/>
      <c r="EB13" s="46"/>
      <c r="EC13" s="46"/>
      <c r="ED13" s="46"/>
      <c r="EE13" s="46"/>
      <c r="EF13" s="46"/>
      <c r="EG13" s="46"/>
      <c r="EH13" s="46"/>
      <c r="EI13" s="46"/>
      <c r="EJ13" s="46"/>
      <c r="EK13" s="52" t="s">
        <v>539</v>
      </c>
      <c r="EL13" s="46">
        <f aca="true" t="shared" si="11" ref="EL13:EV13">SUBTOTAL(9,EL14:EL22)</f>
        <v>12157</v>
      </c>
      <c r="EM13" s="46">
        <f t="shared" si="11"/>
        <v>24497</v>
      </c>
      <c r="EN13" s="46">
        <f t="shared" si="11"/>
        <v>2918</v>
      </c>
      <c r="EO13" s="46">
        <f t="shared" si="11"/>
        <v>193</v>
      </c>
      <c r="EP13" s="46">
        <f t="shared" si="11"/>
        <v>745</v>
      </c>
      <c r="EQ13" s="46">
        <f t="shared" si="11"/>
        <v>200</v>
      </c>
      <c r="ER13" s="46">
        <f t="shared" si="11"/>
        <v>1780</v>
      </c>
      <c r="ES13" s="46">
        <f t="shared" si="11"/>
        <v>15734</v>
      </c>
      <c r="ET13" s="46">
        <f t="shared" si="11"/>
        <v>5845</v>
      </c>
      <c r="EU13" s="46">
        <f t="shared" si="11"/>
        <v>11984</v>
      </c>
      <c r="EV13" s="46">
        <f t="shared" si="11"/>
        <v>12513</v>
      </c>
      <c r="EW13" s="1"/>
      <c r="EX13" s="1"/>
      <c r="EY13" s="121" t="s">
        <v>536</v>
      </c>
      <c r="EZ13" s="46">
        <v>290</v>
      </c>
      <c r="FA13" s="46">
        <v>624</v>
      </c>
      <c r="FB13" s="46">
        <v>113</v>
      </c>
      <c r="FC13" s="46">
        <v>5</v>
      </c>
      <c r="FD13" s="46">
        <v>41</v>
      </c>
      <c r="FE13" s="46">
        <v>10</v>
      </c>
      <c r="FF13" s="46">
        <v>57</v>
      </c>
      <c r="FG13" s="46">
        <v>442</v>
      </c>
      <c r="FH13" s="46">
        <v>69</v>
      </c>
      <c r="FI13" s="46">
        <v>360</v>
      </c>
      <c r="FJ13" s="46">
        <v>264</v>
      </c>
      <c r="FK13" s="46"/>
      <c r="FL13" s="46"/>
    </row>
    <row r="14" spans="1:168" ht="12" customHeight="1">
      <c r="A14" s="122"/>
      <c r="B14" s="177"/>
      <c r="C14" s="177"/>
      <c r="D14" s="177"/>
      <c r="E14" s="177"/>
      <c r="F14" s="177"/>
      <c r="G14" s="177"/>
      <c r="H14" s="177"/>
      <c r="I14" s="177"/>
      <c r="J14" s="177"/>
      <c r="K14" s="177"/>
      <c r="L14" s="177"/>
      <c r="M14" s="1"/>
      <c r="N14" s="1"/>
      <c r="O14" s="123" t="s">
        <v>763</v>
      </c>
      <c r="P14" s="46">
        <v>16</v>
      </c>
      <c r="Q14" s="46">
        <v>30</v>
      </c>
      <c r="R14" s="46">
        <v>2</v>
      </c>
      <c r="S14" s="46">
        <v>0</v>
      </c>
      <c r="T14" s="46">
        <v>0</v>
      </c>
      <c r="U14" s="46">
        <v>0</v>
      </c>
      <c r="V14" s="46">
        <v>2</v>
      </c>
      <c r="W14" s="46">
        <v>19</v>
      </c>
      <c r="X14" s="46">
        <v>9</v>
      </c>
      <c r="Y14" s="46">
        <v>14</v>
      </c>
      <c r="Z14" s="46">
        <v>16</v>
      </c>
      <c r="AA14" s="46"/>
      <c r="AB14" s="46"/>
      <c r="AC14" s="52"/>
      <c r="AD14" s="46"/>
      <c r="AE14" s="46"/>
      <c r="AF14" s="46"/>
      <c r="AG14" s="46"/>
      <c r="AH14" s="46"/>
      <c r="AI14" s="46"/>
      <c r="AJ14" s="46"/>
      <c r="AK14" s="46"/>
      <c r="AL14" s="46"/>
      <c r="AM14" s="46"/>
      <c r="AN14" s="46"/>
      <c r="AO14" s="1"/>
      <c r="AP14" s="1"/>
      <c r="AQ14" s="121" t="s">
        <v>536</v>
      </c>
      <c r="AR14" s="46">
        <v>822</v>
      </c>
      <c r="AS14" s="46">
        <v>1936</v>
      </c>
      <c r="AT14" s="46">
        <v>241</v>
      </c>
      <c r="AU14" s="46">
        <v>19</v>
      </c>
      <c r="AV14" s="46">
        <v>47</v>
      </c>
      <c r="AW14" s="46">
        <v>15</v>
      </c>
      <c r="AX14" s="46">
        <v>160</v>
      </c>
      <c r="AY14" s="46">
        <v>1238</v>
      </c>
      <c r="AZ14" s="46">
        <v>457</v>
      </c>
      <c r="BA14" s="46">
        <v>934</v>
      </c>
      <c r="BB14" s="46">
        <v>1002</v>
      </c>
      <c r="BC14" s="46"/>
      <c r="BD14" s="46"/>
      <c r="BE14" s="121" t="s">
        <v>536</v>
      </c>
      <c r="BF14" s="46">
        <v>207</v>
      </c>
      <c r="BG14" s="46">
        <v>412</v>
      </c>
      <c r="BH14" s="46">
        <v>39</v>
      </c>
      <c r="BI14" s="46">
        <v>6</v>
      </c>
      <c r="BJ14" s="46">
        <v>8</v>
      </c>
      <c r="BK14" s="46">
        <v>3</v>
      </c>
      <c r="BL14" s="46">
        <v>22</v>
      </c>
      <c r="BM14" s="46">
        <v>233</v>
      </c>
      <c r="BN14" s="46">
        <v>140</v>
      </c>
      <c r="BO14" s="46">
        <v>186</v>
      </c>
      <c r="BP14" s="46">
        <v>226</v>
      </c>
      <c r="BQ14" s="1"/>
      <c r="BR14" s="1"/>
      <c r="BS14" s="52"/>
      <c r="BT14" s="46"/>
      <c r="BU14" s="46"/>
      <c r="BV14" s="46"/>
      <c r="BW14" s="46"/>
      <c r="BX14" s="46"/>
      <c r="BY14" s="46"/>
      <c r="BZ14" s="46"/>
      <c r="CA14" s="46"/>
      <c r="CB14" s="46"/>
      <c r="CC14" s="46"/>
      <c r="CD14" s="46"/>
      <c r="CE14" s="46"/>
      <c r="CF14" s="46"/>
      <c r="CG14" s="52"/>
      <c r="CH14" s="46"/>
      <c r="CI14" s="46"/>
      <c r="CJ14" s="46"/>
      <c r="CK14" s="46"/>
      <c r="CL14" s="46"/>
      <c r="CM14" s="46"/>
      <c r="CN14" s="46"/>
      <c r="CO14" s="46"/>
      <c r="CP14" s="46"/>
      <c r="CQ14" s="46"/>
      <c r="CR14" s="46"/>
      <c r="CS14" s="1"/>
      <c r="CT14" s="1"/>
      <c r="CU14" s="121" t="s">
        <v>541</v>
      </c>
      <c r="CV14" s="46">
        <v>918</v>
      </c>
      <c r="CW14" s="46">
        <v>1747</v>
      </c>
      <c r="CX14" s="46">
        <v>210</v>
      </c>
      <c r="CY14" s="46">
        <v>16</v>
      </c>
      <c r="CZ14" s="46">
        <v>52</v>
      </c>
      <c r="DA14" s="46">
        <v>16</v>
      </c>
      <c r="DB14" s="46">
        <v>126</v>
      </c>
      <c r="DC14" s="46">
        <v>1063</v>
      </c>
      <c r="DD14" s="46">
        <v>474</v>
      </c>
      <c r="DE14" s="46">
        <v>804</v>
      </c>
      <c r="DF14" s="46">
        <v>943</v>
      </c>
      <c r="DG14" s="46"/>
      <c r="DH14" s="46"/>
      <c r="DI14" s="52" t="s">
        <v>601</v>
      </c>
      <c r="DJ14" s="46">
        <f>SUBTOTAL(9,DJ15:DJ18)</f>
        <v>4399</v>
      </c>
      <c r="DK14" s="46">
        <f aca="true" t="shared" si="12" ref="DK14:DT14">SUBTOTAL(9,DK15:DK18)</f>
        <v>10241</v>
      </c>
      <c r="DL14" s="46">
        <f t="shared" si="12"/>
        <v>1455</v>
      </c>
      <c r="DM14" s="46">
        <f t="shared" si="12"/>
        <v>81</v>
      </c>
      <c r="DN14" s="46">
        <f t="shared" si="12"/>
        <v>368</v>
      </c>
      <c r="DO14" s="46">
        <f t="shared" si="12"/>
        <v>86</v>
      </c>
      <c r="DP14" s="46">
        <f t="shared" si="12"/>
        <v>920</v>
      </c>
      <c r="DQ14" s="46">
        <f t="shared" si="12"/>
        <v>6404</v>
      </c>
      <c r="DR14" s="46">
        <f t="shared" si="12"/>
        <v>2382</v>
      </c>
      <c r="DS14" s="46">
        <f t="shared" si="12"/>
        <v>4924</v>
      </c>
      <c r="DT14" s="46">
        <f t="shared" si="12"/>
        <v>5317</v>
      </c>
      <c r="DU14" s="1"/>
      <c r="DV14" s="1"/>
      <c r="DW14" s="52" t="s">
        <v>587</v>
      </c>
      <c r="DX14" s="46">
        <f>SUBTOTAL(9,DX15:DX18)</f>
        <v>3096</v>
      </c>
      <c r="DY14" s="46">
        <f aca="true" t="shared" si="13" ref="DY14:EH14">SUBTOTAL(9,DY15:DY18)</f>
        <v>6917</v>
      </c>
      <c r="DZ14" s="46">
        <f t="shared" si="13"/>
        <v>967</v>
      </c>
      <c r="EA14" s="46">
        <f t="shared" si="13"/>
        <v>77</v>
      </c>
      <c r="EB14" s="46">
        <f t="shared" si="13"/>
        <v>286</v>
      </c>
      <c r="EC14" s="46">
        <f t="shared" si="13"/>
        <v>65</v>
      </c>
      <c r="ED14" s="46">
        <f t="shared" si="13"/>
        <v>539</v>
      </c>
      <c r="EE14" s="46">
        <f t="shared" si="13"/>
        <v>4544</v>
      </c>
      <c r="EF14" s="46">
        <f t="shared" si="13"/>
        <v>1406</v>
      </c>
      <c r="EG14" s="46">
        <f t="shared" si="13"/>
        <v>3441</v>
      </c>
      <c r="EH14" s="46">
        <f t="shared" si="13"/>
        <v>3476</v>
      </c>
      <c r="EI14" s="46"/>
      <c r="EJ14" s="46"/>
      <c r="EK14" s="121" t="s">
        <v>533</v>
      </c>
      <c r="EL14" s="46">
        <v>1230</v>
      </c>
      <c r="EM14" s="46">
        <v>2636</v>
      </c>
      <c r="EN14" s="46">
        <v>405</v>
      </c>
      <c r="EO14" s="46">
        <v>32</v>
      </c>
      <c r="EP14" s="46">
        <v>111</v>
      </c>
      <c r="EQ14" s="46">
        <v>38</v>
      </c>
      <c r="ER14" s="46">
        <v>224</v>
      </c>
      <c r="ES14" s="46">
        <v>1739</v>
      </c>
      <c r="ET14" s="46">
        <v>492</v>
      </c>
      <c r="EU14" s="46">
        <v>1332</v>
      </c>
      <c r="EV14" s="46">
        <v>1304</v>
      </c>
      <c r="EW14" s="1"/>
      <c r="EX14" s="1"/>
      <c r="EY14" s="121" t="s">
        <v>541</v>
      </c>
      <c r="EZ14" s="46">
        <v>944</v>
      </c>
      <c r="FA14" s="46">
        <v>2233</v>
      </c>
      <c r="FB14" s="46">
        <v>387</v>
      </c>
      <c r="FC14" s="46">
        <v>26</v>
      </c>
      <c r="FD14" s="46">
        <v>114</v>
      </c>
      <c r="FE14" s="46">
        <v>21</v>
      </c>
      <c r="FF14" s="46">
        <v>226</v>
      </c>
      <c r="FG14" s="46">
        <v>1489</v>
      </c>
      <c r="FH14" s="46">
        <v>357</v>
      </c>
      <c r="FI14" s="46">
        <v>1102</v>
      </c>
      <c r="FJ14" s="46">
        <v>1131</v>
      </c>
      <c r="FK14" s="46"/>
      <c r="FL14" s="46"/>
    </row>
    <row r="15" spans="1:168" ht="12" customHeight="1">
      <c r="A15" s="122" t="s">
        <v>543</v>
      </c>
      <c r="B15" s="46">
        <v>211</v>
      </c>
      <c r="C15" s="46">
        <v>347</v>
      </c>
      <c r="D15" s="46">
        <v>19</v>
      </c>
      <c r="E15" s="46">
        <v>1</v>
      </c>
      <c r="F15" s="46">
        <v>7</v>
      </c>
      <c r="G15" s="46">
        <v>2</v>
      </c>
      <c r="H15" s="46">
        <v>9</v>
      </c>
      <c r="I15" s="46">
        <v>204</v>
      </c>
      <c r="J15" s="46">
        <v>124</v>
      </c>
      <c r="K15" s="46">
        <v>187</v>
      </c>
      <c r="L15" s="46">
        <v>160</v>
      </c>
      <c r="M15" s="1"/>
      <c r="N15" s="1"/>
      <c r="O15" s="123" t="s">
        <v>762</v>
      </c>
      <c r="P15" s="46">
        <v>120</v>
      </c>
      <c r="Q15" s="46">
        <v>173</v>
      </c>
      <c r="R15" s="46">
        <v>10</v>
      </c>
      <c r="S15" s="46">
        <v>1</v>
      </c>
      <c r="T15" s="46">
        <v>0</v>
      </c>
      <c r="U15" s="46">
        <v>1</v>
      </c>
      <c r="V15" s="46">
        <v>8</v>
      </c>
      <c r="W15" s="46">
        <v>102</v>
      </c>
      <c r="X15" s="46">
        <v>61</v>
      </c>
      <c r="Y15" s="46">
        <v>99</v>
      </c>
      <c r="Z15" s="46">
        <v>74</v>
      </c>
      <c r="AA15" s="46"/>
      <c r="AB15" s="46"/>
      <c r="AC15" s="52" t="s">
        <v>776</v>
      </c>
      <c r="AD15" s="46">
        <f aca="true" t="shared" si="14" ref="AD15:AN15">SUBTOTAL(9,AD16:AD18)</f>
        <v>557</v>
      </c>
      <c r="AE15" s="46">
        <f t="shared" si="14"/>
        <v>1037</v>
      </c>
      <c r="AF15" s="46">
        <f t="shared" si="14"/>
        <v>112</v>
      </c>
      <c r="AG15" s="46">
        <f t="shared" si="14"/>
        <v>1</v>
      </c>
      <c r="AH15" s="46">
        <f t="shared" si="14"/>
        <v>20</v>
      </c>
      <c r="AI15" s="46">
        <f t="shared" si="14"/>
        <v>7</v>
      </c>
      <c r="AJ15" s="46">
        <f t="shared" si="14"/>
        <v>84</v>
      </c>
      <c r="AK15" s="46">
        <f t="shared" si="14"/>
        <v>639</v>
      </c>
      <c r="AL15" s="46">
        <f t="shared" si="14"/>
        <v>286</v>
      </c>
      <c r="AM15" s="46">
        <f t="shared" si="14"/>
        <v>524</v>
      </c>
      <c r="AN15" s="46">
        <f t="shared" si="14"/>
        <v>513</v>
      </c>
      <c r="AO15" s="1"/>
      <c r="AP15" s="1"/>
      <c r="AQ15" s="52"/>
      <c r="AR15" s="46" t="s">
        <v>841</v>
      </c>
      <c r="AS15" s="46" t="s">
        <v>841</v>
      </c>
      <c r="AT15" s="46" t="s">
        <v>841</v>
      </c>
      <c r="AU15" s="46" t="s">
        <v>841</v>
      </c>
      <c r="AV15" s="46" t="s">
        <v>841</v>
      </c>
      <c r="AW15" s="46" t="s">
        <v>841</v>
      </c>
      <c r="AX15" s="46" t="s">
        <v>841</v>
      </c>
      <c r="AY15" s="46" t="s">
        <v>841</v>
      </c>
      <c r="AZ15" s="46" t="s">
        <v>841</v>
      </c>
      <c r="BA15" s="46" t="s">
        <v>841</v>
      </c>
      <c r="BB15" s="46" t="s">
        <v>841</v>
      </c>
      <c r="BC15" s="46"/>
      <c r="BD15" s="46"/>
      <c r="BE15" s="121" t="s">
        <v>541</v>
      </c>
      <c r="BF15" s="46">
        <v>542</v>
      </c>
      <c r="BG15" s="46">
        <v>980</v>
      </c>
      <c r="BH15" s="46">
        <v>81</v>
      </c>
      <c r="BI15" s="46">
        <v>3</v>
      </c>
      <c r="BJ15" s="46">
        <v>14</v>
      </c>
      <c r="BK15" s="46">
        <v>4</v>
      </c>
      <c r="BL15" s="46">
        <v>60</v>
      </c>
      <c r="BM15" s="46">
        <v>560</v>
      </c>
      <c r="BN15" s="46">
        <v>339</v>
      </c>
      <c r="BO15" s="46">
        <v>489</v>
      </c>
      <c r="BP15" s="46">
        <v>491</v>
      </c>
      <c r="BQ15" s="1"/>
      <c r="BR15" s="1"/>
      <c r="BS15" s="52"/>
      <c r="BT15" s="46"/>
      <c r="BU15" s="46"/>
      <c r="BV15" s="46"/>
      <c r="BW15" s="46"/>
      <c r="BX15" s="46"/>
      <c r="BY15" s="46"/>
      <c r="BZ15" s="46"/>
      <c r="CA15" s="46"/>
      <c r="CB15" s="46"/>
      <c r="CC15" s="46"/>
      <c r="CD15" s="46"/>
      <c r="CE15" s="46"/>
      <c r="CF15" s="46"/>
      <c r="CG15" s="52" t="s">
        <v>630</v>
      </c>
      <c r="CH15" s="46">
        <f>SUBTOTAL(9,CH16:CH19)</f>
        <v>2680</v>
      </c>
      <c r="CI15" s="46">
        <f aca="true" t="shared" si="15" ref="CI15:CR15">SUBTOTAL(9,CI16:CI19)</f>
        <v>5865</v>
      </c>
      <c r="CJ15" s="46">
        <f t="shared" si="15"/>
        <v>721</v>
      </c>
      <c r="CK15" s="46">
        <f t="shared" si="15"/>
        <v>31</v>
      </c>
      <c r="CL15" s="46">
        <f t="shared" si="15"/>
        <v>175</v>
      </c>
      <c r="CM15" s="46">
        <f t="shared" si="15"/>
        <v>40</v>
      </c>
      <c r="CN15" s="46">
        <f t="shared" si="15"/>
        <v>475</v>
      </c>
      <c r="CO15" s="46">
        <f t="shared" si="15"/>
        <v>3531</v>
      </c>
      <c r="CP15" s="46">
        <f t="shared" si="15"/>
        <v>1613</v>
      </c>
      <c r="CQ15" s="46">
        <f t="shared" si="15"/>
        <v>2808</v>
      </c>
      <c r="CR15" s="46">
        <f t="shared" si="15"/>
        <v>3057</v>
      </c>
      <c r="CS15" s="1"/>
      <c r="CT15" s="1"/>
      <c r="CU15" s="52"/>
      <c r="CV15" s="46"/>
      <c r="CW15" s="46"/>
      <c r="CX15" s="46"/>
      <c r="CY15" s="46"/>
      <c r="CZ15" s="46"/>
      <c r="DA15" s="46"/>
      <c r="DB15" s="46"/>
      <c r="DC15" s="46"/>
      <c r="DD15" s="46"/>
      <c r="DE15" s="46"/>
      <c r="DF15" s="46"/>
      <c r="DG15" s="46"/>
      <c r="DH15" s="46"/>
      <c r="DI15" s="121" t="s">
        <v>533</v>
      </c>
      <c r="DJ15" s="46">
        <v>1423</v>
      </c>
      <c r="DK15" s="46">
        <v>3195</v>
      </c>
      <c r="DL15" s="46">
        <v>432</v>
      </c>
      <c r="DM15" s="46">
        <v>22</v>
      </c>
      <c r="DN15" s="46">
        <v>117</v>
      </c>
      <c r="DO15" s="46">
        <v>21</v>
      </c>
      <c r="DP15" s="46">
        <v>272</v>
      </c>
      <c r="DQ15" s="46">
        <v>2069</v>
      </c>
      <c r="DR15" s="46">
        <v>694</v>
      </c>
      <c r="DS15" s="46">
        <v>1560</v>
      </c>
      <c r="DT15" s="46">
        <v>1635</v>
      </c>
      <c r="DU15" s="1"/>
      <c r="DV15" s="1"/>
      <c r="DW15" s="121" t="s">
        <v>533</v>
      </c>
      <c r="DX15" s="46">
        <v>1231</v>
      </c>
      <c r="DY15" s="46">
        <v>2687</v>
      </c>
      <c r="DZ15" s="46">
        <v>336</v>
      </c>
      <c r="EA15" s="46">
        <v>28</v>
      </c>
      <c r="EB15" s="46">
        <v>111</v>
      </c>
      <c r="EC15" s="46">
        <v>22</v>
      </c>
      <c r="ED15" s="46">
        <v>175</v>
      </c>
      <c r="EE15" s="46">
        <v>1739</v>
      </c>
      <c r="EF15" s="46">
        <v>612</v>
      </c>
      <c r="EG15" s="46">
        <v>1317</v>
      </c>
      <c r="EH15" s="46">
        <v>1370</v>
      </c>
      <c r="EI15" s="46"/>
      <c r="EJ15" s="46"/>
      <c r="EK15" s="121" t="s">
        <v>536</v>
      </c>
      <c r="EL15" s="46">
        <v>1288</v>
      </c>
      <c r="EM15" s="46">
        <v>2823</v>
      </c>
      <c r="EN15" s="46">
        <v>422</v>
      </c>
      <c r="EO15" s="46">
        <v>27</v>
      </c>
      <c r="EP15" s="46">
        <v>113</v>
      </c>
      <c r="EQ15" s="46">
        <v>27</v>
      </c>
      <c r="ER15" s="46">
        <v>255</v>
      </c>
      <c r="ES15" s="46">
        <v>1783</v>
      </c>
      <c r="ET15" s="46">
        <v>618</v>
      </c>
      <c r="EU15" s="46">
        <v>1338</v>
      </c>
      <c r="EV15" s="46">
        <v>1485</v>
      </c>
      <c r="EW15" s="1"/>
      <c r="EX15" s="1"/>
      <c r="EY15" s="121" t="s">
        <v>523</v>
      </c>
      <c r="EZ15" s="46">
        <v>821</v>
      </c>
      <c r="FA15" s="46">
        <v>1960</v>
      </c>
      <c r="FB15" s="46">
        <v>239</v>
      </c>
      <c r="FC15" s="46">
        <v>16</v>
      </c>
      <c r="FD15" s="46">
        <v>67</v>
      </c>
      <c r="FE15" s="46">
        <v>13</v>
      </c>
      <c r="FF15" s="46">
        <v>143</v>
      </c>
      <c r="FG15" s="46">
        <v>1244</v>
      </c>
      <c r="FH15" s="46">
        <v>477</v>
      </c>
      <c r="FI15" s="46">
        <v>933</v>
      </c>
      <c r="FJ15" s="46">
        <v>1027</v>
      </c>
      <c r="FK15" s="46"/>
      <c r="FL15" s="46"/>
    </row>
    <row r="16" spans="1:168" ht="12" customHeight="1">
      <c r="A16" s="122" t="s">
        <v>547</v>
      </c>
      <c r="B16" s="46">
        <v>336</v>
      </c>
      <c r="C16" s="46">
        <v>632</v>
      </c>
      <c r="D16" s="46">
        <v>72</v>
      </c>
      <c r="E16" s="46">
        <v>1</v>
      </c>
      <c r="F16" s="46">
        <v>18</v>
      </c>
      <c r="G16" s="46">
        <v>4</v>
      </c>
      <c r="H16" s="46">
        <v>49</v>
      </c>
      <c r="I16" s="46">
        <v>356</v>
      </c>
      <c r="J16" s="46">
        <v>204</v>
      </c>
      <c r="K16" s="46">
        <v>316</v>
      </c>
      <c r="L16" s="46">
        <v>316</v>
      </c>
      <c r="M16" s="1"/>
      <c r="N16" s="1"/>
      <c r="O16" s="123" t="s">
        <v>764</v>
      </c>
      <c r="P16" s="46">
        <v>29</v>
      </c>
      <c r="Q16" s="46">
        <v>61</v>
      </c>
      <c r="R16" s="46">
        <v>5</v>
      </c>
      <c r="S16" s="46">
        <v>0</v>
      </c>
      <c r="T16" s="46">
        <v>1</v>
      </c>
      <c r="U16" s="46">
        <v>0</v>
      </c>
      <c r="V16" s="46">
        <v>4</v>
      </c>
      <c r="W16" s="46">
        <v>35</v>
      </c>
      <c r="X16" s="46">
        <v>21</v>
      </c>
      <c r="Y16" s="46">
        <v>25</v>
      </c>
      <c r="Z16" s="46">
        <v>36</v>
      </c>
      <c r="AA16" s="46"/>
      <c r="AB16" s="46"/>
      <c r="AC16" s="123" t="s">
        <v>770</v>
      </c>
      <c r="AD16" s="46">
        <v>136</v>
      </c>
      <c r="AE16" s="46">
        <v>240</v>
      </c>
      <c r="AF16" s="46">
        <v>27</v>
      </c>
      <c r="AG16" s="46">
        <v>1</v>
      </c>
      <c r="AH16" s="46">
        <v>9</v>
      </c>
      <c r="AI16" s="46">
        <v>3</v>
      </c>
      <c r="AJ16" s="46">
        <v>14</v>
      </c>
      <c r="AK16" s="46">
        <v>143</v>
      </c>
      <c r="AL16" s="46">
        <v>70</v>
      </c>
      <c r="AM16" s="46">
        <v>121</v>
      </c>
      <c r="AN16" s="46">
        <v>119</v>
      </c>
      <c r="AO16" s="1"/>
      <c r="AP16" s="1"/>
      <c r="AQ16" s="52" t="s">
        <v>564</v>
      </c>
      <c r="AR16" s="46">
        <f>SUBTOTAL(9,AR17:AR19)</f>
        <v>1661</v>
      </c>
      <c r="AS16" s="46">
        <f aca="true" t="shared" si="16" ref="AS16:BB16">SUBTOTAL(9,AS17:AS19)</f>
        <v>3592</v>
      </c>
      <c r="AT16" s="46">
        <f>SUBTOTAL(9,AT17:AT19)</f>
        <v>417</v>
      </c>
      <c r="AU16" s="46">
        <f t="shared" si="16"/>
        <v>13</v>
      </c>
      <c r="AV16" s="46">
        <f t="shared" si="16"/>
        <v>74</v>
      </c>
      <c r="AW16" s="46">
        <f t="shared" si="16"/>
        <v>24</v>
      </c>
      <c r="AX16" s="46">
        <f t="shared" si="16"/>
        <v>306</v>
      </c>
      <c r="AY16" s="46">
        <f t="shared" si="16"/>
        <v>2121</v>
      </c>
      <c r="AZ16" s="46">
        <f t="shared" si="16"/>
        <v>1054</v>
      </c>
      <c r="BA16" s="46">
        <f t="shared" si="16"/>
        <v>1744</v>
      </c>
      <c r="BB16" s="46">
        <f t="shared" si="16"/>
        <v>1848</v>
      </c>
      <c r="BC16" s="46"/>
      <c r="BD16" s="46"/>
      <c r="BE16" s="121" t="s">
        <v>523</v>
      </c>
      <c r="BF16" s="46">
        <v>257</v>
      </c>
      <c r="BG16" s="46">
        <v>443</v>
      </c>
      <c r="BH16" s="46">
        <v>32</v>
      </c>
      <c r="BI16" s="46">
        <v>2</v>
      </c>
      <c r="BJ16" s="46">
        <v>2</v>
      </c>
      <c r="BK16" s="46">
        <v>2</v>
      </c>
      <c r="BL16" s="46">
        <v>26</v>
      </c>
      <c r="BM16" s="46">
        <v>292</v>
      </c>
      <c r="BN16" s="46">
        <v>119</v>
      </c>
      <c r="BO16" s="46">
        <v>226</v>
      </c>
      <c r="BP16" s="46">
        <v>217</v>
      </c>
      <c r="BQ16" s="1"/>
      <c r="BR16" s="1"/>
      <c r="BS16" s="52" t="s">
        <v>525</v>
      </c>
      <c r="BT16" s="46">
        <f aca="true" t="shared" si="17" ref="BT16:CD16">SUBTOTAL(9,BT18:BT63,CH11:CH48)</f>
        <v>27455</v>
      </c>
      <c r="BU16" s="46">
        <f t="shared" si="17"/>
        <v>56006</v>
      </c>
      <c r="BV16" s="46">
        <f t="shared" si="17"/>
        <v>6391</v>
      </c>
      <c r="BW16" s="46">
        <f t="shared" si="17"/>
        <v>404</v>
      </c>
      <c r="BX16" s="46">
        <f t="shared" si="17"/>
        <v>1660</v>
      </c>
      <c r="BY16" s="46">
        <f t="shared" si="17"/>
        <v>430</v>
      </c>
      <c r="BZ16" s="46">
        <f t="shared" si="17"/>
        <v>3897</v>
      </c>
      <c r="CA16" s="46">
        <f t="shared" si="17"/>
        <v>33305</v>
      </c>
      <c r="CB16" s="46">
        <f t="shared" si="17"/>
        <v>16310</v>
      </c>
      <c r="CC16" s="46">
        <f t="shared" si="17"/>
        <v>27746</v>
      </c>
      <c r="CD16" s="46">
        <f t="shared" si="17"/>
        <v>28260</v>
      </c>
      <c r="CE16" s="46"/>
      <c r="CF16" s="46"/>
      <c r="CG16" s="121" t="s">
        <v>533</v>
      </c>
      <c r="CH16" s="46">
        <v>790</v>
      </c>
      <c r="CI16" s="46">
        <v>1644</v>
      </c>
      <c r="CJ16" s="46">
        <v>170</v>
      </c>
      <c r="CK16" s="46">
        <v>7</v>
      </c>
      <c r="CL16" s="46">
        <v>49</v>
      </c>
      <c r="CM16" s="46">
        <v>8</v>
      </c>
      <c r="CN16" s="46">
        <v>106</v>
      </c>
      <c r="CO16" s="46">
        <v>1024</v>
      </c>
      <c r="CP16" s="46">
        <v>450</v>
      </c>
      <c r="CQ16" s="46">
        <v>813</v>
      </c>
      <c r="CR16" s="46">
        <v>831</v>
      </c>
      <c r="CS16" s="1"/>
      <c r="CT16" s="1"/>
      <c r="CU16" s="52" t="s">
        <v>621</v>
      </c>
      <c r="CV16" s="46">
        <f aca="true" t="shared" si="18" ref="CV16:DF16">SUBTOTAL(9,CV17:CV18)</f>
        <v>880</v>
      </c>
      <c r="CW16" s="46">
        <f t="shared" si="18"/>
        <v>1739</v>
      </c>
      <c r="CX16" s="46">
        <f t="shared" si="18"/>
        <v>184</v>
      </c>
      <c r="CY16" s="46">
        <f t="shared" si="18"/>
        <v>13</v>
      </c>
      <c r="CZ16" s="46">
        <f t="shared" si="18"/>
        <v>42</v>
      </c>
      <c r="DA16" s="46">
        <f t="shared" si="18"/>
        <v>12</v>
      </c>
      <c r="DB16" s="46">
        <f t="shared" si="18"/>
        <v>117</v>
      </c>
      <c r="DC16" s="46">
        <f t="shared" si="18"/>
        <v>1046</v>
      </c>
      <c r="DD16" s="46">
        <f t="shared" si="18"/>
        <v>509</v>
      </c>
      <c r="DE16" s="46">
        <f t="shared" si="18"/>
        <v>861</v>
      </c>
      <c r="DF16" s="46">
        <f t="shared" si="18"/>
        <v>878</v>
      </c>
      <c r="DG16" s="46"/>
      <c r="DH16" s="46"/>
      <c r="DI16" s="121" t="s">
        <v>536</v>
      </c>
      <c r="DJ16" s="46">
        <v>968</v>
      </c>
      <c r="DK16" s="46">
        <v>2192</v>
      </c>
      <c r="DL16" s="46">
        <v>297</v>
      </c>
      <c r="DM16" s="46">
        <v>19</v>
      </c>
      <c r="DN16" s="46">
        <v>77</v>
      </c>
      <c r="DO16" s="46">
        <v>23</v>
      </c>
      <c r="DP16" s="46">
        <v>178</v>
      </c>
      <c r="DQ16" s="46">
        <v>1356</v>
      </c>
      <c r="DR16" s="46">
        <v>539</v>
      </c>
      <c r="DS16" s="46">
        <v>1036</v>
      </c>
      <c r="DT16" s="46">
        <v>1156</v>
      </c>
      <c r="DU16" s="1"/>
      <c r="DV16" s="1"/>
      <c r="DW16" s="121" t="s">
        <v>536</v>
      </c>
      <c r="DX16" s="46">
        <v>674</v>
      </c>
      <c r="DY16" s="46">
        <v>1584</v>
      </c>
      <c r="DZ16" s="46">
        <v>247</v>
      </c>
      <c r="EA16" s="46">
        <v>24</v>
      </c>
      <c r="EB16" s="46">
        <v>62</v>
      </c>
      <c r="EC16" s="46">
        <v>19</v>
      </c>
      <c r="ED16" s="46">
        <v>142</v>
      </c>
      <c r="EE16" s="46">
        <v>1038</v>
      </c>
      <c r="EF16" s="46">
        <v>299</v>
      </c>
      <c r="EG16" s="46">
        <v>776</v>
      </c>
      <c r="EH16" s="46">
        <v>808</v>
      </c>
      <c r="EI16" s="46"/>
      <c r="EJ16" s="46"/>
      <c r="EK16" s="121" t="s">
        <v>541</v>
      </c>
      <c r="EL16" s="46">
        <v>1650</v>
      </c>
      <c r="EM16" s="46">
        <v>3589</v>
      </c>
      <c r="EN16" s="46">
        <v>393</v>
      </c>
      <c r="EO16" s="46">
        <v>20</v>
      </c>
      <c r="EP16" s="46">
        <v>91</v>
      </c>
      <c r="EQ16" s="46">
        <v>22</v>
      </c>
      <c r="ER16" s="46">
        <v>260</v>
      </c>
      <c r="ES16" s="46">
        <v>2136</v>
      </c>
      <c r="ET16" s="46">
        <v>1060</v>
      </c>
      <c r="EU16" s="46">
        <v>1681</v>
      </c>
      <c r="EV16" s="46">
        <v>1908</v>
      </c>
      <c r="EW16" s="1"/>
      <c r="EX16" s="1"/>
      <c r="EY16" s="121" t="s">
        <v>532</v>
      </c>
      <c r="EZ16" s="46">
        <v>401</v>
      </c>
      <c r="FA16" s="46">
        <v>828</v>
      </c>
      <c r="FB16" s="46">
        <v>100</v>
      </c>
      <c r="FC16" s="46">
        <v>4</v>
      </c>
      <c r="FD16" s="46">
        <v>31</v>
      </c>
      <c r="FE16" s="46">
        <v>6</v>
      </c>
      <c r="FF16" s="46">
        <v>59</v>
      </c>
      <c r="FG16" s="46">
        <v>474</v>
      </c>
      <c r="FH16" s="46">
        <v>254</v>
      </c>
      <c r="FI16" s="46">
        <v>394</v>
      </c>
      <c r="FJ16" s="46">
        <v>434</v>
      </c>
      <c r="FK16" s="46"/>
      <c r="FL16" s="46"/>
    </row>
    <row r="17" spans="1:168" ht="12" customHeight="1">
      <c r="A17" s="122"/>
      <c r="B17" s="46" t="s">
        <v>841</v>
      </c>
      <c r="C17" s="46" t="s">
        <v>841</v>
      </c>
      <c r="D17" s="46" t="s">
        <v>841</v>
      </c>
      <c r="E17" s="46" t="s">
        <v>841</v>
      </c>
      <c r="F17" s="46" t="s">
        <v>841</v>
      </c>
      <c r="G17" s="46" t="s">
        <v>841</v>
      </c>
      <c r="H17" s="46" t="s">
        <v>841</v>
      </c>
      <c r="I17" s="46" t="s">
        <v>841</v>
      </c>
      <c r="J17" s="46" t="s">
        <v>841</v>
      </c>
      <c r="K17" s="46" t="s">
        <v>841</v>
      </c>
      <c r="L17" s="46" t="s">
        <v>841</v>
      </c>
      <c r="M17" s="1"/>
      <c r="N17" s="1"/>
      <c r="O17" s="123" t="s">
        <v>765</v>
      </c>
      <c r="P17" s="46">
        <v>22</v>
      </c>
      <c r="Q17" s="46">
        <v>49</v>
      </c>
      <c r="R17" s="46">
        <v>5</v>
      </c>
      <c r="S17" s="46">
        <v>0</v>
      </c>
      <c r="T17" s="46">
        <v>3</v>
      </c>
      <c r="U17" s="46">
        <v>0</v>
      </c>
      <c r="V17" s="46">
        <v>2</v>
      </c>
      <c r="W17" s="46">
        <v>27</v>
      </c>
      <c r="X17" s="46">
        <v>17</v>
      </c>
      <c r="Y17" s="46">
        <v>25</v>
      </c>
      <c r="Z17" s="46">
        <v>24</v>
      </c>
      <c r="AA17" s="46"/>
      <c r="AB17" s="46"/>
      <c r="AC17" s="123" t="s">
        <v>763</v>
      </c>
      <c r="AD17" s="46">
        <v>353</v>
      </c>
      <c r="AE17" s="46">
        <v>643</v>
      </c>
      <c r="AF17" s="46">
        <v>64</v>
      </c>
      <c r="AG17" s="46">
        <v>0</v>
      </c>
      <c r="AH17" s="46">
        <v>7</v>
      </c>
      <c r="AI17" s="46">
        <v>3</v>
      </c>
      <c r="AJ17" s="46">
        <v>54</v>
      </c>
      <c r="AK17" s="46">
        <v>389</v>
      </c>
      <c r="AL17" s="46">
        <v>190</v>
      </c>
      <c r="AM17" s="46">
        <v>340</v>
      </c>
      <c r="AN17" s="46">
        <v>303</v>
      </c>
      <c r="AO17" s="1"/>
      <c r="AP17" s="1"/>
      <c r="AQ17" s="121" t="s">
        <v>533</v>
      </c>
      <c r="AR17" s="46">
        <v>545</v>
      </c>
      <c r="AS17" s="46">
        <v>1136</v>
      </c>
      <c r="AT17" s="46">
        <v>89</v>
      </c>
      <c r="AU17" s="46">
        <v>5</v>
      </c>
      <c r="AV17" s="46">
        <v>30</v>
      </c>
      <c r="AW17" s="46">
        <v>4</v>
      </c>
      <c r="AX17" s="46">
        <v>50</v>
      </c>
      <c r="AY17" s="46">
        <v>664</v>
      </c>
      <c r="AZ17" s="46">
        <v>383</v>
      </c>
      <c r="BA17" s="46">
        <v>553</v>
      </c>
      <c r="BB17" s="46">
        <v>583</v>
      </c>
      <c r="BC17" s="46"/>
      <c r="BD17" s="46"/>
      <c r="BE17" s="52"/>
      <c r="BF17" s="46"/>
      <c r="BG17" s="46"/>
      <c r="BH17" s="46"/>
      <c r="BI17" s="46"/>
      <c r="BJ17" s="46"/>
      <c r="BK17" s="46"/>
      <c r="BL17" s="46"/>
      <c r="BM17" s="46"/>
      <c r="BN17" s="46"/>
      <c r="BO17" s="46"/>
      <c r="BP17" s="46"/>
      <c r="BQ17" s="1"/>
      <c r="BR17" s="1"/>
      <c r="BS17" s="52"/>
      <c r="BT17" s="177"/>
      <c r="BU17" s="177"/>
      <c r="BV17" s="177"/>
      <c r="BW17" s="177"/>
      <c r="BX17" s="177"/>
      <c r="BY17" s="177"/>
      <c r="BZ17" s="177"/>
      <c r="CA17" s="177"/>
      <c r="CB17" s="177"/>
      <c r="CC17" s="177"/>
      <c r="CD17" s="177"/>
      <c r="CE17" s="177"/>
      <c r="CF17" s="177"/>
      <c r="CG17" s="121" t="s">
        <v>536</v>
      </c>
      <c r="CH17" s="46">
        <v>883</v>
      </c>
      <c r="CI17" s="46">
        <v>1978</v>
      </c>
      <c r="CJ17" s="46">
        <v>221</v>
      </c>
      <c r="CK17" s="46">
        <v>11</v>
      </c>
      <c r="CL17" s="46">
        <v>56</v>
      </c>
      <c r="CM17" s="46">
        <v>15</v>
      </c>
      <c r="CN17" s="46">
        <v>139</v>
      </c>
      <c r="CO17" s="46">
        <v>1192</v>
      </c>
      <c r="CP17" s="46">
        <v>565</v>
      </c>
      <c r="CQ17" s="46">
        <v>927</v>
      </c>
      <c r="CR17" s="46">
        <v>1051</v>
      </c>
      <c r="CS17" s="1"/>
      <c r="CT17" s="1"/>
      <c r="CU17" s="121" t="s">
        <v>533</v>
      </c>
      <c r="CV17" s="46">
        <v>642</v>
      </c>
      <c r="CW17" s="46">
        <v>1201</v>
      </c>
      <c r="CX17" s="46">
        <v>110</v>
      </c>
      <c r="CY17" s="46">
        <v>6</v>
      </c>
      <c r="CZ17" s="46">
        <v>23</v>
      </c>
      <c r="DA17" s="46">
        <v>6</v>
      </c>
      <c r="DB17" s="46">
        <v>75</v>
      </c>
      <c r="DC17" s="46">
        <v>725</v>
      </c>
      <c r="DD17" s="46">
        <v>366</v>
      </c>
      <c r="DE17" s="46">
        <v>598</v>
      </c>
      <c r="DF17" s="46">
        <v>603</v>
      </c>
      <c r="DG17" s="46"/>
      <c r="DH17" s="46"/>
      <c r="DI17" s="121" t="s">
        <v>541</v>
      </c>
      <c r="DJ17" s="46">
        <v>1216</v>
      </c>
      <c r="DK17" s="46">
        <v>2909</v>
      </c>
      <c r="DL17" s="46">
        <v>475</v>
      </c>
      <c r="DM17" s="46">
        <v>25</v>
      </c>
      <c r="DN17" s="46">
        <v>110</v>
      </c>
      <c r="DO17" s="46">
        <v>30</v>
      </c>
      <c r="DP17" s="46">
        <v>310</v>
      </c>
      <c r="DQ17" s="46">
        <v>1800</v>
      </c>
      <c r="DR17" s="46">
        <v>634</v>
      </c>
      <c r="DS17" s="46">
        <v>1407</v>
      </c>
      <c r="DT17" s="46">
        <v>1502</v>
      </c>
      <c r="DU17" s="1"/>
      <c r="DV17" s="1"/>
      <c r="DW17" s="121" t="s">
        <v>541</v>
      </c>
      <c r="DX17" s="46">
        <v>834</v>
      </c>
      <c r="DY17" s="46">
        <v>1836</v>
      </c>
      <c r="DZ17" s="46">
        <v>236</v>
      </c>
      <c r="EA17" s="46">
        <v>16</v>
      </c>
      <c r="EB17" s="46">
        <v>64</v>
      </c>
      <c r="EC17" s="46">
        <v>17</v>
      </c>
      <c r="ED17" s="46">
        <v>139</v>
      </c>
      <c r="EE17" s="46">
        <v>1253</v>
      </c>
      <c r="EF17" s="46">
        <v>347</v>
      </c>
      <c r="EG17" s="46">
        <v>949</v>
      </c>
      <c r="EH17" s="46">
        <v>887</v>
      </c>
      <c r="EI17" s="46"/>
      <c r="EJ17" s="46"/>
      <c r="EK17" s="121" t="s">
        <v>523</v>
      </c>
      <c r="EL17" s="46">
        <v>1265</v>
      </c>
      <c r="EM17" s="46">
        <v>2573</v>
      </c>
      <c r="EN17" s="46">
        <v>251</v>
      </c>
      <c r="EO17" s="46">
        <v>10</v>
      </c>
      <c r="EP17" s="46">
        <v>65</v>
      </c>
      <c r="EQ17" s="46">
        <v>14</v>
      </c>
      <c r="ER17" s="46">
        <v>162</v>
      </c>
      <c r="ES17" s="46">
        <v>1656</v>
      </c>
      <c r="ET17" s="46">
        <v>666</v>
      </c>
      <c r="EU17" s="46">
        <v>1236</v>
      </c>
      <c r="EV17" s="46">
        <v>1337</v>
      </c>
      <c r="EW17" s="1"/>
      <c r="EX17" s="1"/>
      <c r="EY17" s="121"/>
      <c r="EZ17" s="46"/>
      <c r="FA17" s="46"/>
      <c r="FB17" s="46"/>
      <c r="FC17" s="46"/>
      <c r="FD17" s="46"/>
      <c r="FE17" s="46"/>
      <c r="FF17" s="46"/>
      <c r="FG17" s="46"/>
      <c r="FH17" s="46"/>
      <c r="FI17" s="46"/>
      <c r="FJ17" s="46"/>
      <c r="FK17" s="46"/>
      <c r="FL17" s="46"/>
    </row>
    <row r="18" spans="1:168" ht="12" customHeight="1">
      <c r="A18" s="122" t="s">
        <v>551</v>
      </c>
      <c r="B18" s="46">
        <f>SUBTOTAL(9,B19:B22)</f>
        <v>661</v>
      </c>
      <c r="C18" s="46">
        <f aca="true" t="shared" si="19" ref="C18:L18">SUBTOTAL(9,C19:C22)</f>
        <v>1299</v>
      </c>
      <c r="D18" s="46">
        <f t="shared" si="19"/>
        <v>88</v>
      </c>
      <c r="E18" s="46">
        <f t="shared" si="19"/>
        <v>6</v>
      </c>
      <c r="F18" s="46">
        <f t="shared" si="19"/>
        <v>21</v>
      </c>
      <c r="G18" s="46">
        <f t="shared" si="19"/>
        <v>8</v>
      </c>
      <c r="H18" s="46">
        <f t="shared" si="19"/>
        <v>53</v>
      </c>
      <c r="I18" s="46">
        <f t="shared" si="19"/>
        <v>811</v>
      </c>
      <c r="J18" s="46">
        <f t="shared" si="19"/>
        <v>400</v>
      </c>
      <c r="K18" s="46">
        <f t="shared" si="19"/>
        <v>632</v>
      </c>
      <c r="L18" s="46">
        <f t="shared" si="19"/>
        <v>667</v>
      </c>
      <c r="M18" s="1"/>
      <c r="N18" s="1"/>
      <c r="O18" s="123" t="s">
        <v>766</v>
      </c>
      <c r="P18" s="46">
        <v>23</v>
      </c>
      <c r="Q18" s="46">
        <v>47</v>
      </c>
      <c r="R18" s="46">
        <v>6</v>
      </c>
      <c r="S18" s="46">
        <v>1</v>
      </c>
      <c r="T18" s="46">
        <v>1</v>
      </c>
      <c r="U18" s="46">
        <v>0</v>
      </c>
      <c r="V18" s="46">
        <v>4</v>
      </c>
      <c r="W18" s="46">
        <v>22</v>
      </c>
      <c r="X18" s="46">
        <v>19</v>
      </c>
      <c r="Y18" s="46">
        <v>19</v>
      </c>
      <c r="Z18" s="46">
        <v>28</v>
      </c>
      <c r="AA18" s="46"/>
      <c r="AB18" s="46"/>
      <c r="AC18" s="123" t="s">
        <v>762</v>
      </c>
      <c r="AD18" s="46">
        <v>68</v>
      </c>
      <c r="AE18" s="46">
        <v>154</v>
      </c>
      <c r="AF18" s="46">
        <v>21</v>
      </c>
      <c r="AG18" s="46">
        <v>0</v>
      </c>
      <c r="AH18" s="46">
        <v>4</v>
      </c>
      <c r="AI18" s="46">
        <v>1</v>
      </c>
      <c r="AJ18" s="46">
        <v>16</v>
      </c>
      <c r="AK18" s="46">
        <v>107</v>
      </c>
      <c r="AL18" s="46">
        <v>26</v>
      </c>
      <c r="AM18" s="46">
        <v>63</v>
      </c>
      <c r="AN18" s="46">
        <v>91</v>
      </c>
      <c r="AO18" s="1"/>
      <c r="AP18" s="1"/>
      <c r="AQ18" s="121" t="s">
        <v>536</v>
      </c>
      <c r="AR18" s="46">
        <v>442</v>
      </c>
      <c r="AS18" s="46">
        <v>1023</v>
      </c>
      <c r="AT18" s="46">
        <v>124</v>
      </c>
      <c r="AU18" s="46">
        <v>3</v>
      </c>
      <c r="AV18" s="46">
        <v>15</v>
      </c>
      <c r="AW18" s="46">
        <v>9</v>
      </c>
      <c r="AX18" s="46">
        <v>97</v>
      </c>
      <c r="AY18" s="46">
        <v>648</v>
      </c>
      <c r="AZ18" s="46">
        <v>251</v>
      </c>
      <c r="BA18" s="46">
        <v>499</v>
      </c>
      <c r="BB18" s="46">
        <v>524</v>
      </c>
      <c r="BC18" s="46"/>
      <c r="BD18" s="46"/>
      <c r="BE18" s="52" t="s">
        <v>559</v>
      </c>
      <c r="BF18" s="46">
        <f>SUBTOTAL(9,BF19:BF21)</f>
        <v>1371</v>
      </c>
      <c r="BG18" s="46">
        <f aca="true" t="shared" si="20" ref="BG18:BP18">SUBTOTAL(9,BG19:BG21)</f>
        <v>2545</v>
      </c>
      <c r="BH18" s="46">
        <f>SUBTOTAL(9,BH19:BH21)</f>
        <v>262</v>
      </c>
      <c r="BI18" s="46">
        <f t="shared" si="20"/>
        <v>17</v>
      </c>
      <c r="BJ18" s="46">
        <f t="shared" si="20"/>
        <v>75</v>
      </c>
      <c r="BK18" s="46">
        <f t="shared" si="20"/>
        <v>23</v>
      </c>
      <c r="BL18" s="46">
        <f t="shared" si="20"/>
        <v>147</v>
      </c>
      <c r="BM18" s="46">
        <f t="shared" si="20"/>
        <v>1490</v>
      </c>
      <c r="BN18" s="46">
        <f t="shared" si="20"/>
        <v>793</v>
      </c>
      <c r="BO18" s="46">
        <f t="shared" si="20"/>
        <v>1267</v>
      </c>
      <c r="BP18" s="46">
        <f t="shared" si="20"/>
        <v>1278</v>
      </c>
      <c r="BQ18" s="1"/>
      <c r="BR18" s="1"/>
      <c r="BS18" s="52" t="s">
        <v>537</v>
      </c>
      <c r="BT18" s="46">
        <f>SUBTOTAL(9,BT19:BT23)</f>
        <v>2086</v>
      </c>
      <c r="BU18" s="46">
        <f aca="true" t="shared" si="21" ref="BU18:CD18">SUBTOTAL(9,BU19:BU23)</f>
        <v>4375</v>
      </c>
      <c r="BV18" s="46">
        <f t="shared" si="21"/>
        <v>485</v>
      </c>
      <c r="BW18" s="46">
        <f t="shared" si="21"/>
        <v>51</v>
      </c>
      <c r="BX18" s="46">
        <f t="shared" si="21"/>
        <v>148</v>
      </c>
      <c r="BY18" s="46">
        <f t="shared" si="21"/>
        <v>31</v>
      </c>
      <c r="BZ18" s="46">
        <f t="shared" si="21"/>
        <v>255</v>
      </c>
      <c r="CA18" s="46">
        <f t="shared" si="21"/>
        <v>2659</v>
      </c>
      <c r="CB18" s="46">
        <f t="shared" si="21"/>
        <v>1231</v>
      </c>
      <c r="CC18" s="46">
        <f t="shared" si="21"/>
        <v>2182</v>
      </c>
      <c r="CD18" s="46">
        <f t="shared" si="21"/>
        <v>2193</v>
      </c>
      <c r="CE18" s="46"/>
      <c r="CF18" s="46"/>
      <c r="CG18" s="121" t="s">
        <v>541</v>
      </c>
      <c r="CH18" s="46">
        <v>154</v>
      </c>
      <c r="CI18" s="46">
        <v>334</v>
      </c>
      <c r="CJ18" s="46">
        <v>50</v>
      </c>
      <c r="CK18" s="46">
        <v>5</v>
      </c>
      <c r="CL18" s="46">
        <v>12</v>
      </c>
      <c r="CM18" s="46">
        <v>5</v>
      </c>
      <c r="CN18" s="46">
        <v>28</v>
      </c>
      <c r="CO18" s="46">
        <v>198</v>
      </c>
      <c r="CP18" s="46">
        <v>86</v>
      </c>
      <c r="CQ18" s="46">
        <v>167</v>
      </c>
      <c r="CR18" s="46">
        <v>167</v>
      </c>
      <c r="CS18" s="1"/>
      <c r="CT18" s="1"/>
      <c r="CU18" s="121" t="s">
        <v>536</v>
      </c>
      <c r="CV18" s="46">
        <v>238</v>
      </c>
      <c r="CW18" s="46">
        <v>538</v>
      </c>
      <c r="CX18" s="46">
        <v>74</v>
      </c>
      <c r="CY18" s="46">
        <v>7</v>
      </c>
      <c r="CZ18" s="46">
        <v>19</v>
      </c>
      <c r="DA18" s="46">
        <v>6</v>
      </c>
      <c r="DB18" s="46">
        <v>42</v>
      </c>
      <c r="DC18" s="46">
        <v>321</v>
      </c>
      <c r="DD18" s="46">
        <v>143</v>
      </c>
      <c r="DE18" s="46">
        <v>263</v>
      </c>
      <c r="DF18" s="46">
        <v>275</v>
      </c>
      <c r="DG18" s="46"/>
      <c r="DH18" s="46"/>
      <c r="DI18" s="121" t="s">
        <v>523</v>
      </c>
      <c r="DJ18" s="46">
        <v>792</v>
      </c>
      <c r="DK18" s="46">
        <v>1945</v>
      </c>
      <c r="DL18" s="46">
        <v>251</v>
      </c>
      <c r="DM18" s="46">
        <v>15</v>
      </c>
      <c r="DN18" s="46">
        <v>64</v>
      </c>
      <c r="DO18" s="46">
        <v>12</v>
      </c>
      <c r="DP18" s="46">
        <v>160</v>
      </c>
      <c r="DQ18" s="46">
        <v>1179</v>
      </c>
      <c r="DR18" s="46">
        <v>515</v>
      </c>
      <c r="DS18" s="46">
        <v>921</v>
      </c>
      <c r="DT18" s="46">
        <v>1024</v>
      </c>
      <c r="DU18" s="1"/>
      <c r="DV18" s="1"/>
      <c r="DW18" s="121" t="s">
        <v>523</v>
      </c>
      <c r="DX18" s="46">
        <v>357</v>
      </c>
      <c r="DY18" s="46">
        <v>810</v>
      </c>
      <c r="DZ18" s="46">
        <v>148</v>
      </c>
      <c r="EA18" s="46">
        <v>9</v>
      </c>
      <c r="EB18" s="46">
        <v>49</v>
      </c>
      <c r="EC18" s="46">
        <v>7</v>
      </c>
      <c r="ED18" s="46">
        <v>83</v>
      </c>
      <c r="EE18" s="46">
        <v>514</v>
      </c>
      <c r="EF18" s="46">
        <v>148</v>
      </c>
      <c r="EG18" s="46">
        <v>399</v>
      </c>
      <c r="EH18" s="46">
        <v>411</v>
      </c>
      <c r="EI18" s="46"/>
      <c r="EJ18" s="46"/>
      <c r="EK18" s="121" t="s">
        <v>532</v>
      </c>
      <c r="EL18" s="46">
        <v>1741</v>
      </c>
      <c r="EM18" s="46">
        <v>2999</v>
      </c>
      <c r="EN18" s="46">
        <v>293</v>
      </c>
      <c r="EO18" s="46">
        <v>22</v>
      </c>
      <c r="EP18" s="46">
        <v>84</v>
      </c>
      <c r="EQ18" s="46">
        <v>19</v>
      </c>
      <c r="ER18" s="46">
        <v>168</v>
      </c>
      <c r="ES18" s="46">
        <v>2024</v>
      </c>
      <c r="ET18" s="46">
        <v>682</v>
      </c>
      <c r="EU18" s="46">
        <v>1501</v>
      </c>
      <c r="EV18" s="46">
        <v>1498</v>
      </c>
      <c r="EW18" s="1"/>
      <c r="EX18" s="1"/>
      <c r="EY18" s="52" t="s">
        <v>530</v>
      </c>
      <c r="EZ18" s="46"/>
      <c r="FA18" s="46"/>
      <c r="FB18" s="46"/>
      <c r="FC18" s="46"/>
      <c r="FD18" s="46"/>
      <c r="FE18" s="46"/>
      <c r="FF18" s="46"/>
      <c r="FG18" s="46"/>
      <c r="FH18" s="46"/>
      <c r="FI18" s="46"/>
      <c r="FJ18" s="46"/>
      <c r="FK18" s="46"/>
      <c r="FL18" s="46"/>
    </row>
    <row r="19" spans="1:168" ht="12" customHeight="1">
      <c r="A19" s="123" t="s">
        <v>533</v>
      </c>
      <c r="B19" s="46">
        <v>89</v>
      </c>
      <c r="C19" s="46">
        <v>192</v>
      </c>
      <c r="D19" s="46">
        <v>14</v>
      </c>
      <c r="E19" s="46">
        <v>1</v>
      </c>
      <c r="F19" s="46">
        <v>4</v>
      </c>
      <c r="G19" s="46">
        <v>2</v>
      </c>
      <c r="H19" s="46">
        <v>7</v>
      </c>
      <c r="I19" s="46">
        <v>115</v>
      </c>
      <c r="J19" s="46">
        <v>63</v>
      </c>
      <c r="K19" s="46">
        <v>92</v>
      </c>
      <c r="L19" s="46">
        <v>100</v>
      </c>
      <c r="M19" s="1"/>
      <c r="N19" s="1"/>
      <c r="O19" s="123" t="s">
        <v>767</v>
      </c>
      <c r="P19" s="46">
        <v>107</v>
      </c>
      <c r="Q19" s="46">
        <v>234</v>
      </c>
      <c r="R19" s="46">
        <v>15</v>
      </c>
      <c r="S19" s="46">
        <v>1</v>
      </c>
      <c r="T19" s="46">
        <v>4</v>
      </c>
      <c r="U19" s="46">
        <v>0</v>
      </c>
      <c r="V19" s="46">
        <v>10</v>
      </c>
      <c r="W19" s="46">
        <v>170</v>
      </c>
      <c r="X19" s="46">
        <v>49</v>
      </c>
      <c r="Y19" s="46">
        <v>112</v>
      </c>
      <c r="Z19" s="46">
        <v>122</v>
      </c>
      <c r="AA19" s="46"/>
      <c r="AB19" s="46"/>
      <c r="AC19" s="52"/>
      <c r="AD19" s="46"/>
      <c r="AE19" s="46"/>
      <c r="AF19" s="46"/>
      <c r="AG19" s="46"/>
      <c r="AH19" s="46"/>
      <c r="AI19" s="46"/>
      <c r="AJ19" s="46"/>
      <c r="AK19" s="46"/>
      <c r="AL19" s="46"/>
      <c r="AM19" s="46"/>
      <c r="AN19" s="46"/>
      <c r="AO19" s="1"/>
      <c r="AP19" s="1"/>
      <c r="AQ19" s="121" t="s">
        <v>541</v>
      </c>
      <c r="AR19" s="46">
        <v>674</v>
      </c>
      <c r="AS19" s="46">
        <v>1433</v>
      </c>
      <c r="AT19" s="46">
        <v>204</v>
      </c>
      <c r="AU19" s="46">
        <v>5</v>
      </c>
      <c r="AV19" s="46">
        <v>29</v>
      </c>
      <c r="AW19" s="46">
        <v>11</v>
      </c>
      <c r="AX19" s="46">
        <v>159</v>
      </c>
      <c r="AY19" s="46">
        <v>809</v>
      </c>
      <c r="AZ19" s="46">
        <v>420</v>
      </c>
      <c r="BA19" s="46">
        <v>692</v>
      </c>
      <c r="BB19" s="46">
        <v>741</v>
      </c>
      <c r="BC19" s="46"/>
      <c r="BD19" s="46"/>
      <c r="BE19" s="121" t="s">
        <v>533</v>
      </c>
      <c r="BF19" s="46">
        <v>616</v>
      </c>
      <c r="BG19" s="46">
        <v>1081</v>
      </c>
      <c r="BH19" s="46">
        <v>100</v>
      </c>
      <c r="BI19" s="46">
        <v>6</v>
      </c>
      <c r="BJ19" s="46">
        <v>34</v>
      </c>
      <c r="BK19" s="46">
        <v>7</v>
      </c>
      <c r="BL19" s="46">
        <v>53</v>
      </c>
      <c r="BM19" s="46">
        <v>606</v>
      </c>
      <c r="BN19" s="46">
        <v>375</v>
      </c>
      <c r="BO19" s="46">
        <v>529</v>
      </c>
      <c r="BP19" s="46">
        <v>552</v>
      </c>
      <c r="BQ19" s="1"/>
      <c r="BR19" s="1"/>
      <c r="BS19" s="121" t="s">
        <v>533</v>
      </c>
      <c r="BT19" s="46">
        <v>173</v>
      </c>
      <c r="BU19" s="46">
        <v>438</v>
      </c>
      <c r="BV19" s="46">
        <v>74</v>
      </c>
      <c r="BW19" s="46">
        <v>6</v>
      </c>
      <c r="BX19" s="46">
        <v>17</v>
      </c>
      <c r="BY19" s="46">
        <v>7</v>
      </c>
      <c r="BZ19" s="46">
        <v>44</v>
      </c>
      <c r="CA19" s="46">
        <v>274</v>
      </c>
      <c r="CB19" s="46">
        <v>90</v>
      </c>
      <c r="CC19" s="46">
        <v>218</v>
      </c>
      <c r="CD19" s="46">
        <v>220</v>
      </c>
      <c r="CE19" s="46"/>
      <c r="CF19" s="46"/>
      <c r="CG19" s="121" t="s">
        <v>523</v>
      </c>
      <c r="CH19" s="46">
        <v>853</v>
      </c>
      <c r="CI19" s="46">
        <v>1909</v>
      </c>
      <c r="CJ19" s="46">
        <v>280</v>
      </c>
      <c r="CK19" s="46">
        <v>8</v>
      </c>
      <c r="CL19" s="46">
        <v>58</v>
      </c>
      <c r="CM19" s="46">
        <v>12</v>
      </c>
      <c r="CN19" s="46">
        <v>202</v>
      </c>
      <c r="CO19" s="46">
        <v>1117</v>
      </c>
      <c r="CP19" s="46">
        <v>512</v>
      </c>
      <c r="CQ19" s="46">
        <v>901</v>
      </c>
      <c r="CR19" s="46">
        <v>1008</v>
      </c>
      <c r="CS19" s="1"/>
      <c r="CT19" s="1"/>
      <c r="CU19" s="52"/>
      <c r="CV19" s="46"/>
      <c r="CW19" s="46"/>
      <c r="CX19" s="46"/>
      <c r="CY19" s="46"/>
      <c r="CZ19" s="46"/>
      <c r="DA19" s="46"/>
      <c r="DB19" s="46"/>
      <c r="DC19" s="46"/>
      <c r="DD19" s="46"/>
      <c r="DE19" s="46"/>
      <c r="DF19" s="46"/>
      <c r="DG19" s="46"/>
      <c r="DH19" s="46"/>
      <c r="DI19" s="52"/>
      <c r="DJ19" s="46"/>
      <c r="DK19" s="46"/>
      <c r="DL19" s="46"/>
      <c r="DM19" s="46"/>
      <c r="DN19" s="46"/>
      <c r="DO19" s="46"/>
      <c r="DP19" s="46"/>
      <c r="DQ19" s="46"/>
      <c r="DR19" s="46"/>
      <c r="DS19" s="46"/>
      <c r="DT19" s="46"/>
      <c r="DU19" s="1"/>
      <c r="DV19" s="1"/>
      <c r="DW19" s="52"/>
      <c r="DX19" s="46"/>
      <c r="DY19" s="46"/>
      <c r="DZ19" s="46"/>
      <c r="EA19" s="46"/>
      <c r="EB19" s="46"/>
      <c r="EC19" s="46"/>
      <c r="ED19" s="46"/>
      <c r="EE19" s="46"/>
      <c r="EF19" s="46"/>
      <c r="EG19" s="46"/>
      <c r="EH19" s="46"/>
      <c r="EI19" s="46"/>
      <c r="EJ19" s="46"/>
      <c r="EK19" s="121" t="s">
        <v>522</v>
      </c>
      <c r="EL19" s="46">
        <v>1811</v>
      </c>
      <c r="EM19" s="46">
        <v>3943</v>
      </c>
      <c r="EN19" s="46">
        <v>541</v>
      </c>
      <c r="EO19" s="46">
        <v>43</v>
      </c>
      <c r="EP19" s="46">
        <v>124</v>
      </c>
      <c r="EQ19" s="46">
        <v>40</v>
      </c>
      <c r="ER19" s="46">
        <v>334</v>
      </c>
      <c r="ES19" s="46">
        <v>2675</v>
      </c>
      <c r="ET19" s="46">
        <v>727</v>
      </c>
      <c r="EU19" s="46">
        <v>1928</v>
      </c>
      <c r="EV19" s="46">
        <v>2015</v>
      </c>
      <c r="EW19" s="1"/>
      <c r="EX19" s="1"/>
      <c r="EY19" s="121" t="s">
        <v>533</v>
      </c>
      <c r="EZ19" s="46">
        <v>1004</v>
      </c>
      <c r="FA19" s="46">
        <v>2276</v>
      </c>
      <c r="FB19" s="46">
        <v>276</v>
      </c>
      <c r="FC19" s="46">
        <v>22</v>
      </c>
      <c r="FD19" s="46">
        <v>81</v>
      </c>
      <c r="FE19" s="46">
        <v>18</v>
      </c>
      <c r="FF19" s="46">
        <v>155</v>
      </c>
      <c r="FG19" s="46">
        <v>1442</v>
      </c>
      <c r="FH19" s="46">
        <v>558</v>
      </c>
      <c r="FI19" s="46">
        <v>1100</v>
      </c>
      <c r="FJ19" s="46">
        <v>1176</v>
      </c>
      <c r="FK19" s="46"/>
      <c r="FL19" s="46"/>
    </row>
    <row r="20" spans="1:168" ht="12" customHeight="1">
      <c r="A20" s="123" t="s">
        <v>536</v>
      </c>
      <c r="B20" s="46">
        <v>159</v>
      </c>
      <c r="C20" s="46">
        <v>318</v>
      </c>
      <c r="D20" s="46">
        <v>32</v>
      </c>
      <c r="E20" s="46">
        <v>3</v>
      </c>
      <c r="F20" s="46">
        <v>10</v>
      </c>
      <c r="G20" s="46">
        <v>1</v>
      </c>
      <c r="H20" s="46">
        <v>18</v>
      </c>
      <c r="I20" s="46">
        <v>199</v>
      </c>
      <c r="J20" s="46">
        <v>87</v>
      </c>
      <c r="K20" s="46">
        <v>154</v>
      </c>
      <c r="L20" s="46">
        <v>164</v>
      </c>
      <c r="M20" s="1"/>
      <c r="N20" s="1"/>
      <c r="O20" s="123" t="s">
        <v>768</v>
      </c>
      <c r="P20" s="46">
        <v>69</v>
      </c>
      <c r="Q20" s="46">
        <v>134</v>
      </c>
      <c r="R20" s="46">
        <v>14</v>
      </c>
      <c r="S20" s="46">
        <v>0</v>
      </c>
      <c r="T20" s="46">
        <v>4</v>
      </c>
      <c r="U20" s="46">
        <v>0</v>
      </c>
      <c r="V20" s="46">
        <v>10</v>
      </c>
      <c r="W20" s="46">
        <v>61</v>
      </c>
      <c r="X20" s="46">
        <v>59</v>
      </c>
      <c r="Y20" s="46">
        <v>65</v>
      </c>
      <c r="Z20" s="46">
        <v>69</v>
      </c>
      <c r="AA20" s="46"/>
      <c r="AB20" s="46"/>
      <c r="AC20" s="52" t="s">
        <v>777</v>
      </c>
      <c r="AD20" s="46">
        <f aca="true" t="shared" si="22" ref="AD20:AN20">SUBTOTAL(9,AD21:AD23)</f>
        <v>338</v>
      </c>
      <c r="AE20" s="46">
        <f t="shared" si="22"/>
        <v>633</v>
      </c>
      <c r="AF20" s="46">
        <f t="shared" si="22"/>
        <v>39</v>
      </c>
      <c r="AG20" s="46">
        <f t="shared" si="22"/>
        <v>3</v>
      </c>
      <c r="AH20" s="46">
        <f t="shared" si="22"/>
        <v>14</v>
      </c>
      <c r="AI20" s="46">
        <f t="shared" si="22"/>
        <v>4</v>
      </c>
      <c r="AJ20" s="46">
        <f t="shared" si="22"/>
        <v>18</v>
      </c>
      <c r="AK20" s="46">
        <f t="shared" si="22"/>
        <v>371</v>
      </c>
      <c r="AL20" s="46">
        <f t="shared" si="22"/>
        <v>223</v>
      </c>
      <c r="AM20" s="46">
        <f t="shared" si="22"/>
        <v>298</v>
      </c>
      <c r="AN20" s="46">
        <f t="shared" si="22"/>
        <v>335</v>
      </c>
      <c r="AO20" s="1"/>
      <c r="AP20" s="1"/>
      <c r="AQ20" s="52"/>
      <c r="AR20" s="46"/>
      <c r="AS20" s="46"/>
      <c r="AT20" s="46"/>
      <c r="AU20" s="46"/>
      <c r="AV20" s="46"/>
      <c r="AW20" s="46"/>
      <c r="AX20" s="46"/>
      <c r="AY20" s="46"/>
      <c r="AZ20" s="46"/>
      <c r="BA20" s="46"/>
      <c r="BB20" s="46"/>
      <c r="BC20" s="46"/>
      <c r="BD20" s="46"/>
      <c r="BE20" s="121" t="s">
        <v>536</v>
      </c>
      <c r="BF20" s="46">
        <v>525</v>
      </c>
      <c r="BG20" s="46">
        <v>991</v>
      </c>
      <c r="BH20" s="46">
        <v>97</v>
      </c>
      <c r="BI20" s="46">
        <v>3</v>
      </c>
      <c r="BJ20" s="46">
        <v>24</v>
      </c>
      <c r="BK20" s="46">
        <v>9</v>
      </c>
      <c r="BL20" s="46">
        <v>61</v>
      </c>
      <c r="BM20" s="46">
        <v>603</v>
      </c>
      <c r="BN20" s="46">
        <v>291</v>
      </c>
      <c r="BO20" s="46">
        <v>504</v>
      </c>
      <c r="BP20" s="46">
        <v>487</v>
      </c>
      <c r="BQ20" s="1"/>
      <c r="BR20" s="1"/>
      <c r="BS20" s="121" t="s">
        <v>536</v>
      </c>
      <c r="BT20" s="46">
        <v>411</v>
      </c>
      <c r="BU20" s="46">
        <v>918</v>
      </c>
      <c r="BV20" s="46">
        <v>116</v>
      </c>
      <c r="BW20" s="46">
        <v>16</v>
      </c>
      <c r="BX20" s="46">
        <v>39</v>
      </c>
      <c r="BY20" s="46">
        <v>6</v>
      </c>
      <c r="BZ20" s="46">
        <v>55</v>
      </c>
      <c r="CA20" s="46">
        <v>572</v>
      </c>
      <c r="CB20" s="46">
        <v>230</v>
      </c>
      <c r="CC20" s="46">
        <v>443</v>
      </c>
      <c r="CD20" s="46">
        <v>475</v>
      </c>
      <c r="CE20" s="46"/>
      <c r="CF20" s="46"/>
      <c r="CG20" s="52"/>
      <c r="CH20" s="46" t="s">
        <v>841</v>
      </c>
      <c r="CI20" s="46" t="s">
        <v>841</v>
      </c>
      <c r="CJ20" s="46" t="s">
        <v>841</v>
      </c>
      <c r="CK20" s="46" t="s">
        <v>841</v>
      </c>
      <c r="CL20" s="46" t="s">
        <v>841</v>
      </c>
      <c r="CM20" s="46" t="s">
        <v>841</v>
      </c>
      <c r="CN20" s="46" t="s">
        <v>841</v>
      </c>
      <c r="CO20" s="46" t="s">
        <v>841</v>
      </c>
      <c r="CP20" s="46" t="s">
        <v>841</v>
      </c>
      <c r="CQ20" s="46" t="s">
        <v>841</v>
      </c>
      <c r="CR20" s="46" t="s">
        <v>841</v>
      </c>
      <c r="CS20" s="1"/>
      <c r="CT20" s="1"/>
      <c r="CU20" s="52" t="s">
        <v>880</v>
      </c>
      <c r="CV20" s="46">
        <f>SUBTOTAL(9,CV21:CV24)</f>
        <v>3789</v>
      </c>
      <c r="CW20" s="46">
        <f aca="true" t="shared" si="23" ref="CW20:DF20">SUBTOTAL(9,CW21:CW24)</f>
        <v>7533</v>
      </c>
      <c r="CX20" s="46">
        <f t="shared" si="23"/>
        <v>865</v>
      </c>
      <c r="CY20" s="46">
        <f t="shared" si="23"/>
        <v>42</v>
      </c>
      <c r="CZ20" s="46">
        <f t="shared" si="23"/>
        <v>214</v>
      </c>
      <c r="DA20" s="46">
        <f t="shared" si="23"/>
        <v>64</v>
      </c>
      <c r="DB20" s="46">
        <f t="shared" si="23"/>
        <v>545</v>
      </c>
      <c r="DC20" s="46">
        <f t="shared" si="23"/>
        <v>4922</v>
      </c>
      <c r="DD20" s="46">
        <f t="shared" si="23"/>
        <v>1746</v>
      </c>
      <c r="DE20" s="46">
        <f t="shared" si="23"/>
        <v>3703</v>
      </c>
      <c r="DF20" s="46">
        <f t="shared" si="23"/>
        <v>3830</v>
      </c>
      <c r="DG20" s="46"/>
      <c r="DH20" s="46"/>
      <c r="DI20" s="52" t="s">
        <v>614</v>
      </c>
      <c r="DJ20" s="46">
        <f>SUBTOTAL(9,DJ21:DJ27)</f>
        <v>4890</v>
      </c>
      <c r="DK20" s="46">
        <f aca="true" t="shared" si="24" ref="DK20:DT20">SUBTOTAL(9,DK21:DK27)</f>
        <v>10356</v>
      </c>
      <c r="DL20" s="46">
        <f t="shared" si="24"/>
        <v>1575</v>
      </c>
      <c r="DM20" s="46">
        <f t="shared" si="24"/>
        <v>113</v>
      </c>
      <c r="DN20" s="46">
        <f t="shared" si="24"/>
        <v>447</v>
      </c>
      <c r="DO20" s="46">
        <f t="shared" si="24"/>
        <v>124</v>
      </c>
      <c r="DP20" s="46">
        <f t="shared" si="24"/>
        <v>891</v>
      </c>
      <c r="DQ20" s="46">
        <f t="shared" si="24"/>
        <v>6546</v>
      </c>
      <c r="DR20" s="46">
        <f t="shared" si="24"/>
        <v>2235</v>
      </c>
      <c r="DS20" s="46">
        <f t="shared" si="24"/>
        <v>5092</v>
      </c>
      <c r="DT20" s="46">
        <f t="shared" si="24"/>
        <v>5264</v>
      </c>
      <c r="DU20" s="1"/>
      <c r="DV20" s="1"/>
      <c r="DW20" s="52" t="s">
        <v>597</v>
      </c>
      <c r="DX20" s="46">
        <f>SUBTOTAL(9,DX21:DX24)</f>
        <v>4086</v>
      </c>
      <c r="DY20" s="46">
        <f aca="true" t="shared" si="25" ref="DY20:EH20">SUBTOTAL(9,DY21:DY24)</f>
        <v>8602</v>
      </c>
      <c r="DZ20" s="46">
        <f t="shared" si="25"/>
        <v>926</v>
      </c>
      <c r="EA20" s="46">
        <f t="shared" si="25"/>
        <v>41</v>
      </c>
      <c r="EB20" s="46">
        <f t="shared" si="25"/>
        <v>194</v>
      </c>
      <c r="EC20" s="46">
        <f t="shared" si="25"/>
        <v>51</v>
      </c>
      <c r="ED20" s="46">
        <f t="shared" si="25"/>
        <v>640</v>
      </c>
      <c r="EE20" s="46">
        <f t="shared" si="25"/>
        <v>4969</v>
      </c>
      <c r="EF20" s="46">
        <f t="shared" si="25"/>
        <v>2707</v>
      </c>
      <c r="EG20" s="46">
        <f t="shared" si="25"/>
        <v>4049</v>
      </c>
      <c r="EH20" s="46">
        <f t="shared" si="25"/>
        <v>4553</v>
      </c>
      <c r="EI20" s="46"/>
      <c r="EJ20" s="46"/>
      <c r="EK20" s="121" t="s">
        <v>531</v>
      </c>
      <c r="EL20" s="46">
        <v>817</v>
      </c>
      <c r="EM20" s="46">
        <v>1614</v>
      </c>
      <c r="EN20" s="46">
        <v>177</v>
      </c>
      <c r="EO20" s="46">
        <v>8</v>
      </c>
      <c r="EP20" s="46">
        <v>46</v>
      </c>
      <c r="EQ20" s="46">
        <v>11</v>
      </c>
      <c r="ER20" s="46">
        <v>112</v>
      </c>
      <c r="ES20" s="46">
        <v>956</v>
      </c>
      <c r="ET20" s="46">
        <v>481</v>
      </c>
      <c r="EU20" s="46">
        <v>796</v>
      </c>
      <c r="EV20" s="46">
        <v>818</v>
      </c>
      <c r="EW20" s="1"/>
      <c r="EX20" s="1"/>
      <c r="EY20" s="52"/>
      <c r="EZ20" s="46" t="s">
        <v>841</v>
      </c>
      <c r="FA20" s="46" t="s">
        <v>841</v>
      </c>
      <c r="FB20" s="46" t="s">
        <v>841</v>
      </c>
      <c r="FC20" s="46" t="s">
        <v>841</v>
      </c>
      <c r="FD20" s="46" t="s">
        <v>841</v>
      </c>
      <c r="FE20" s="46" t="s">
        <v>841</v>
      </c>
      <c r="FF20" s="46" t="s">
        <v>841</v>
      </c>
      <c r="FG20" s="46" t="s">
        <v>841</v>
      </c>
      <c r="FH20" s="46" t="s">
        <v>841</v>
      </c>
      <c r="FI20" s="46" t="s">
        <v>841</v>
      </c>
      <c r="FJ20" s="46" t="s">
        <v>841</v>
      </c>
      <c r="FK20" s="46"/>
      <c r="FL20" s="46"/>
    </row>
    <row r="21" spans="1:168" ht="12" customHeight="1">
      <c r="A21" s="123" t="s">
        <v>541</v>
      </c>
      <c r="B21" s="46">
        <v>131</v>
      </c>
      <c r="C21" s="46">
        <v>256</v>
      </c>
      <c r="D21" s="46">
        <v>15</v>
      </c>
      <c r="E21" s="46">
        <v>2</v>
      </c>
      <c r="F21" s="46">
        <v>3</v>
      </c>
      <c r="G21" s="46">
        <v>2</v>
      </c>
      <c r="H21" s="46">
        <v>8</v>
      </c>
      <c r="I21" s="46">
        <v>139</v>
      </c>
      <c r="J21" s="46">
        <v>102</v>
      </c>
      <c r="K21" s="46">
        <v>121</v>
      </c>
      <c r="L21" s="46">
        <v>135</v>
      </c>
      <c r="M21" s="1"/>
      <c r="N21" s="1"/>
      <c r="O21" s="123" t="s">
        <v>769</v>
      </c>
      <c r="P21" s="46">
        <v>111</v>
      </c>
      <c r="Q21" s="46">
        <v>215</v>
      </c>
      <c r="R21" s="46">
        <v>23</v>
      </c>
      <c r="S21" s="46">
        <v>0</v>
      </c>
      <c r="T21" s="46">
        <v>5</v>
      </c>
      <c r="U21" s="46">
        <v>0</v>
      </c>
      <c r="V21" s="46">
        <v>18</v>
      </c>
      <c r="W21" s="46">
        <v>119</v>
      </c>
      <c r="X21" s="46">
        <v>73</v>
      </c>
      <c r="Y21" s="46">
        <v>102</v>
      </c>
      <c r="Z21" s="46">
        <v>113</v>
      </c>
      <c r="AA21" s="46"/>
      <c r="AB21" s="46"/>
      <c r="AC21" s="123" t="s">
        <v>770</v>
      </c>
      <c r="AD21" s="46">
        <v>70</v>
      </c>
      <c r="AE21" s="46">
        <v>113</v>
      </c>
      <c r="AF21" s="46">
        <v>8</v>
      </c>
      <c r="AG21" s="46">
        <v>0</v>
      </c>
      <c r="AH21" s="46">
        <v>2</v>
      </c>
      <c r="AI21" s="46">
        <v>2</v>
      </c>
      <c r="AJ21" s="46">
        <v>4</v>
      </c>
      <c r="AK21" s="46">
        <v>71</v>
      </c>
      <c r="AL21" s="46">
        <v>34</v>
      </c>
      <c r="AM21" s="46">
        <v>65</v>
      </c>
      <c r="AN21" s="46">
        <v>48</v>
      </c>
      <c r="AO21" s="1"/>
      <c r="AP21" s="1"/>
      <c r="AQ21" s="52" t="s">
        <v>576</v>
      </c>
      <c r="AR21" s="46">
        <f aca="true" t="shared" si="26" ref="AR21:BB21">SUBTOTAL(9,AR22:AR25)</f>
        <v>1834</v>
      </c>
      <c r="AS21" s="46">
        <f t="shared" si="26"/>
        <v>3913</v>
      </c>
      <c r="AT21" s="46">
        <f>SUBTOTAL(9,AT22:AT25)</f>
        <v>522</v>
      </c>
      <c r="AU21" s="46">
        <f t="shared" si="26"/>
        <v>24</v>
      </c>
      <c r="AV21" s="46">
        <f t="shared" si="26"/>
        <v>113</v>
      </c>
      <c r="AW21" s="46">
        <f t="shared" si="26"/>
        <v>43</v>
      </c>
      <c r="AX21" s="46">
        <f t="shared" si="26"/>
        <v>342</v>
      </c>
      <c r="AY21" s="46">
        <f t="shared" si="26"/>
        <v>2438</v>
      </c>
      <c r="AZ21" s="46">
        <f t="shared" si="26"/>
        <v>953</v>
      </c>
      <c r="BA21" s="46">
        <f t="shared" si="26"/>
        <v>1938</v>
      </c>
      <c r="BB21" s="46">
        <f t="shared" si="26"/>
        <v>1975</v>
      </c>
      <c r="BC21" s="46"/>
      <c r="BD21" s="46"/>
      <c r="BE21" s="121" t="s">
        <v>541</v>
      </c>
      <c r="BF21" s="46">
        <v>230</v>
      </c>
      <c r="BG21" s="46">
        <v>473</v>
      </c>
      <c r="BH21" s="46">
        <v>65</v>
      </c>
      <c r="BI21" s="46">
        <v>8</v>
      </c>
      <c r="BJ21" s="46">
        <v>17</v>
      </c>
      <c r="BK21" s="46">
        <v>7</v>
      </c>
      <c r="BL21" s="46">
        <v>33</v>
      </c>
      <c r="BM21" s="46">
        <v>281</v>
      </c>
      <c r="BN21" s="46">
        <v>127</v>
      </c>
      <c r="BO21" s="46">
        <v>234</v>
      </c>
      <c r="BP21" s="46">
        <v>239</v>
      </c>
      <c r="BQ21" s="1"/>
      <c r="BR21" s="1"/>
      <c r="BS21" s="121" t="s">
        <v>541</v>
      </c>
      <c r="BT21" s="46">
        <v>542</v>
      </c>
      <c r="BU21" s="46">
        <v>1127</v>
      </c>
      <c r="BV21" s="46">
        <v>139</v>
      </c>
      <c r="BW21" s="46">
        <v>15</v>
      </c>
      <c r="BX21" s="46">
        <v>50</v>
      </c>
      <c r="BY21" s="46">
        <v>7</v>
      </c>
      <c r="BZ21" s="46">
        <v>67</v>
      </c>
      <c r="CA21" s="46">
        <v>691</v>
      </c>
      <c r="CB21" s="46">
        <v>297</v>
      </c>
      <c r="CC21" s="46">
        <v>566</v>
      </c>
      <c r="CD21" s="46">
        <v>561</v>
      </c>
      <c r="CE21" s="46"/>
      <c r="CF21" s="46"/>
      <c r="CG21" s="52" t="s">
        <v>526</v>
      </c>
      <c r="CH21" s="46">
        <f>SUBTOTAL(9,CH22:CH24)</f>
        <v>1234</v>
      </c>
      <c r="CI21" s="46">
        <f aca="true" t="shared" si="27" ref="CI21:CR21">SUBTOTAL(9,CI22:CI24)</f>
        <v>2708</v>
      </c>
      <c r="CJ21" s="46">
        <f t="shared" si="27"/>
        <v>396</v>
      </c>
      <c r="CK21" s="46">
        <f t="shared" si="27"/>
        <v>30</v>
      </c>
      <c r="CL21" s="46">
        <f t="shared" si="27"/>
        <v>107</v>
      </c>
      <c r="CM21" s="46">
        <f t="shared" si="27"/>
        <v>27</v>
      </c>
      <c r="CN21" s="46">
        <f t="shared" si="27"/>
        <v>232</v>
      </c>
      <c r="CO21" s="46">
        <f t="shared" si="27"/>
        <v>1697</v>
      </c>
      <c r="CP21" s="46">
        <f t="shared" si="27"/>
        <v>615</v>
      </c>
      <c r="CQ21" s="46">
        <f t="shared" si="27"/>
        <v>1270</v>
      </c>
      <c r="CR21" s="46">
        <f t="shared" si="27"/>
        <v>1438</v>
      </c>
      <c r="CS21" s="1"/>
      <c r="CT21" s="1"/>
      <c r="CU21" s="121" t="s">
        <v>532</v>
      </c>
      <c r="CV21" s="46">
        <v>347</v>
      </c>
      <c r="CW21" s="46">
        <v>719</v>
      </c>
      <c r="CX21" s="46">
        <v>100</v>
      </c>
      <c r="CY21" s="46">
        <v>5</v>
      </c>
      <c r="CZ21" s="46">
        <v>31</v>
      </c>
      <c r="DA21" s="46">
        <v>10</v>
      </c>
      <c r="DB21" s="46">
        <v>54</v>
      </c>
      <c r="DC21" s="46">
        <v>503</v>
      </c>
      <c r="DD21" s="46">
        <v>116</v>
      </c>
      <c r="DE21" s="46">
        <v>364</v>
      </c>
      <c r="DF21" s="46">
        <v>355</v>
      </c>
      <c r="DG21" s="46"/>
      <c r="DH21" s="46"/>
      <c r="DI21" s="121" t="s">
        <v>533</v>
      </c>
      <c r="DJ21" s="46">
        <v>831</v>
      </c>
      <c r="DK21" s="46">
        <v>1523</v>
      </c>
      <c r="DL21" s="46">
        <v>148</v>
      </c>
      <c r="DM21" s="46">
        <v>17</v>
      </c>
      <c r="DN21" s="46">
        <v>42</v>
      </c>
      <c r="DO21" s="46">
        <v>6</v>
      </c>
      <c r="DP21" s="46">
        <v>83</v>
      </c>
      <c r="DQ21" s="46">
        <v>1041</v>
      </c>
      <c r="DR21" s="46">
        <v>334</v>
      </c>
      <c r="DS21" s="46">
        <v>729</v>
      </c>
      <c r="DT21" s="46">
        <v>794</v>
      </c>
      <c r="DU21" s="1"/>
      <c r="DV21" s="1"/>
      <c r="DW21" s="121" t="s">
        <v>533</v>
      </c>
      <c r="DX21" s="46">
        <v>866</v>
      </c>
      <c r="DY21" s="46">
        <v>1925</v>
      </c>
      <c r="DZ21" s="46">
        <v>209</v>
      </c>
      <c r="EA21" s="46">
        <v>12</v>
      </c>
      <c r="EB21" s="46">
        <v>44</v>
      </c>
      <c r="EC21" s="46">
        <v>13</v>
      </c>
      <c r="ED21" s="46">
        <v>140</v>
      </c>
      <c r="EE21" s="46">
        <v>1172</v>
      </c>
      <c r="EF21" s="46">
        <v>544</v>
      </c>
      <c r="EG21" s="46">
        <v>926</v>
      </c>
      <c r="EH21" s="46">
        <v>999</v>
      </c>
      <c r="EI21" s="46"/>
      <c r="EJ21" s="46"/>
      <c r="EK21" s="121" t="s">
        <v>535</v>
      </c>
      <c r="EL21" s="46">
        <v>1170</v>
      </c>
      <c r="EM21" s="46">
        <v>2294</v>
      </c>
      <c r="EN21" s="46">
        <v>247</v>
      </c>
      <c r="EO21" s="46">
        <v>13</v>
      </c>
      <c r="EP21" s="46">
        <v>64</v>
      </c>
      <c r="EQ21" s="46">
        <v>20</v>
      </c>
      <c r="ER21" s="46">
        <v>150</v>
      </c>
      <c r="ES21" s="46">
        <v>1419</v>
      </c>
      <c r="ET21" s="46">
        <v>628</v>
      </c>
      <c r="EU21" s="46">
        <v>1154</v>
      </c>
      <c r="EV21" s="46">
        <v>1140</v>
      </c>
      <c r="EW21" s="1"/>
      <c r="EX21" s="1"/>
      <c r="EY21" s="52" t="s">
        <v>542</v>
      </c>
      <c r="EZ21" s="46">
        <f aca="true" t="shared" si="28" ref="EZ21:FJ21">SUBTOTAL(9,EZ22:EZ24)</f>
        <v>1766</v>
      </c>
      <c r="FA21" s="46">
        <f t="shared" si="28"/>
        <v>3510</v>
      </c>
      <c r="FB21" s="46">
        <f t="shared" si="28"/>
        <v>373</v>
      </c>
      <c r="FC21" s="46">
        <f t="shared" si="28"/>
        <v>35</v>
      </c>
      <c r="FD21" s="46">
        <f t="shared" si="28"/>
        <v>135</v>
      </c>
      <c r="FE21" s="46">
        <f t="shared" si="28"/>
        <v>22</v>
      </c>
      <c r="FF21" s="46">
        <f t="shared" si="28"/>
        <v>181</v>
      </c>
      <c r="FG21" s="46">
        <f t="shared" si="28"/>
        <v>2164</v>
      </c>
      <c r="FH21" s="46">
        <f t="shared" si="28"/>
        <v>973</v>
      </c>
      <c r="FI21" s="46">
        <f t="shared" si="28"/>
        <v>1737</v>
      </c>
      <c r="FJ21" s="46">
        <f t="shared" si="28"/>
        <v>1773</v>
      </c>
      <c r="FK21" s="46"/>
      <c r="FL21" s="46"/>
    </row>
    <row r="22" spans="1:168" ht="12" customHeight="1">
      <c r="A22" s="123" t="s">
        <v>523</v>
      </c>
      <c r="B22" s="46">
        <v>282</v>
      </c>
      <c r="C22" s="46">
        <v>533</v>
      </c>
      <c r="D22" s="46">
        <v>27</v>
      </c>
      <c r="E22" s="46">
        <v>0</v>
      </c>
      <c r="F22" s="46">
        <v>4</v>
      </c>
      <c r="G22" s="46">
        <v>3</v>
      </c>
      <c r="H22" s="46">
        <v>20</v>
      </c>
      <c r="I22" s="46">
        <v>358</v>
      </c>
      <c r="J22" s="46">
        <v>148</v>
      </c>
      <c r="K22" s="46">
        <v>265</v>
      </c>
      <c r="L22" s="46">
        <v>268</v>
      </c>
      <c r="M22" s="1"/>
      <c r="N22" s="1"/>
      <c r="O22" s="122"/>
      <c r="P22" s="46"/>
      <c r="Q22" s="46"/>
      <c r="R22" s="46"/>
      <c r="S22" s="46"/>
      <c r="T22" s="46"/>
      <c r="U22" s="46"/>
      <c r="V22" s="46"/>
      <c r="W22" s="46"/>
      <c r="X22" s="46"/>
      <c r="Y22" s="46"/>
      <c r="Z22" s="46"/>
      <c r="AA22" s="46"/>
      <c r="AB22" s="46"/>
      <c r="AC22" s="123" t="s">
        <v>763</v>
      </c>
      <c r="AD22" s="46">
        <v>122</v>
      </c>
      <c r="AE22" s="46">
        <v>247</v>
      </c>
      <c r="AF22" s="46">
        <v>13</v>
      </c>
      <c r="AG22" s="46">
        <v>2</v>
      </c>
      <c r="AH22" s="46">
        <v>2</v>
      </c>
      <c r="AI22" s="46">
        <v>0</v>
      </c>
      <c r="AJ22" s="46">
        <v>9</v>
      </c>
      <c r="AK22" s="46">
        <v>159</v>
      </c>
      <c r="AL22" s="46">
        <v>75</v>
      </c>
      <c r="AM22" s="46">
        <v>113</v>
      </c>
      <c r="AN22" s="46">
        <v>134</v>
      </c>
      <c r="AO22" s="1"/>
      <c r="AP22" s="1"/>
      <c r="AQ22" s="121" t="s">
        <v>533</v>
      </c>
      <c r="AR22" s="46">
        <v>798</v>
      </c>
      <c r="AS22" s="46">
        <v>1635</v>
      </c>
      <c r="AT22" s="46">
        <v>181</v>
      </c>
      <c r="AU22" s="46">
        <v>12</v>
      </c>
      <c r="AV22" s="46">
        <v>39</v>
      </c>
      <c r="AW22" s="46">
        <v>14</v>
      </c>
      <c r="AX22" s="46">
        <v>116</v>
      </c>
      <c r="AY22" s="46">
        <v>1015</v>
      </c>
      <c r="AZ22" s="46">
        <v>439</v>
      </c>
      <c r="BA22" s="46">
        <v>817</v>
      </c>
      <c r="BB22" s="46">
        <v>818</v>
      </c>
      <c r="BC22" s="46"/>
      <c r="BD22" s="46"/>
      <c r="BE22" s="52"/>
      <c r="BF22" s="46"/>
      <c r="BG22" s="46"/>
      <c r="BH22" s="46"/>
      <c r="BI22" s="46"/>
      <c r="BJ22" s="46"/>
      <c r="BK22" s="46"/>
      <c r="BL22" s="46"/>
      <c r="BM22" s="46"/>
      <c r="BN22" s="46"/>
      <c r="BO22" s="46"/>
      <c r="BP22" s="46"/>
      <c r="BQ22" s="1"/>
      <c r="BR22" s="1"/>
      <c r="BS22" s="121" t="s">
        <v>523</v>
      </c>
      <c r="BT22" s="46">
        <v>508</v>
      </c>
      <c r="BU22" s="46">
        <v>995</v>
      </c>
      <c r="BV22" s="46">
        <v>72</v>
      </c>
      <c r="BW22" s="46">
        <v>8</v>
      </c>
      <c r="BX22" s="46">
        <v>20</v>
      </c>
      <c r="BY22" s="46">
        <v>4</v>
      </c>
      <c r="BZ22" s="46">
        <v>40</v>
      </c>
      <c r="CA22" s="46">
        <v>591</v>
      </c>
      <c r="CB22" s="46">
        <v>332</v>
      </c>
      <c r="CC22" s="46">
        <v>507</v>
      </c>
      <c r="CD22" s="46">
        <v>488</v>
      </c>
      <c r="CE22" s="46"/>
      <c r="CF22" s="46"/>
      <c r="CG22" s="121" t="s">
        <v>533</v>
      </c>
      <c r="CH22" s="46">
        <v>326</v>
      </c>
      <c r="CI22" s="46">
        <v>761</v>
      </c>
      <c r="CJ22" s="46">
        <v>148</v>
      </c>
      <c r="CK22" s="46">
        <v>17</v>
      </c>
      <c r="CL22" s="46">
        <v>38</v>
      </c>
      <c r="CM22" s="46">
        <v>10</v>
      </c>
      <c r="CN22" s="46">
        <v>83</v>
      </c>
      <c r="CO22" s="46">
        <v>511</v>
      </c>
      <c r="CP22" s="46">
        <v>102</v>
      </c>
      <c r="CQ22" s="46">
        <v>368</v>
      </c>
      <c r="CR22" s="46">
        <v>393</v>
      </c>
      <c r="CS22" s="1"/>
      <c r="CT22" s="1"/>
      <c r="CU22" s="121" t="s">
        <v>522</v>
      </c>
      <c r="CV22" s="46">
        <v>54</v>
      </c>
      <c r="CW22" s="46">
        <v>93</v>
      </c>
      <c r="CX22" s="46">
        <v>6</v>
      </c>
      <c r="CY22" s="46">
        <v>0</v>
      </c>
      <c r="CZ22" s="46">
        <v>3</v>
      </c>
      <c r="DA22" s="46">
        <v>1</v>
      </c>
      <c r="DB22" s="46">
        <v>2</v>
      </c>
      <c r="DC22" s="46">
        <v>70</v>
      </c>
      <c r="DD22" s="46">
        <v>17</v>
      </c>
      <c r="DE22" s="46">
        <v>44</v>
      </c>
      <c r="DF22" s="46">
        <v>49</v>
      </c>
      <c r="DG22" s="46"/>
      <c r="DH22" s="46"/>
      <c r="DI22" s="121" t="s">
        <v>536</v>
      </c>
      <c r="DJ22" s="46">
        <v>1049</v>
      </c>
      <c r="DK22" s="46">
        <v>2035</v>
      </c>
      <c r="DL22" s="46">
        <v>235</v>
      </c>
      <c r="DM22" s="46">
        <v>19</v>
      </c>
      <c r="DN22" s="46">
        <v>76</v>
      </c>
      <c r="DO22" s="46">
        <v>15</v>
      </c>
      <c r="DP22" s="46">
        <v>125</v>
      </c>
      <c r="DQ22" s="46">
        <v>1272</v>
      </c>
      <c r="DR22" s="46">
        <v>528</v>
      </c>
      <c r="DS22" s="46">
        <v>1029</v>
      </c>
      <c r="DT22" s="46">
        <v>1006</v>
      </c>
      <c r="DU22" s="1"/>
      <c r="DV22" s="1"/>
      <c r="DW22" s="121" t="s">
        <v>536</v>
      </c>
      <c r="DX22" s="46">
        <v>1618</v>
      </c>
      <c r="DY22" s="46">
        <v>3459</v>
      </c>
      <c r="DZ22" s="46">
        <v>365</v>
      </c>
      <c r="EA22" s="46">
        <v>17</v>
      </c>
      <c r="EB22" s="46">
        <v>75</v>
      </c>
      <c r="EC22" s="46">
        <v>12</v>
      </c>
      <c r="ED22" s="46">
        <v>261</v>
      </c>
      <c r="EE22" s="46">
        <v>2030</v>
      </c>
      <c r="EF22" s="46">
        <v>1064</v>
      </c>
      <c r="EG22" s="46">
        <v>1654</v>
      </c>
      <c r="EH22" s="46">
        <v>1805</v>
      </c>
      <c r="EI22" s="46"/>
      <c r="EJ22" s="46"/>
      <c r="EK22" s="121" t="s">
        <v>540</v>
      </c>
      <c r="EL22" s="46">
        <v>1185</v>
      </c>
      <c r="EM22" s="46">
        <v>2026</v>
      </c>
      <c r="EN22" s="46">
        <v>189</v>
      </c>
      <c r="EO22" s="46">
        <v>18</v>
      </c>
      <c r="EP22" s="46">
        <v>47</v>
      </c>
      <c r="EQ22" s="46">
        <v>9</v>
      </c>
      <c r="ER22" s="46">
        <v>115</v>
      </c>
      <c r="ES22" s="46">
        <v>1346</v>
      </c>
      <c r="ET22" s="46">
        <v>491</v>
      </c>
      <c r="EU22" s="46">
        <v>1018</v>
      </c>
      <c r="EV22" s="46">
        <v>1008</v>
      </c>
      <c r="EW22" s="1"/>
      <c r="EX22" s="1"/>
      <c r="EY22" s="121" t="s">
        <v>533</v>
      </c>
      <c r="EZ22" s="46">
        <v>1102</v>
      </c>
      <c r="FA22" s="46">
        <v>2243</v>
      </c>
      <c r="FB22" s="46">
        <v>240</v>
      </c>
      <c r="FC22" s="46">
        <v>22</v>
      </c>
      <c r="FD22" s="46">
        <v>83</v>
      </c>
      <c r="FE22" s="46">
        <v>14</v>
      </c>
      <c r="FF22" s="46">
        <v>121</v>
      </c>
      <c r="FG22" s="46">
        <v>1354</v>
      </c>
      <c r="FH22" s="46">
        <v>649</v>
      </c>
      <c r="FI22" s="46">
        <v>1118</v>
      </c>
      <c r="FJ22" s="46">
        <v>1125</v>
      </c>
      <c r="FK22" s="46"/>
      <c r="FL22" s="46"/>
    </row>
    <row r="23" spans="1:168" ht="12" customHeight="1">
      <c r="A23" s="122"/>
      <c r="B23" s="173" t="s">
        <v>841</v>
      </c>
      <c r="C23" s="173" t="s">
        <v>841</v>
      </c>
      <c r="D23" s="173" t="s">
        <v>841</v>
      </c>
      <c r="E23" s="173" t="s">
        <v>841</v>
      </c>
      <c r="F23" s="173" t="s">
        <v>841</v>
      </c>
      <c r="G23" s="173" t="s">
        <v>841</v>
      </c>
      <c r="H23" s="173" t="s">
        <v>841</v>
      </c>
      <c r="I23" s="173" t="s">
        <v>841</v>
      </c>
      <c r="J23" s="173" t="s">
        <v>841</v>
      </c>
      <c r="K23" s="173" t="s">
        <v>841</v>
      </c>
      <c r="L23" s="173" t="s">
        <v>841</v>
      </c>
      <c r="M23" s="1"/>
      <c r="N23" s="1"/>
      <c r="O23" s="122" t="s">
        <v>842</v>
      </c>
      <c r="P23" s="46">
        <f>SUBTOTAL(9,P24:P29)</f>
        <v>689</v>
      </c>
      <c r="Q23" s="46">
        <f aca="true" t="shared" si="29" ref="Q23:Z23">SUBTOTAL(9,Q24:Q29)</f>
        <v>1225</v>
      </c>
      <c r="R23" s="46">
        <f t="shared" si="29"/>
        <v>117</v>
      </c>
      <c r="S23" s="46">
        <f t="shared" si="29"/>
        <v>6</v>
      </c>
      <c r="T23" s="46">
        <f t="shared" si="29"/>
        <v>31</v>
      </c>
      <c r="U23" s="46">
        <f t="shared" si="29"/>
        <v>6</v>
      </c>
      <c r="V23" s="46">
        <f t="shared" si="29"/>
        <v>74</v>
      </c>
      <c r="W23" s="46">
        <f t="shared" si="29"/>
        <v>789</v>
      </c>
      <c r="X23" s="46">
        <f t="shared" si="29"/>
        <v>319</v>
      </c>
      <c r="Y23" s="46">
        <f t="shared" si="29"/>
        <v>627</v>
      </c>
      <c r="Z23" s="46">
        <f t="shared" si="29"/>
        <v>598</v>
      </c>
      <c r="AA23" s="46"/>
      <c r="AB23" s="46"/>
      <c r="AC23" s="123" t="s">
        <v>762</v>
      </c>
      <c r="AD23" s="46">
        <v>146</v>
      </c>
      <c r="AE23" s="46">
        <v>273</v>
      </c>
      <c r="AF23" s="46">
        <v>18</v>
      </c>
      <c r="AG23" s="46">
        <v>1</v>
      </c>
      <c r="AH23" s="46">
        <v>10</v>
      </c>
      <c r="AI23" s="46">
        <v>2</v>
      </c>
      <c r="AJ23" s="46">
        <v>5</v>
      </c>
      <c r="AK23" s="46">
        <v>141</v>
      </c>
      <c r="AL23" s="46">
        <v>114</v>
      </c>
      <c r="AM23" s="46">
        <v>120</v>
      </c>
      <c r="AN23" s="46">
        <v>153</v>
      </c>
      <c r="AO23" s="1"/>
      <c r="AP23" s="1"/>
      <c r="AQ23" s="121" t="s">
        <v>536</v>
      </c>
      <c r="AR23" s="46">
        <v>510</v>
      </c>
      <c r="AS23" s="46">
        <v>1055</v>
      </c>
      <c r="AT23" s="46">
        <v>101</v>
      </c>
      <c r="AU23" s="46">
        <v>8</v>
      </c>
      <c r="AV23" s="46">
        <v>23</v>
      </c>
      <c r="AW23" s="46">
        <v>8</v>
      </c>
      <c r="AX23" s="46">
        <v>62</v>
      </c>
      <c r="AY23" s="46">
        <v>637</v>
      </c>
      <c r="AZ23" s="46">
        <v>317</v>
      </c>
      <c r="BA23" s="46">
        <v>521</v>
      </c>
      <c r="BB23" s="46">
        <v>534</v>
      </c>
      <c r="BC23" s="46"/>
      <c r="BD23" s="46"/>
      <c r="BE23" s="52" t="s">
        <v>569</v>
      </c>
      <c r="BF23" s="46"/>
      <c r="BG23" s="46"/>
      <c r="BH23" s="46"/>
      <c r="BI23" s="46"/>
      <c r="BJ23" s="46"/>
      <c r="BK23" s="46"/>
      <c r="BL23" s="46"/>
      <c r="BM23" s="46"/>
      <c r="BN23" s="46"/>
      <c r="BO23" s="46"/>
      <c r="BP23" s="46"/>
      <c r="BQ23" s="1"/>
      <c r="BR23" s="1"/>
      <c r="BS23" s="121" t="s">
        <v>532</v>
      </c>
      <c r="BT23" s="46">
        <v>452</v>
      </c>
      <c r="BU23" s="46">
        <v>897</v>
      </c>
      <c r="BV23" s="46">
        <v>84</v>
      </c>
      <c r="BW23" s="46">
        <v>6</v>
      </c>
      <c r="BX23" s="46">
        <v>22</v>
      </c>
      <c r="BY23" s="46">
        <v>7</v>
      </c>
      <c r="BZ23" s="46">
        <v>49</v>
      </c>
      <c r="CA23" s="46">
        <v>531</v>
      </c>
      <c r="CB23" s="46">
        <v>282</v>
      </c>
      <c r="CC23" s="46">
        <v>448</v>
      </c>
      <c r="CD23" s="46">
        <v>449</v>
      </c>
      <c r="CE23" s="46"/>
      <c r="CF23" s="46"/>
      <c r="CG23" s="121" t="s">
        <v>536</v>
      </c>
      <c r="CH23" s="46">
        <v>419</v>
      </c>
      <c r="CI23" s="46">
        <v>933</v>
      </c>
      <c r="CJ23" s="46">
        <v>126</v>
      </c>
      <c r="CK23" s="46">
        <v>7</v>
      </c>
      <c r="CL23" s="46">
        <v>33</v>
      </c>
      <c r="CM23" s="46">
        <v>8</v>
      </c>
      <c r="CN23" s="46">
        <v>78</v>
      </c>
      <c r="CO23" s="46">
        <v>579</v>
      </c>
      <c r="CP23" s="46">
        <v>228</v>
      </c>
      <c r="CQ23" s="46">
        <v>447</v>
      </c>
      <c r="CR23" s="46">
        <v>486</v>
      </c>
      <c r="CS23" s="1"/>
      <c r="CT23" s="1"/>
      <c r="CU23" s="121" t="s">
        <v>531</v>
      </c>
      <c r="CV23" s="46">
        <v>1034</v>
      </c>
      <c r="CW23" s="46">
        <v>2224</v>
      </c>
      <c r="CX23" s="46">
        <v>222</v>
      </c>
      <c r="CY23" s="46">
        <v>7</v>
      </c>
      <c r="CZ23" s="46">
        <v>48</v>
      </c>
      <c r="DA23" s="46">
        <v>12</v>
      </c>
      <c r="DB23" s="46">
        <v>155</v>
      </c>
      <c r="DC23" s="46">
        <v>1439</v>
      </c>
      <c r="DD23" s="46">
        <v>563</v>
      </c>
      <c r="DE23" s="46">
        <v>1072</v>
      </c>
      <c r="DF23" s="46">
        <v>1152</v>
      </c>
      <c r="DG23" s="46"/>
      <c r="DH23" s="46"/>
      <c r="DI23" s="121" t="s">
        <v>541</v>
      </c>
      <c r="DJ23" s="46">
        <v>865</v>
      </c>
      <c r="DK23" s="46">
        <v>1639</v>
      </c>
      <c r="DL23" s="46">
        <v>148</v>
      </c>
      <c r="DM23" s="46">
        <v>11</v>
      </c>
      <c r="DN23" s="46">
        <v>32</v>
      </c>
      <c r="DO23" s="46">
        <v>11</v>
      </c>
      <c r="DP23" s="46">
        <v>94</v>
      </c>
      <c r="DQ23" s="46">
        <v>956</v>
      </c>
      <c r="DR23" s="46">
        <v>535</v>
      </c>
      <c r="DS23" s="46">
        <v>830</v>
      </c>
      <c r="DT23" s="46">
        <v>809</v>
      </c>
      <c r="DU23" s="1"/>
      <c r="DV23" s="1"/>
      <c r="DW23" s="121" t="s">
        <v>541</v>
      </c>
      <c r="DX23" s="46">
        <v>1466</v>
      </c>
      <c r="DY23" s="46">
        <v>3079</v>
      </c>
      <c r="DZ23" s="46">
        <v>352</v>
      </c>
      <c r="EA23" s="46">
        <v>12</v>
      </c>
      <c r="EB23" s="46">
        <v>75</v>
      </c>
      <c r="EC23" s="46">
        <v>26</v>
      </c>
      <c r="ED23" s="46">
        <v>239</v>
      </c>
      <c r="EE23" s="46">
        <v>1629</v>
      </c>
      <c r="EF23" s="46">
        <v>1098</v>
      </c>
      <c r="EG23" s="46">
        <v>1462</v>
      </c>
      <c r="EH23" s="46">
        <v>1617</v>
      </c>
      <c r="EI23" s="46"/>
      <c r="EJ23" s="46"/>
      <c r="EK23" s="52"/>
      <c r="EL23" s="46" t="s">
        <v>841</v>
      </c>
      <c r="EM23" s="46" t="s">
        <v>841</v>
      </c>
      <c r="EN23" s="46" t="s">
        <v>841</v>
      </c>
      <c r="EO23" s="46" t="s">
        <v>841</v>
      </c>
      <c r="EP23" s="46" t="s">
        <v>841</v>
      </c>
      <c r="EQ23" s="46" t="s">
        <v>841</v>
      </c>
      <c r="ER23" s="46" t="s">
        <v>841</v>
      </c>
      <c r="ES23" s="46" t="s">
        <v>841</v>
      </c>
      <c r="ET23" s="46" t="s">
        <v>841</v>
      </c>
      <c r="EU23" s="46" t="s">
        <v>841</v>
      </c>
      <c r="EV23" s="46" t="s">
        <v>841</v>
      </c>
      <c r="EW23" s="1"/>
      <c r="EX23" s="1"/>
      <c r="EY23" s="121" t="s">
        <v>536</v>
      </c>
      <c r="EZ23" s="46">
        <v>475</v>
      </c>
      <c r="FA23" s="46">
        <v>861</v>
      </c>
      <c r="FB23" s="46">
        <v>97</v>
      </c>
      <c r="FC23" s="46">
        <v>11</v>
      </c>
      <c r="FD23" s="46">
        <v>42</v>
      </c>
      <c r="FE23" s="46">
        <v>5</v>
      </c>
      <c r="FF23" s="46">
        <v>39</v>
      </c>
      <c r="FG23" s="46">
        <v>594</v>
      </c>
      <c r="FH23" s="46">
        <v>170</v>
      </c>
      <c r="FI23" s="46">
        <v>447</v>
      </c>
      <c r="FJ23" s="46">
        <v>414</v>
      </c>
      <c r="FK23" s="46"/>
      <c r="FL23" s="46"/>
    </row>
    <row r="24" spans="1:168" ht="12" customHeight="1">
      <c r="A24" s="122" t="s">
        <v>757</v>
      </c>
      <c r="B24" s="46">
        <f>SUBTOTAL(9,B25:B29)</f>
        <v>849</v>
      </c>
      <c r="C24" s="46">
        <f aca="true" t="shared" si="30" ref="C24:L24">SUBTOTAL(9,C25:C29)</f>
        <v>1733</v>
      </c>
      <c r="D24" s="46">
        <f t="shared" si="30"/>
        <v>242</v>
      </c>
      <c r="E24" s="46">
        <f t="shared" si="30"/>
        <v>13</v>
      </c>
      <c r="F24" s="46">
        <f t="shared" si="30"/>
        <v>72</v>
      </c>
      <c r="G24" s="46">
        <f t="shared" si="30"/>
        <v>29</v>
      </c>
      <c r="H24" s="46">
        <f t="shared" si="30"/>
        <v>128</v>
      </c>
      <c r="I24" s="46">
        <f t="shared" si="30"/>
        <v>987</v>
      </c>
      <c r="J24" s="46">
        <f t="shared" si="30"/>
        <v>504</v>
      </c>
      <c r="K24" s="46">
        <f t="shared" si="30"/>
        <v>835</v>
      </c>
      <c r="L24" s="46">
        <f t="shared" si="30"/>
        <v>898</v>
      </c>
      <c r="M24" s="1"/>
      <c r="N24" s="1"/>
      <c r="O24" s="123" t="s">
        <v>770</v>
      </c>
      <c r="P24" s="46">
        <v>209</v>
      </c>
      <c r="Q24" s="46">
        <v>305</v>
      </c>
      <c r="R24" s="46">
        <v>13</v>
      </c>
      <c r="S24" s="46">
        <v>1</v>
      </c>
      <c r="T24" s="46">
        <v>7</v>
      </c>
      <c r="U24" s="46">
        <v>1</v>
      </c>
      <c r="V24" s="46">
        <v>4</v>
      </c>
      <c r="W24" s="46">
        <v>205</v>
      </c>
      <c r="X24" s="46">
        <v>87</v>
      </c>
      <c r="Y24" s="46">
        <v>165</v>
      </c>
      <c r="Z24" s="46">
        <v>140</v>
      </c>
      <c r="AA24" s="46"/>
      <c r="AB24" s="46"/>
      <c r="AC24" s="52"/>
      <c r="AD24" s="46"/>
      <c r="AE24" s="46"/>
      <c r="AF24" s="46"/>
      <c r="AG24" s="46"/>
      <c r="AH24" s="46"/>
      <c r="AI24" s="46"/>
      <c r="AJ24" s="46"/>
      <c r="AK24" s="46"/>
      <c r="AL24" s="46"/>
      <c r="AM24" s="46"/>
      <c r="AN24" s="46"/>
      <c r="AO24" s="1"/>
      <c r="AP24" s="1"/>
      <c r="AQ24" s="121" t="s">
        <v>541</v>
      </c>
      <c r="AR24" s="46">
        <v>414</v>
      </c>
      <c r="AS24" s="46">
        <v>983</v>
      </c>
      <c r="AT24" s="46">
        <v>218</v>
      </c>
      <c r="AU24" s="46">
        <v>2</v>
      </c>
      <c r="AV24" s="46">
        <v>43</v>
      </c>
      <c r="AW24" s="46">
        <v>21</v>
      </c>
      <c r="AX24" s="46">
        <v>152</v>
      </c>
      <c r="AY24" s="46">
        <v>630</v>
      </c>
      <c r="AZ24" s="46">
        <v>135</v>
      </c>
      <c r="BA24" s="46">
        <v>488</v>
      </c>
      <c r="BB24" s="46">
        <v>495</v>
      </c>
      <c r="BC24" s="46"/>
      <c r="BD24" s="46"/>
      <c r="BE24" s="121" t="s">
        <v>533</v>
      </c>
      <c r="BF24" s="46">
        <v>498</v>
      </c>
      <c r="BG24" s="46">
        <v>1028</v>
      </c>
      <c r="BH24" s="46">
        <v>101</v>
      </c>
      <c r="BI24" s="46">
        <v>6</v>
      </c>
      <c r="BJ24" s="46">
        <v>33</v>
      </c>
      <c r="BK24" s="46">
        <v>7</v>
      </c>
      <c r="BL24" s="46">
        <v>55</v>
      </c>
      <c r="BM24" s="46">
        <v>600</v>
      </c>
      <c r="BN24" s="46">
        <v>327</v>
      </c>
      <c r="BO24" s="46">
        <v>516</v>
      </c>
      <c r="BP24" s="46">
        <v>512</v>
      </c>
      <c r="BQ24" s="1"/>
      <c r="BR24" s="1"/>
      <c r="BS24" s="52"/>
      <c r="BT24" s="46"/>
      <c r="BU24" s="46"/>
      <c r="BV24" s="46"/>
      <c r="BW24" s="46"/>
      <c r="BX24" s="46"/>
      <c r="BY24" s="46"/>
      <c r="BZ24" s="46"/>
      <c r="CA24" s="46"/>
      <c r="CB24" s="46"/>
      <c r="CC24" s="46"/>
      <c r="CD24" s="46"/>
      <c r="CE24" s="46"/>
      <c r="CF24" s="46"/>
      <c r="CG24" s="121" t="s">
        <v>541</v>
      </c>
      <c r="CH24" s="46">
        <v>489</v>
      </c>
      <c r="CI24" s="46">
        <v>1014</v>
      </c>
      <c r="CJ24" s="46">
        <v>122</v>
      </c>
      <c r="CK24" s="46">
        <v>6</v>
      </c>
      <c r="CL24" s="46">
        <v>36</v>
      </c>
      <c r="CM24" s="46">
        <v>9</v>
      </c>
      <c r="CN24" s="46">
        <v>71</v>
      </c>
      <c r="CO24" s="46">
        <v>607</v>
      </c>
      <c r="CP24" s="46">
        <v>285</v>
      </c>
      <c r="CQ24" s="46">
        <v>455</v>
      </c>
      <c r="CR24" s="46">
        <v>559</v>
      </c>
      <c r="CS24" s="1"/>
      <c r="CT24" s="1"/>
      <c r="CU24" s="121" t="s">
        <v>535</v>
      </c>
      <c r="CV24" s="46">
        <v>2354</v>
      </c>
      <c r="CW24" s="46">
        <v>4497</v>
      </c>
      <c r="CX24" s="46">
        <v>537</v>
      </c>
      <c r="CY24" s="46">
        <v>30</v>
      </c>
      <c r="CZ24" s="46">
        <v>132</v>
      </c>
      <c r="DA24" s="46">
        <v>41</v>
      </c>
      <c r="DB24" s="46">
        <v>334</v>
      </c>
      <c r="DC24" s="46">
        <v>2910</v>
      </c>
      <c r="DD24" s="46">
        <v>1050</v>
      </c>
      <c r="DE24" s="46">
        <v>2223</v>
      </c>
      <c r="DF24" s="46">
        <v>2274</v>
      </c>
      <c r="DG24" s="46"/>
      <c r="DH24" s="46"/>
      <c r="DI24" s="121" t="s">
        <v>523</v>
      </c>
      <c r="DJ24" s="46">
        <v>153</v>
      </c>
      <c r="DK24" s="46">
        <v>291</v>
      </c>
      <c r="DL24" s="46">
        <v>27</v>
      </c>
      <c r="DM24" s="46">
        <v>2</v>
      </c>
      <c r="DN24" s="46">
        <v>6</v>
      </c>
      <c r="DO24" s="46">
        <v>0</v>
      </c>
      <c r="DP24" s="46">
        <v>19</v>
      </c>
      <c r="DQ24" s="46">
        <v>171</v>
      </c>
      <c r="DR24" s="46">
        <v>93</v>
      </c>
      <c r="DS24" s="46">
        <v>140</v>
      </c>
      <c r="DT24" s="46">
        <v>151</v>
      </c>
      <c r="DU24" s="1"/>
      <c r="DV24" s="1"/>
      <c r="DW24" s="121" t="s">
        <v>523</v>
      </c>
      <c r="DX24" s="46">
        <v>136</v>
      </c>
      <c r="DY24" s="46">
        <v>139</v>
      </c>
      <c r="DZ24" s="46">
        <v>0</v>
      </c>
      <c r="EA24" s="46">
        <v>0</v>
      </c>
      <c r="EB24" s="46">
        <v>0</v>
      </c>
      <c r="EC24" s="46">
        <v>0</v>
      </c>
      <c r="ED24" s="46">
        <v>0</v>
      </c>
      <c r="EE24" s="46">
        <v>138</v>
      </c>
      <c r="EF24" s="46">
        <v>1</v>
      </c>
      <c r="EG24" s="46">
        <v>7</v>
      </c>
      <c r="EH24" s="46">
        <v>132</v>
      </c>
      <c r="EI24" s="46"/>
      <c r="EJ24" s="46"/>
      <c r="EK24" s="52" t="s">
        <v>561</v>
      </c>
      <c r="EL24" s="46">
        <f aca="true" t="shared" si="31" ref="EL24:EV24">SUBTOTAL(9,EL25:EL30)</f>
        <v>1425</v>
      </c>
      <c r="EM24" s="46">
        <f t="shared" si="31"/>
        <v>2777</v>
      </c>
      <c r="EN24" s="46">
        <f t="shared" si="31"/>
        <v>232</v>
      </c>
      <c r="EO24" s="46">
        <f t="shared" si="31"/>
        <v>8</v>
      </c>
      <c r="EP24" s="46">
        <f t="shared" si="31"/>
        <v>71</v>
      </c>
      <c r="EQ24" s="46">
        <f t="shared" si="31"/>
        <v>18</v>
      </c>
      <c r="ER24" s="46">
        <f t="shared" si="31"/>
        <v>135</v>
      </c>
      <c r="ES24" s="46">
        <f t="shared" si="31"/>
        <v>1539</v>
      </c>
      <c r="ET24" s="46">
        <f t="shared" si="31"/>
        <v>1006</v>
      </c>
      <c r="EU24" s="46">
        <f t="shared" si="31"/>
        <v>1427</v>
      </c>
      <c r="EV24" s="46">
        <f t="shared" si="31"/>
        <v>1350</v>
      </c>
      <c r="EW24" s="1"/>
      <c r="EX24" s="1"/>
      <c r="EY24" s="121" t="s">
        <v>541</v>
      </c>
      <c r="EZ24" s="46">
        <v>189</v>
      </c>
      <c r="FA24" s="46">
        <v>406</v>
      </c>
      <c r="FB24" s="46">
        <v>36</v>
      </c>
      <c r="FC24" s="46">
        <v>2</v>
      </c>
      <c r="FD24" s="46">
        <v>10</v>
      </c>
      <c r="FE24" s="46">
        <v>3</v>
      </c>
      <c r="FF24" s="46">
        <v>21</v>
      </c>
      <c r="FG24" s="46">
        <v>216</v>
      </c>
      <c r="FH24" s="46">
        <v>154</v>
      </c>
      <c r="FI24" s="46">
        <v>172</v>
      </c>
      <c r="FJ24" s="46">
        <v>234</v>
      </c>
      <c r="FK24" s="46"/>
      <c r="FL24" s="46"/>
    </row>
    <row r="25" spans="1:168" ht="12" customHeight="1">
      <c r="A25" s="123" t="s">
        <v>533</v>
      </c>
      <c r="B25" s="173">
        <v>54</v>
      </c>
      <c r="C25" s="173">
        <v>143</v>
      </c>
      <c r="D25" s="173">
        <v>32</v>
      </c>
      <c r="E25" s="173">
        <v>2</v>
      </c>
      <c r="F25" s="173">
        <v>11</v>
      </c>
      <c r="G25" s="173">
        <v>6</v>
      </c>
      <c r="H25" s="173">
        <v>13</v>
      </c>
      <c r="I25" s="173">
        <v>84</v>
      </c>
      <c r="J25" s="173">
        <v>27</v>
      </c>
      <c r="K25" s="173">
        <v>68</v>
      </c>
      <c r="L25" s="173">
        <v>75</v>
      </c>
      <c r="M25" s="1"/>
      <c r="N25" s="1"/>
      <c r="O25" s="123" t="s">
        <v>763</v>
      </c>
      <c r="P25" s="46">
        <v>83</v>
      </c>
      <c r="Q25" s="46">
        <v>99</v>
      </c>
      <c r="R25" s="46">
        <v>3</v>
      </c>
      <c r="S25" s="46">
        <v>0</v>
      </c>
      <c r="T25" s="46">
        <v>1</v>
      </c>
      <c r="U25" s="46">
        <v>0</v>
      </c>
      <c r="V25" s="46">
        <v>2</v>
      </c>
      <c r="W25" s="46">
        <v>77</v>
      </c>
      <c r="X25" s="46">
        <v>19</v>
      </c>
      <c r="Y25" s="46">
        <v>54</v>
      </c>
      <c r="Z25" s="46">
        <v>45</v>
      </c>
      <c r="AA25" s="46"/>
      <c r="AB25" s="46"/>
      <c r="AC25" s="52" t="s">
        <v>778</v>
      </c>
      <c r="AD25" s="46">
        <f aca="true" t="shared" si="32" ref="AD25:AN25">SUBTOTAL(9,AD26:AD28)</f>
        <v>544</v>
      </c>
      <c r="AE25" s="46">
        <f t="shared" si="32"/>
        <v>984</v>
      </c>
      <c r="AF25" s="46">
        <f t="shared" si="32"/>
        <v>129</v>
      </c>
      <c r="AG25" s="46">
        <f t="shared" si="32"/>
        <v>11</v>
      </c>
      <c r="AH25" s="46">
        <f t="shared" si="32"/>
        <v>39</v>
      </c>
      <c r="AI25" s="46">
        <f t="shared" si="32"/>
        <v>14</v>
      </c>
      <c r="AJ25" s="46">
        <f t="shared" si="32"/>
        <v>65</v>
      </c>
      <c r="AK25" s="46">
        <f t="shared" si="32"/>
        <v>645</v>
      </c>
      <c r="AL25" s="46">
        <f t="shared" si="32"/>
        <v>210</v>
      </c>
      <c r="AM25" s="46">
        <f t="shared" si="32"/>
        <v>508</v>
      </c>
      <c r="AN25" s="46">
        <f t="shared" si="32"/>
        <v>476</v>
      </c>
      <c r="AO25" s="1"/>
      <c r="AP25" s="1"/>
      <c r="AQ25" s="121" t="s">
        <v>523</v>
      </c>
      <c r="AR25" s="46">
        <v>112</v>
      </c>
      <c r="AS25" s="46">
        <v>240</v>
      </c>
      <c r="AT25" s="46">
        <v>22</v>
      </c>
      <c r="AU25" s="46">
        <v>2</v>
      </c>
      <c r="AV25" s="46">
        <v>8</v>
      </c>
      <c r="AW25" s="46">
        <v>0</v>
      </c>
      <c r="AX25" s="46">
        <v>12</v>
      </c>
      <c r="AY25" s="46">
        <v>156</v>
      </c>
      <c r="AZ25" s="46">
        <v>62</v>
      </c>
      <c r="BA25" s="46">
        <v>112</v>
      </c>
      <c r="BB25" s="46">
        <v>128</v>
      </c>
      <c r="BC25" s="46"/>
      <c r="BD25" s="46"/>
      <c r="BE25" s="52"/>
      <c r="BF25" s="46"/>
      <c r="BG25" s="46"/>
      <c r="BH25" s="46"/>
      <c r="BI25" s="46"/>
      <c r="BJ25" s="46"/>
      <c r="BK25" s="46"/>
      <c r="BL25" s="46"/>
      <c r="BM25" s="46"/>
      <c r="BN25" s="46"/>
      <c r="BO25" s="46"/>
      <c r="BP25" s="46"/>
      <c r="BQ25" s="1"/>
      <c r="BR25" s="1"/>
      <c r="BS25" s="52" t="s">
        <v>554</v>
      </c>
      <c r="BT25" s="46">
        <f>SUBTOTAL(9,BT26:BT28)</f>
        <v>1547</v>
      </c>
      <c r="BU25" s="46">
        <f aca="true" t="shared" si="33" ref="BU25:CD25">SUBTOTAL(9,BU26:BU28)</f>
        <v>3165</v>
      </c>
      <c r="BV25" s="46">
        <f t="shared" si="33"/>
        <v>397</v>
      </c>
      <c r="BW25" s="46">
        <f t="shared" si="33"/>
        <v>22</v>
      </c>
      <c r="BX25" s="46">
        <f t="shared" si="33"/>
        <v>84</v>
      </c>
      <c r="BY25" s="46">
        <f t="shared" si="33"/>
        <v>29</v>
      </c>
      <c r="BZ25" s="46">
        <f t="shared" si="33"/>
        <v>262</v>
      </c>
      <c r="CA25" s="46">
        <f t="shared" si="33"/>
        <v>1826</v>
      </c>
      <c r="CB25" s="46">
        <f t="shared" si="33"/>
        <v>942</v>
      </c>
      <c r="CC25" s="46">
        <f t="shared" si="33"/>
        <v>1571</v>
      </c>
      <c r="CD25" s="46">
        <f t="shared" si="33"/>
        <v>1594</v>
      </c>
      <c r="CE25" s="46"/>
      <c r="CF25" s="46"/>
      <c r="CG25" s="52"/>
      <c r="CH25" s="46"/>
      <c r="CI25" s="46"/>
      <c r="CJ25" s="46"/>
      <c r="CK25" s="46"/>
      <c r="CL25" s="46"/>
      <c r="CM25" s="46"/>
      <c r="CN25" s="46"/>
      <c r="CO25" s="46"/>
      <c r="CP25" s="46"/>
      <c r="CQ25" s="46"/>
      <c r="CR25" s="46"/>
      <c r="CS25" s="1"/>
      <c r="CT25" s="1"/>
      <c r="CU25" s="52"/>
      <c r="CV25" s="46"/>
      <c r="CW25" s="46"/>
      <c r="CX25" s="46"/>
      <c r="CY25" s="46"/>
      <c r="CZ25" s="46"/>
      <c r="DA25" s="46"/>
      <c r="DB25" s="46"/>
      <c r="DC25" s="46"/>
      <c r="DD25" s="46"/>
      <c r="DE25" s="46"/>
      <c r="DF25" s="46"/>
      <c r="DG25" s="46"/>
      <c r="DH25" s="46"/>
      <c r="DI25" s="121" t="s">
        <v>532</v>
      </c>
      <c r="DJ25" s="46">
        <v>496</v>
      </c>
      <c r="DK25" s="46">
        <v>1334</v>
      </c>
      <c r="DL25" s="46">
        <v>368</v>
      </c>
      <c r="DM25" s="46">
        <v>26</v>
      </c>
      <c r="DN25" s="46">
        <v>122</v>
      </c>
      <c r="DO25" s="46">
        <v>36</v>
      </c>
      <c r="DP25" s="46">
        <v>184</v>
      </c>
      <c r="DQ25" s="46">
        <v>857</v>
      </c>
      <c r="DR25" s="46">
        <v>109</v>
      </c>
      <c r="DS25" s="46">
        <v>645</v>
      </c>
      <c r="DT25" s="46">
        <v>689</v>
      </c>
      <c r="DU25" s="1"/>
      <c r="DV25" s="1"/>
      <c r="DW25" s="52"/>
      <c r="DX25" s="46" t="s">
        <v>841</v>
      </c>
      <c r="DY25" s="46" t="s">
        <v>841</v>
      </c>
      <c r="DZ25" s="46" t="s">
        <v>841</v>
      </c>
      <c r="EA25" s="46" t="s">
        <v>841</v>
      </c>
      <c r="EB25" s="46" t="s">
        <v>841</v>
      </c>
      <c r="EC25" s="46" t="s">
        <v>841</v>
      </c>
      <c r="ED25" s="46" t="s">
        <v>841</v>
      </c>
      <c r="EE25" s="46" t="s">
        <v>841</v>
      </c>
      <c r="EF25" s="46" t="s">
        <v>841</v>
      </c>
      <c r="EG25" s="46" t="s">
        <v>841</v>
      </c>
      <c r="EH25" s="46" t="s">
        <v>841</v>
      </c>
      <c r="EI25" s="46"/>
      <c r="EJ25" s="46"/>
      <c r="EK25" s="121" t="s">
        <v>533</v>
      </c>
      <c r="EL25" s="46">
        <v>133</v>
      </c>
      <c r="EM25" s="46">
        <v>279</v>
      </c>
      <c r="EN25" s="46">
        <v>7</v>
      </c>
      <c r="EO25" s="46">
        <v>0</v>
      </c>
      <c r="EP25" s="46">
        <v>1</v>
      </c>
      <c r="EQ25" s="46">
        <v>0</v>
      </c>
      <c r="ER25" s="46">
        <v>6</v>
      </c>
      <c r="ES25" s="46">
        <v>153</v>
      </c>
      <c r="ET25" s="46">
        <v>119</v>
      </c>
      <c r="EU25" s="46">
        <v>140</v>
      </c>
      <c r="EV25" s="46">
        <v>139</v>
      </c>
      <c r="EW25" s="1"/>
      <c r="EX25" s="1"/>
      <c r="EY25" s="52"/>
      <c r="EZ25" s="46"/>
      <c r="FA25" s="46"/>
      <c r="FB25" s="46"/>
      <c r="FC25" s="46"/>
      <c r="FD25" s="46"/>
      <c r="FE25" s="46"/>
      <c r="FF25" s="46"/>
      <c r="FG25" s="46"/>
      <c r="FH25" s="46"/>
      <c r="FI25" s="46"/>
      <c r="FJ25" s="46"/>
      <c r="FK25" s="46"/>
      <c r="FL25" s="46"/>
    </row>
    <row r="26" spans="1:168" ht="12" customHeight="1">
      <c r="A26" s="123" t="s">
        <v>536</v>
      </c>
      <c r="B26" s="173">
        <v>164</v>
      </c>
      <c r="C26" s="173">
        <v>356</v>
      </c>
      <c r="D26" s="173">
        <v>54</v>
      </c>
      <c r="E26" s="46">
        <v>0</v>
      </c>
      <c r="F26" s="173">
        <v>17</v>
      </c>
      <c r="G26" s="173">
        <v>7</v>
      </c>
      <c r="H26" s="173">
        <v>30</v>
      </c>
      <c r="I26" s="173">
        <v>218</v>
      </c>
      <c r="J26" s="173">
        <v>84</v>
      </c>
      <c r="K26" s="173">
        <v>180</v>
      </c>
      <c r="L26" s="173">
        <v>176</v>
      </c>
      <c r="M26" s="1"/>
      <c r="N26" s="1"/>
      <c r="O26" s="123" t="s">
        <v>762</v>
      </c>
      <c r="P26" s="46">
        <v>121</v>
      </c>
      <c r="Q26" s="46">
        <v>260</v>
      </c>
      <c r="R26" s="46">
        <v>32</v>
      </c>
      <c r="S26" s="46">
        <v>1</v>
      </c>
      <c r="T26" s="46">
        <v>4</v>
      </c>
      <c r="U26" s="46">
        <v>3</v>
      </c>
      <c r="V26" s="46">
        <v>24</v>
      </c>
      <c r="W26" s="46">
        <v>168</v>
      </c>
      <c r="X26" s="46">
        <v>60</v>
      </c>
      <c r="Y26" s="46">
        <v>123</v>
      </c>
      <c r="Z26" s="46">
        <v>137</v>
      </c>
      <c r="AA26" s="46"/>
      <c r="AB26" s="46"/>
      <c r="AC26" s="123" t="s">
        <v>770</v>
      </c>
      <c r="AD26" s="46">
        <v>149</v>
      </c>
      <c r="AE26" s="46">
        <v>277</v>
      </c>
      <c r="AF26" s="46">
        <v>31</v>
      </c>
      <c r="AG26" s="46">
        <v>1</v>
      </c>
      <c r="AH26" s="46">
        <v>5</v>
      </c>
      <c r="AI26" s="46">
        <v>3</v>
      </c>
      <c r="AJ26" s="46">
        <v>22</v>
      </c>
      <c r="AK26" s="46">
        <v>142</v>
      </c>
      <c r="AL26" s="46">
        <v>104</v>
      </c>
      <c r="AM26" s="46">
        <v>132</v>
      </c>
      <c r="AN26" s="46">
        <v>145</v>
      </c>
      <c r="AO26" s="1"/>
      <c r="AP26" s="1"/>
      <c r="AQ26" s="52"/>
      <c r="AR26" s="46"/>
      <c r="AS26" s="46"/>
      <c r="AT26" s="46"/>
      <c r="AU26" s="46"/>
      <c r="AV26" s="46"/>
      <c r="AW26" s="46"/>
      <c r="AX26" s="46"/>
      <c r="AY26" s="46"/>
      <c r="AZ26" s="46"/>
      <c r="BA26" s="46"/>
      <c r="BB26" s="46"/>
      <c r="BC26" s="46"/>
      <c r="BD26" s="46"/>
      <c r="BE26" s="52" t="s">
        <v>577</v>
      </c>
      <c r="BF26" s="46">
        <f>SUBTOTAL(9,BF27:BF30)</f>
        <v>2096</v>
      </c>
      <c r="BG26" s="46">
        <f aca="true" t="shared" si="34" ref="BG26:BP26">SUBTOTAL(9,BG27:BG30)</f>
        <v>4171</v>
      </c>
      <c r="BH26" s="46">
        <f>SUBTOTAL(9,BH27:BH30)</f>
        <v>364</v>
      </c>
      <c r="BI26" s="46">
        <f t="shared" si="34"/>
        <v>29</v>
      </c>
      <c r="BJ26" s="46">
        <f t="shared" si="34"/>
        <v>74</v>
      </c>
      <c r="BK26" s="46">
        <f t="shared" si="34"/>
        <v>20</v>
      </c>
      <c r="BL26" s="46">
        <f t="shared" si="34"/>
        <v>241</v>
      </c>
      <c r="BM26" s="46">
        <f t="shared" si="34"/>
        <v>2621</v>
      </c>
      <c r="BN26" s="46">
        <f t="shared" si="34"/>
        <v>1186</v>
      </c>
      <c r="BO26" s="46">
        <f t="shared" si="34"/>
        <v>2035</v>
      </c>
      <c r="BP26" s="46">
        <f t="shared" si="34"/>
        <v>2136</v>
      </c>
      <c r="BQ26" s="1"/>
      <c r="BR26" s="1"/>
      <c r="BS26" s="121" t="s">
        <v>533</v>
      </c>
      <c r="BT26" s="46">
        <v>195</v>
      </c>
      <c r="BU26" s="46">
        <v>377</v>
      </c>
      <c r="BV26" s="46">
        <v>33</v>
      </c>
      <c r="BW26" s="46">
        <v>1</v>
      </c>
      <c r="BX26" s="46">
        <v>12</v>
      </c>
      <c r="BY26" s="46">
        <v>2</v>
      </c>
      <c r="BZ26" s="46">
        <v>18</v>
      </c>
      <c r="CA26" s="46">
        <v>204</v>
      </c>
      <c r="CB26" s="46">
        <v>140</v>
      </c>
      <c r="CC26" s="46">
        <v>176</v>
      </c>
      <c r="CD26" s="46">
        <v>201</v>
      </c>
      <c r="CE26" s="46"/>
      <c r="CF26" s="46"/>
      <c r="CG26" s="52" t="s">
        <v>548</v>
      </c>
      <c r="CH26" s="46">
        <f>SUBTOTAL(9,CH27:CH30)</f>
        <v>3350</v>
      </c>
      <c r="CI26" s="46">
        <f aca="true" t="shared" si="35" ref="CI26:CR26">SUBTOTAL(9,CI27:CI30)</f>
        <v>6641</v>
      </c>
      <c r="CJ26" s="46">
        <f t="shared" si="35"/>
        <v>598</v>
      </c>
      <c r="CK26" s="46">
        <f t="shared" si="35"/>
        <v>47</v>
      </c>
      <c r="CL26" s="46">
        <f t="shared" si="35"/>
        <v>147</v>
      </c>
      <c r="CM26" s="46">
        <f t="shared" si="35"/>
        <v>40</v>
      </c>
      <c r="CN26" s="46">
        <f t="shared" si="35"/>
        <v>364</v>
      </c>
      <c r="CO26" s="46">
        <f t="shared" si="35"/>
        <v>3894</v>
      </c>
      <c r="CP26" s="46">
        <f t="shared" si="35"/>
        <v>2149</v>
      </c>
      <c r="CQ26" s="46">
        <f t="shared" si="35"/>
        <v>3273</v>
      </c>
      <c r="CR26" s="46">
        <f t="shared" si="35"/>
        <v>3368</v>
      </c>
      <c r="CS26" s="1"/>
      <c r="CT26" s="1"/>
      <c r="CU26" s="52" t="s">
        <v>881</v>
      </c>
      <c r="CV26" s="46">
        <f aca="true" t="shared" si="36" ref="CV26:DF26">SUBTOTAL(9,CV27:CV28)</f>
        <v>1063</v>
      </c>
      <c r="CW26" s="46">
        <f t="shared" si="36"/>
        <v>2128</v>
      </c>
      <c r="CX26" s="46">
        <f t="shared" si="36"/>
        <v>208</v>
      </c>
      <c r="CY26" s="46">
        <f t="shared" si="36"/>
        <v>9</v>
      </c>
      <c r="CZ26" s="46">
        <f t="shared" si="36"/>
        <v>51</v>
      </c>
      <c r="DA26" s="46">
        <f t="shared" si="36"/>
        <v>15</v>
      </c>
      <c r="DB26" s="46">
        <f t="shared" si="36"/>
        <v>133</v>
      </c>
      <c r="DC26" s="46">
        <f t="shared" si="36"/>
        <v>1365</v>
      </c>
      <c r="DD26" s="46">
        <f t="shared" si="36"/>
        <v>555</v>
      </c>
      <c r="DE26" s="46">
        <f t="shared" si="36"/>
        <v>1081</v>
      </c>
      <c r="DF26" s="46">
        <f t="shared" si="36"/>
        <v>1047</v>
      </c>
      <c r="DG26" s="46"/>
      <c r="DH26" s="46"/>
      <c r="DI26" s="121" t="s">
        <v>522</v>
      </c>
      <c r="DJ26" s="46">
        <v>656</v>
      </c>
      <c r="DK26" s="46">
        <v>1616</v>
      </c>
      <c r="DL26" s="46">
        <v>345</v>
      </c>
      <c r="DM26" s="46">
        <v>12</v>
      </c>
      <c r="DN26" s="46">
        <v>69</v>
      </c>
      <c r="DO26" s="46">
        <v>24</v>
      </c>
      <c r="DP26" s="46">
        <v>240</v>
      </c>
      <c r="DQ26" s="46">
        <v>1028</v>
      </c>
      <c r="DR26" s="46">
        <v>243</v>
      </c>
      <c r="DS26" s="46">
        <v>781</v>
      </c>
      <c r="DT26" s="46">
        <v>835</v>
      </c>
      <c r="DU26" s="1"/>
      <c r="DV26" s="1"/>
      <c r="DW26" s="52" t="s">
        <v>611</v>
      </c>
      <c r="DX26" s="46">
        <f aca="true" t="shared" si="37" ref="DX26:EH26">SUBTOTAL(9,DX27:DX28)</f>
        <v>1375</v>
      </c>
      <c r="DY26" s="46">
        <f t="shared" si="37"/>
        <v>3201</v>
      </c>
      <c r="DZ26" s="46">
        <f t="shared" si="37"/>
        <v>492</v>
      </c>
      <c r="EA26" s="46">
        <f t="shared" si="37"/>
        <v>37</v>
      </c>
      <c r="EB26" s="46">
        <f t="shared" si="37"/>
        <v>139</v>
      </c>
      <c r="EC26" s="46">
        <f t="shared" si="37"/>
        <v>37</v>
      </c>
      <c r="ED26" s="46">
        <f t="shared" si="37"/>
        <v>279</v>
      </c>
      <c r="EE26" s="46">
        <f t="shared" si="37"/>
        <v>2140</v>
      </c>
      <c r="EF26" s="46">
        <f t="shared" si="37"/>
        <v>569</v>
      </c>
      <c r="EG26" s="46">
        <f t="shared" si="37"/>
        <v>1551</v>
      </c>
      <c r="EH26" s="46">
        <f t="shared" si="37"/>
        <v>1650</v>
      </c>
      <c r="EI26" s="46"/>
      <c r="EJ26" s="46"/>
      <c r="EK26" s="121" t="s">
        <v>536</v>
      </c>
      <c r="EL26" s="46">
        <v>294</v>
      </c>
      <c r="EM26" s="46">
        <v>574</v>
      </c>
      <c r="EN26" s="46">
        <v>45</v>
      </c>
      <c r="EO26" s="46">
        <v>2</v>
      </c>
      <c r="EP26" s="46">
        <v>24</v>
      </c>
      <c r="EQ26" s="46">
        <v>3</v>
      </c>
      <c r="ER26" s="46">
        <v>16</v>
      </c>
      <c r="ES26" s="46">
        <v>307</v>
      </c>
      <c r="ET26" s="46">
        <v>222</v>
      </c>
      <c r="EU26" s="46">
        <v>307</v>
      </c>
      <c r="EV26" s="46">
        <v>267</v>
      </c>
      <c r="EW26" s="1"/>
      <c r="EX26" s="1"/>
      <c r="EY26" s="52" t="s">
        <v>552</v>
      </c>
      <c r="EZ26" s="46">
        <v>988</v>
      </c>
      <c r="FA26" s="46">
        <v>2013</v>
      </c>
      <c r="FB26" s="46">
        <v>225</v>
      </c>
      <c r="FC26" s="46">
        <v>17</v>
      </c>
      <c r="FD26" s="46">
        <v>56</v>
      </c>
      <c r="FE26" s="46">
        <v>14</v>
      </c>
      <c r="FF26" s="46">
        <v>138</v>
      </c>
      <c r="FG26" s="46">
        <v>1231</v>
      </c>
      <c r="FH26" s="46">
        <v>557</v>
      </c>
      <c r="FI26" s="46">
        <v>1016</v>
      </c>
      <c r="FJ26" s="46">
        <v>997</v>
      </c>
      <c r="FK26" s="46"/>
      <c r="FL26" s="46"/>
    </row>
    <row r="27" spans="1:168" ht="12" customHeight="1">
      <c r="A27" s="123" t="s">
        <v>541</v>
      </c>
      <c r="B27" s="174">
        <v>199</v>
      </c>
      <c r="C27" s="174">
        <v>403</v>
      </c>
      <c r="D27" s="173">
        <v>54</v>
      </c>
      <c r="E27" s="173">
        <v>3</v>
      </c>
      <c r="F27" s="173">
        <v>16</v>
      </c>
      <c r="G27" s="173">
        <v>6</v>
      </c>
      <c r="H27" s="173">
        <v>29</v>
      </c>
      <c r="I27" s="174">
        <v>201</v>
      </c>
      <c r="J27" s="173">
        <v>148</v>
      </c>
      <c r="K27" s="174">
        <v>186</v>
      </c>
      <c r="L27" s="174">
        <v>217</v>
      </c>
      <c r="M27" s="1"/>
      <c r="N27" s="1"/>
      <c r="O27" s="123" t="s">
        <v>764</v>
      </c>
      <c r="P27" s="46">
        <v>37</v>
      </c>
      <c r="Q27" s="46">
        <v>79</v>
      </c>
      <c r="R27" s="46">
        <v>9</v>
      </c>
      <c r="S27" s="46">
        <v>0</v>
      </c>
      <c r="T27" s="46">
        <v>2</v>
      </c>
      <c r="U27" s="46">
        <v>0</v>
      </c>
      <c r="V27" s="46">
        <v>7</v>
      </c>
      <c r="W27" s="46">
        <v>47</v>
      </c>
      <c r="X27" s="46">
        <v>23</v>
      </c>
      <c r="Y27" s="46">
        <v>39</v>
      </c>
      <c r="Z27" s="46">
        <v>40</v>
      </c>
      <c r="AA27" s="46"/>
      <c r="AB27" s="46"/>
      <c r="AC27" s="123" t="s">
        <v>763</v>
      </c>
      <c r="AD27" s="46">
        <v>291</v>
      </c>
      <c r="AE27" s="46">
        <v>452</v>
      </c>
      <c r="AF27" s="46">
        <v>48</v>
      </c>
      <c r="AG27" s="46">
        <v>3</v>
      </c>
      <c r="AH27" s="46">
        <v>12</v>
      </c>
      <c r="AI27" s="46">
        <v>4</v>
      </c>
      <c r="AJ27" s="46">
        <v>29</v>
      </c>
      <c r="AK27" s="46">
        <v>317</v>
      </c>
      <c r="AL27" s="46">
        <v>87</v>
      </c>
      <c r="AM27" s="46">
        <v>253</v>
      </c>
      <c r="AN27" s="46">
        <v>199</v>
      </c>
      <c r="AO27" s="1"/>
      <c r="AP27" s="1"/>
      <c r="AQ27" s="52" t="s">
        <v>882</v>
      </c>
      <c r="AR27" s="46">
        <f>SUBTOTAL(9,AR28:AR31)</f>
        <v>1686</v>
      </c>
      <c r="AS27" s="46">
        <f aca="true" t="shared" si="38" ref="AS27:BB27">SUBTOTAL(9,AS28:AS31)</f>
        <v>3562</v>
      </c>
      <c r="AT27" s="46">
        <f>SUBTOTAL(9,AT28:AT31)</f>
        <v>415</v>
      </c>
      <c r="AU27" s="46">
        <f t="shared" si="38"/>
        <v>29</v>
      </c>
      <c r="AV27" s="46">
        <f t="shared" si="38"/>
        <v>111</v>
      </c>
      <c r="AW27" s="46">
        <f t="shared" si="38"/>
        <v>26</v>
      </c>
      <c r="AX27" s="46">
        <f t="shared" si="38"/>
        <v>249</v>
      </c>
      <c r="AY27" s="46">
        <f t="shared" si="38"/>
        <v>2156</v>
      </c>
      <c r="AZ27" s="46">
        <f t="shared" si="38"/>
        <v>991</v>
      </c>
      <c r="BA27" s="46">
        <f t="shared" si="38"/>
        <v>1757</v>
      </c>
      <c r="BB27" s="46">
        <f t="shared" si="38"/>
        <v>1805</v>
      </c>
      <c r="BC27" s="46"/>
      <c r="BD27" s="46"/>
      <c r="BE27" s="121" t="s">
        <v>533</v>
      </c>
      <c r="BF27" s="46">
        <v>294</v>
      </c>
      <c r="BG27" s="46">
        <v>578</v>
      </c>
      <c r="BH27" s="46">
        <v>55</v>
      </c>
      <c r="BI27" s="46">
        <v>5</v>
      </c>
      <c r="BJ27" s="46">
        <v>14</v>
      </c>
      <c r="BK27" s="46">
        <v>7</v>
      </c>
      <c r="BL27" s="46">
        <v>29</v>
      </c>
      <c r="BM27" s="46">
        <v>393</v>
      </c>
      <c r="BN27" s="46">
        <v>130</v>
      </c>
      <c r="BO27" s="46">
        <v>296</v>
      </c>
      <c r="BP27" s="46">
        <v>282</v>
      </c>
      <c r="BQ27" s="1"/>
      <c r="BR27" s="1"/>
      <c r="BS27" s="121" t="s">
        <v>536</v>
      </c>
      <c r="BT27" s="46">
        <v>672</v>
      </c>
      <c r="BU27" s="46">
        <v>1323</v>
      </c>
      <c r="BV27" s="46">
        <v>177</v>
      </c>
      <c r="BW27" s="46">
        <v>19</v>
      </c>
      <c r="BX27" s="46">
        <v>41</v>
      </c>
      <c r="BY27" s="46">
        <v>15</v>
      </c>
      <c r="BZ27" s="46">
        <v>102</v>
      </c>
      <c r="CA27" s="46">
        <v>834</v>
      </c>
      <c r="CB27" s="46">
        <v>312</v>
      </c>
      <c r="CC27" s="46">
        <v>690</v>
      </c>
      <c r="CD27" s="46">
        <v>633</v>
      </c>
      <c r="CE27" s="46"/>
      <c r="CF27" s="46"/>
      <c r="CG27" s="121" t="s">
        <v>533</v>
      </c>
      <c r="CH27" s="46">
        <v>1068</v>
      </c>
      <c r="CI27" s="46">
        <v>2145</v>
      </c>
      <c r="CJ27" s="46">
        <v>213</v>
      </c>
      <c r="CK27" s="46">
        <v>18</v>
      </c>
      <c r="CL27" s="46">
        <v>52</v>
      </c>
      <c r="CM27" s="46">
        <v>17</v>
      </c>
      <c r="CN27" s="46">
        <v>126</v>
      </c>
      <c r="CO27" s="46">
        <v>1292</v>
      </c>
      <c r="CP27" s="46">
        <v>640</v>
      </c>
      <c r="CQ27" s="46">
        <v>1053</v>
      </c>
      <c r="CR27" s="46">
        <v>1092</v>
      </c>
      <c r="CS27" s="1"/>
      <c r="CT27" s="1"/>
      <c r="CU27" s="121" t="s">
        <v>533</v>
      </c>
      <c r="CV27" s="46">
        <v>409</v>
      </c>
      <c r="CW27" s="46">
        <v>761</v>
      </c>
      <c r="CX27" s="46">
        <v>65</v>
      </c>
      <c r="CY27" s="46">
        <v>2</v>
      </c>
      <c r="CZ27" s="46">
        <v>16</v>
      </c>
      <c r="DA27" s="46">
        <v>7</v>
      </c>
      <c r="DB27" s="46">
        <v>40</v>
      </c>
      <c r="DC27" s="46">
        <v>495</v>
      </c>
      <c r="DD27" s="46">
        <v>201</v>
      </c>
      <c r="DE27" s="46">
        <v>393</v>
      </c>
      <c r="DF27" s="46">
        <v>368</v>
      </c>
      <c r="DG27" s="46"/>
      <c r="DH27" s="46"/>
      <c r="DI27" s="121" t="s">
        <v>531</v>
      </c>
      <c r="DJ27" s="46">
        <v>840</v>
      </c>
      <c r="DK27" s="46">
        <v>1918</v>
      </c>
      <c r="DL27" s="46">
        <v>304</v>
      </c>
      <c r="DM27" s="46">
        <v>26</v>
      </c>
      <c r="DN27" s="46">
        <v>100</v>
      </c>
      <c r="DO27" s="46">
        <v>32</v>
      </c>
      <c r="DP27" s="46">
        <v>146</v>
      </c>
      <c r="DQ27" s="46">
        <v>1221</v>
      </c>
      <c r="DR27" s="46">
        <v>393</v>
      </c>
      <c r="DS27" s="46">
        <v>938</v>
      </c>
      <c r="DT27" s="46">
        <v>980</v>
      </c>
      <c r="DU27" s="1"/>
      <c r="DV27" s="1"/>
      <c r="DW27" s="121" t="s">
        <v>533</v>
      </c>
      <c r="DX27" s="46">
        <v>1153</v>
      </c>
      <c r="DY27" s="46">
        <v>2627</v>
      </c>
      <c r="DZ27" s="46">
        <v>408</v>
      </c>
      <c r="EA27" s="46">
        <v>32</v>
      </c>
      <c r="EB27" s="46">
        <v>124</v>
      </c>
      <c r="EC27" s="46">
        <v>30</v>
      </c>
      <c r="ED27" s="46">
        <v>222</v>
      </c>
      <c r="EE27" s="46">
        <v>1746</v>
      </c>
      <c r="EF27" s="46">
        <v>473</v>
      </c>
      <c r="EG27" s="46">
        <v>1270</v>
      </c>
      <c r="EH27" s="46">
        <v>1357</v>
      </c>
      <c r="EI27" s="46"/>
      <c r="EJ27" s="46"/>
      <c r="EK27" s="121" t="s">
        <v>541</v>
      </c>
      <c r="EL27" s="46">
        <v>302</v>
      </c>
      <c r="EM27" s="46">
        <v>596</v>
      </c>
      <c r="EN27" s="46">
        <v>36</v>
      </c>
      <c r="EO27" s="46">
        <v>1</v>
      </c>
      <c r="EP27" s="46">
        <v>9</v>
      </c>
      <c r="EQ27" s="46">
        <v>4</v>
      </c>
      <c r="ER27" s="46">
        <v>22</v>
      </c>
      <c r="ES27" s="46">
        <v>350</v>
      </c>
      <c r="ET27" s="46">
        <v>210</v>
      </c>
      <c r="EU27" s="46">
        <v>332</v>
      </c>
      <c r="EV27" s="46">
        <v>264</v>
      </c>
      <c r="EW27" s="1"/>
      <c r="EX27" s="1"/>
      <c r="EY27" s="52"/>
      <c r="EZ27" s="46"/>
      <c r="FA27" s="46"/>
      <c r="FB27" s="46"/>
      <c r="FC27" s="46"/>
      <c r="FD27" s="46"/>
      <c r="FE27" s="46"/>
      <c r="FF27" s="46"/>
      <c r="FG27" s="46"/>
      <c r="FH27" s="46"/>
      <c r="FI27" s="46"/>
      <c r="FJ27" s="46"/>
      <c r="FK27" s="46"/>
      <c r="FL27" s="46"/>
    </row>
    <row r="28" spans="1:168" ht="12" customHeight="1">
      <c r="A28" s="123" t="s">
        <v>523</v>
      </c>
      <c r="B28" s="173">
        <v>207</v>
      </c>
      <c r="C28" s="173">
        <v>395</v>
      </c>
      <c r="D28" s="173">
        <v>58</v>
      </c>
      <c r="E28" s="173">
        <v>4</v>
      </c>
      <c r="F28" s="173">
        <v>14</v>
      </c>
      <c r="G28" s="173">
        <v>9</v>
      </c>
      <c r="H28" s="173">
        <v>31</v>
      </c>
      <c r="I28" s="173">
        <v>221</v>
      </c>
      <c r="J28" s="173">
        <v>116</v>
      </c>
      <c r="K28" s="173">
        <v>181</v>
      </c>
      <c r="L28" s="173">
        <v>214</v>
      </c>
      <c r="M28" s="1"/>
      <c r="N28" s="1"/>
      <c r="O28" s="123" t="s">
        <v>765</v>
      </c>
      <c r="P28" s="46">
        <v>93</v>
      </c>
      <c r="Q28" s="46">
        <v>162</v>
      </c>
      <c r="R28" s="46">
        <v>11</v>
      </c>
      <c r="S28" s="46">
        <v>0</v>
      </c>
      <c r="T28" s="46">
        <v>3</v>
      </c>
      <c r="U28" s="46">
        <v>1</v>
      </c>
      <c r="V28" s="46">
        <v>7</v>
      </c>
      <c r="W28" s="46">
        <v>86</v>
      </c>
      <c r="X28" s="46">
        <v>65</v>
      </c>
      <c r="Y28" s="46">
        <v>80</v>
      </c>
      <c r="Z28" s="46">
        <v>82</v>
      </c>
      <c r="AA28" s="46"/>
      <c r="AB28" s="46"/>
      <c r="AC28" s="123" t="s">
        <v>762</v>
      </c>
      <c r="AD28" s="46">
        <v>104</v>
      </c>
      <c r="AE28" s="46">
        <v>255</v>
      </c>
      <c r="AF28" s="46">
        <v>50</v>
      </c>
      <c r="AG28" s="46">
        <v>7</v>
      </c>
      <c r="AH28" s="46">
        <v>22</v>
      </c>
      <c r="AI28" s="46">
        <v>7</v>
      </c>
      <c r="AJ28" s="46">
        <v>14</v>
      </c>
      <c r="AK28" s="46">
        <v>186</v>
      </c>
      <c r="AL28" s="46">
        <v>19</v>
      </c>
      <c r="AM28" s="46">
        <v>123</v>
      </c>
      <c r="AN28" s="46">
        <v>132</v>
      </c>
      <c r="AO28" s="1"/>
      <c r="AP28" s="1"/>
      <c r="AQ28" s="121" t="s">
        <v>533</v>
      </c>
      <c r="AR28" s="46">
        <v>666</v>
      </c>
      <c r="AS28" s="46">
        <v>1377</v>
      </c>
      <c r="AT28" s="46">
        <v>141</v>
      </c>
      <c r="AU28" s="46">
        <v>6</v>
      </c>
      <c r="AV28" s="46">
        <v>30</v>
      </c>
      <c r="AW28" s="46">
        <v>12</v>
      </c>
      <c r="AX28" s="46">
        <v>93</v>
      </c>
      <c r="AY28" s="46">
        <v>796</v>
      </c>
      <c r="AZ28" s="46">
        <v>440</v>
      </c>
      <c r="BA28" s="46">
        <v>672</v>
      </c>
      <c r="BB28" s="46">
        <v>705</v>
      </c>
      <c r="BC28" s="46"/>
      <c r="BD28" s="46"/>
      <c r="BE28" s="121" t="s">
        <v>536</v>
      </c>
      <c r="BF28" s="46">
        <v>527</v>
      </c>
      <c r="BG28" s="46">
        <v>985</v>
      </c>
      <c r="BH28" s="46">
        <v>97</v>
      </c>
      <c r="BI28" s="46">
        <v>7</v>
      </c>
      <c r="BJ28" s="46">
        <v>17</v>
      </c>
      <c r="BK28" s="46">
        <v>4</v>
      </c>
      <c r="BL28" s="46">
        <v>69</v>
      </c>
      <c r="BM28" s="46">
        <v>539</v>
      </c>
      <c r="BN28" s="46">
        <v>349</v>
      </c>
      <c r="BO28" s="46">
        <v>473</v>
      </c>
      <c r="BP28" s="46">
        <v>512</v>
      </c>
      <c r="BQ28" s="1"/>
      <c r="BR28" s="1"/>
      <c r="BS28" s="121" t="s">
        <v>541</v>
      </c>
      <c r="BT28" s="46">
        <v>680</v>
      </c>
      <c r="BU28" s="46">
        <v>1465</v>
      </c>
      <c r="BV28" s="46">
        <v>187</v>
      </c>
      <c r="BW28" s="46">
        <v>2</v>
      </c>
      <c r="BX28" s="46">
        <v>31</v>
      </c>
      <c r="BY28" s="46">
        <v>12</v>
      </c>
      <c r="BZ28" s="46">
        <v>142</v>
      </c>
      <c r="CA28" s="46">
        <v>788</v>
      </c>
      <c r="CB28" s="46">
        <v>490</v>
      </c>
      <c r="CC28" s="46">
        <v>705</v>
      </c>
      <c r="CD28" s="46">
        <v>760</v>
      </c>
      <c r="CE28" s="46"/>
      <c r="CF28" s="46"/>
      <c r="CG28" s="121" t="s">
        <v>536</v>
      </c>
      <c r="CH28" s="46">
        <v>918</v>
      </c>
      <c r="CI28" s="46">
        <v>1839</v>
      </c>
      <c r="CJ28" s="46">
        <v>134</v>
      </c>
      <c r="CK28" s="46">
        <v>11</v>
      </c>
      <c r="CL28" s="46">
        <v>36</v>
      </c>
      <c r="CM28" s="46">
        <v>5</v>
      </c>
      <c r="CN28" s="46">
        <v>82</v>
      </c>
      <c r="CO28" s="46">
        <v>1068</v>
      </c>
      <c r="CP28" s="46">
        <v>637</v>
      </c>
      <c r="CQ28" s="46">
        <v>895</v>
      </c>
      <c r="CR28" s="46">
        <v>944</v>
      </c>
      <c r="CS28" s="1"/>
      <c r="CT28" s="1"/>
      <c r="CU28" s="121" t="s">
        <v>536</v>
      </c>
      <c r="CV28" s="46">
        <v>654</v>
      </c>
      <c r="CW28" s="46">
        <v>1367</v>
      </c>
      <c r="CX28" s="46">
        <v>143</v>
      </c>
      <c r="CY28" s="46">
        <v>7</v>
      </c>
      <c r="CZ28" s="46">
        <v>35</v>
      </c>
      <c r="DA28" s="46">
        <v>8</v>
      </c>
      <c r="DB28" s="46">
        <v>93</v>
      </c>
      <c r="DC28" s="46">
        <v>870</v>
      </c>
      <c r="DD28" s="46">
        <v>354</v>
      </c>
      <c r="DE28" s="46">
        <v>688</v>
      </c>
      <c r="DF28" s="46">
        <v>679</v>
      </c>
      <c r="DG28" s="46"/>
      <c r="DH28" s="46"/>
      <c r="DI28" s="52"/>
      <c r="DJ28" s="46"/>
      <c r="DK28" s="46"/>
      <c r="DL28" s="46"/>
      <c r="DM28" s="46"/>
      <c r="DN28" s="46"/>
      <c r="DO28" s="46"/>
      <c r="DP28" s="46"/>
      <c r="DQ28" s="46"/>
      <c r="DR28" s="46"/>
      <c r="DS28" s="46"/>
      <c r="DT28" s="46"/>
      <c r="DU28" s="1"/>
      <c r="DV28" s="1"/>
      <c r="DW28" s="121" t="s">
        <v>536</v>
      </c>
      <c r="DX28" s="46">
        <v>222</v>
      </c>
      <c r="DY28" s="46">
        <v>574</v>
      </c>
      <c r="DZ28" s="46">
        <v>84</v>
      </c>
      <c r="EA28" s="46">
        <v>5</v>
      </c>
      <c r="EB28" s="46">
        <v>15</v>
      </c>
      <c r="EC28" s="46">
        <v>7</v>
      </c>
      <c r="ED28" s="46">
        <v>57</v>
      </c>
      <c r="EE28" s="46">
        <v>394</v>
      </c>
      <c r="EF28" s="46">
        <v>96</v>
      </c>
      <c r="EG28" s="46">
        <v>281</v>
      </c>
      <c r="EH28" s="46">
        <v>293</v>
      </c>
      <c r="EI28" s="46"/>
      <c r="EJ28" s="46"/>
      <c r="EK28" s="121" t="s">
        <v>523</v>
      </c>
      <c r="EL28" s="46">
        <v>89</v>
      </c>
      <c r="EM28" s="46">
        <v>164</v>
      </c>
      <c r="EN28" s="46">
        <v>17</v>
      </c>
      <c r="EO28" s="46">
        <v>1</v>
      </c>
      <c r="EP28" s="46">
        <v>6</v>
      </c>
      <c r="EQ28" s="46">
        <v>1</v>
      </c>
      <c r="ER28" s="46">
        <v>9</v>
      </c>
      <c r="ES28" s="46">
        <v>80</v>
      </c>
      <c r="ET28" s="46">
        <v>67</v>
      </c>
      <c r="EU28" s="46">
        <v>89</v>
      </c>
      <c r="EV28" s="46">
        <v>75</v>
      </c>
      <c r="EW28" s="1"/>
      <c r="EX28" s="1"/>
      <c r="EY28" s="52" t="s">
        <v>555</v>
      </c>
      <c r="EZ28" s="46">
        <f aca="true" t="shared" si="39" ref="EZ28:FJ28">SUBTOTAL(9,EZ29:EZ31)</f>
        <v>2229</v>
      </c>
      <c r="FA28" s="46">
        <f t="shared" si="39"/>
        <v>4879</v>
      </c>
      <c r="FB28" s="46">
        <f t="shared" si="39"/>
        <v>586</v>
      </c>
      <c r="FC28" s="46">
        <f t="shared" si="39"/>
        <v>45</v>
      </c>
      <c r="FD28" s="46">
        <f t="shared" si="39"/>
        <v>156</v>
      </c>
      <c r="FE28" s="46">
        <f t="shared" si="39"/>
        <v>43</v>
      </c>
      <c r="FF28" s="46">
        <f t="shared" si="39"/>
        <v>342</v>
      </c>
      <c r="FG28" s="46">
        <f t="shared" si="39"/>
        <v>3171</v>
      </c>
      <c r="FH28" s="46">
        <f t="shared" si="39"/>
        <v>1122</v>
      </c>
      <c r="FI28" s="46">
        <f t="shared" si="39"/>
        <v>2386</v>
      </c>
      <c r="FJ28" s="46">
        <f t="shared" si="39"/>
        <v>2493</v>
      </c>
      <c r="FK28" s="46"/>
      <c r="FL28" s="46"/>
    </row>
    <row r="29" spans="1:168" ht="12" customHeight="1">
      <c r="A29" s="123" t="s">
        <v>532</v>
      </c>
      <c r="B29" s="173">
        <v>225</v>
      </c>
      <c r="C29" s="173">
        <v>436</v>
      </c>
      <c r="D29" s="173">
        <v>44</v>
      </c>
      <c r="E29" s="173">
        <v>4</v>
      </c>
      <c r="F29" s="173">
        <v>14</v>
      </c>
      <c r="G29" s="173">
        <v>1</v>
      </c>
      <c r="H29" s="173">
        <v>25</v>
      </c>
      <c r="I29" s="173">
        <v>263</v>
      </c>
      <c r="J29" s="173">
        <v>129</v>
      </c>
      <c r="K29" s="173">
        <v>220</v>
      </c>
      <c r="L29" s="173">
        <v>216</v>
      </c>
      <c r="M29" s="1"/>
      <c r="N29" s="1"/>
      <c r="O29" s="123" t="s">
        <v>766</v>
      </c>
      <c r="P29" s="46">
        <v>146</v>
      </c>
      <c r="Q29" s="46">
        <v>320</v>
      </c>
      <c r="R29" s="46">
        <v>49</v>
      </c>
      <c r="S29" s="46">
        <v>4</v>
      </c>
      <c r="T29" s="46">
        <v>14</v>
      </c>
      <c r="U29" s="46">
        <v>1</v>
      </c>
      <c r="V29" s="46">
        <v>30</v>
      </c>
      <c r="W29" s="46">
        <v>206</v>
      </c>
      <c r="X29" s="46">
        <v>65</v>
      </c>
      <c r="Y29" s="46">
        <v>166</v>
      </c>
      <c r="Z29" s="46">
        <v>154</v>
      </c>
      <c r="AA29" s="46"/>
      <c r="AB29" s="46"/>
      <c r="AC29" s="52"/>
      <c r="AD29" s="46"/>
      <c r="AE29" s="46"/>
      <c r="AF29" s="46"/>
      <c r="AG29" s="46"/>
      <c r="AH29" s="46"/>
      <c r="AI29" s="46"/>
      <c r="AJ29" s="46"/>
      <c r="AK29" s="46"/>
      <c r="AL29" s="46"/>
      <c r="AM29" s="46"/>
      <c r="AN29" s="46"/>
      <c r="AO29" s="1"/>
      <c r="AP29" s="1"/>
      <c r="AQ29" s="121" t="s">
        <v>536</v>
      </c>
      <c r="AR29" s="46">
        <v>530</v>
      </c>
      <c r="AS29" s="46">
        <v>1120</v>
      </c>
      <c r="AT29" s="46">
        <v>132</v>
      </c>
      <c r="AU29" s="46">
        <v>10</v>
      </c>
      <c r="AV29" s="46">
        <v>35</v>
      </c>
      <c r="AW29" s="46">
        <v>6</v>
      </c>
      <c r="AX29" s="46">
        <v>81</v>
      </c>
      <c r="AY29" s="46">
        <v>652</v>
      </c>
      <c r="AZ29" s="46">
        <v>336</v>
      </c>
      <c r="BA29" s="46">
        <v>543</v>
      </c>
      <c r="BB29" s="46">
        <v>577</v>
      </c>
      <c r="BC29" s="46"/>
      <c r="BD29" s="46"/>
      <c r="BE29" s="121" t="s">
        <v>541</v>
      </c>
      <c r="BF29" s="46">
        <v>8</v>
      </c>
      <c r="BG29" s="46">
        <v>25</v>
      </c>
      <c r="BH29" s="46">
        <v>4</v>
      </c>
      <c r="BI29" s="46">
        <v>0</v>
      </c>
      <c r="BJ29" s="46">
        <v>0</v>
      </c>
      <c r="BK29" s="46">
        <v>0</v>
      </c>
      <c r="BL29" s="46">
        <v>4</v>
      </c>
      <c r="BM29" s="46">
        <v>17</v>
      </c>
      <c r="BN29" s="46">
        <v>4</v>
      </c>
      <c r="BO29" s="46">
        <v>15</v>
      </c>
      <c r="BP29" s="46">
        <v>10</v>
      </c>
      <c r="BQ29" s="1"/>
      <c r="BR29" s="1"/>
      <c r="BS29" s="52"/>
      <c r="BT29" s="46"/>
      <c r="BU29" s="46"/>
      <c r="BV29" s="46"/>
      <c r="BW29" s="46"/>
      <c r="BX29" s="46"/>
      <c r="BY29" s="46"/>
      <c r="BZ29" s="46"/>
      <c r="CA29" s="46"/>
      <c r="CB29" s="46"/>
      <c r="CC29" s="46"/>
      <c r="CD29" s="46"/>
      <c r="CE29" s="46"/>
      <c r="CF29" s="46"/>
      <c r="CG29" s="121" t="s">
        <v>541</v>
      </c>
      <c r="CH29" s="46">
        <v>592</v>
      </c>
      <c r="CI29" s="46">
        <v>1197</v>
      </c>
      <c r="CJ29" s="46">
        <v>129</v>
      </c>
      <c r="CK29" s="46">
        <v>10</v>
      </c>
      <c r="CL29" s="46">
        <v>22</v>
      </c>
      <c r="CM29" s="46">
        <v>11</v>
      </c>
      <c r="CN29" s="46">
        <v>86</v>
      </c>
      <c r="CO29" s="46">
        <v>659</v>
      </c>
      <c r="CP29" s="46">
        <v>409</v>
      </c>
      <c r="CQ29" s="46">
        <v>589</v>
      </c>
      <c r="CR29" s="46">
        <v>608</v>
      </c>
      <c r="CS29" s="1"/>
      <c r="CT29" s="1"/>
      <c r="CU29" s="52"/>
      <c r="CV29" s="46" t="s">
        <v>841</v>
      </c>
      <c r="CW29" s="46" t="s">
        <v>841</v>
      </c>
      <c r="CX29" s="46" t="s">
        <v>841</v>
      </c>
      <c r="CY29" s="46" t="s">
        <v>841</v>
      </c>
      <c r="CZ29" s="46" t="s">
        <v>841</v>
      </c>
      <c r="DA29" s="46" t="s">
        <v>841</v>
      </c>
      <c r="DB29" s="46" t="s">
        <v>841</v>
      </c>
      <c r="DC29" s="46" t="s">
        <v>841</v>
      </c>
      <c r="DD29" s="46" t="s">
        <v>841</v>
      </c>
      <c r="DE29" s="46" t="s">
        <v>841</v>
      </c>
      <c r="DF29" s="46" t="s">
        <v>841</v>
      </c>
      <c r="DG29" s="46"/>
      <c r="DH29" s="46"/>
      <c r="DI29" s="52" t="s">
        <v>883</v>
      </c>
      <c r="DJ29" s="46">
        <f>SUBTOTAL(9,DJ30:DJ32)</f>
        <v>2141</v>
      </c>
      <c r="DK29" s="46">
        <f aca="true" t="shared" si="40" ref="DK29:DT29">SUBTOTAL(9,DK30:DK32)</f>
        <v>4022</v>
      </c>
      <c r="DL29" s="46">
        <f t="shared" si="40"/>
        <v>314</v>
      </c>
      <c r="DM29" s="46">
        <f t="shared" si="40"/>
        <v>31</v>
      </c>
      <c r="DN29" s="46">
        <f t="shared" si="40"/>
        <v>101</v>
      </c>
      <c r="DO29" s="46">
        <f t="shared" si="40"/>
        <v>19</v>
      </c>
      <c r="DP29" s="46">
        <f t="shared" si="40"/>
        <v>163</v>
      </c>
      <c r="DQ29" s="46">
        <f t="shared" si="40"/>
        <v>2431</v>
      </c>
      <c r="DR29" s="46">
        <f t="shared" si="40"/>
        <v>1277</v>
      </c>
      <c r="DS29" s="46">
        <f t="shared" si="40"/>
        <v>2015</v>
      </c>
      <c r="DT29" s="46">
        <f t="shared" si="40"/>
        <v>2007</v>
      </c>
      <c r="DU29" s="1"/>
      <c r="DV29" s="1"/>
      <c r="DW29" s="52"/>
      <c r="DX29" s="46"/>
      <c r="DY29" s="46"/>
      <c r="DZ29" s="46"/>
      <c r="EA29" s="46"/>
      <c r="EB29" s="46"/>
      <c r="EC29" s="46"/>
      <c r="ED29" s="46"/>
      <c r="EE29" s="46"/>
      <c r="EF29" s="46"/>
      <c r="EG29" s="46"/>
      <c r="EH29" s="46"/>
      <c r="EI29" s="46"/>
      <c r="EJ29" s="46"/>
      <c r="EK29" s="121" t="s">
        <v>532</v>
      </c>
      <c r="EL29" s="46">
        <v>289</v>
      </c>
      <c r="EM29" s="46">
        <v>594</v>
      </c>
      <c r="EN29" s="46">
        <v>81</v>
      </c>
      <c r="EO29" s="46">
        <v>3</v>
      </c>
      <c r="EP29" s="46">
        <v>15</v>
      </c>
      <c r="EQ29" s="46">
        <v>7</v>
      </c>
      <c r="ER29" s="46">
        <v>56</v>
      </c>
      <c r="ES29" s="46">
        <v>336</v>
      </c>
      <c r="ET29" s="46">
        <v>177</v>
      </c>
      <c r="EU29" s="46">
        <v>283</v>
      </c>
      <c r="EV29" s="46">
        <v>311</v>
      </c>
      <c r="EW29" s="1"/>
      <c r="EX29" s="1"/>
      <c r="EY29" s="121" t="s">
        <v>533</v>
      </c>
      <c r="EZ29" s="46">
        <v>775</v>
      </c>
      <c r="FA29" s="46">
        <v>1902</v>
      </c>
      <c r="FB29" s="46">
        <v>278</v>
      </c>
      <c r="FC29" s="46">
        <v>17</v>
      </c>
      <c r="FD29" s="46">
        <v>76</v>
      </c>
      <c r="FE29" s="46">
        <v>21</v>
      </c>
      <c r="FF29" s="46">
        <v>164</v>
      </c>
      <c r="FG29" s="46">
        <v>1268</v>
      </c>
      <c r="FH29" s="46">
        <v>356</v>
      </c>
      <c r="FI29" s="46">
        <v>930</v>
      </c>
      <c r="FJ29" s="46">
        <v>972</v>
      </c>
      <c r="FK29" s="46"/>
      <c r="FL29" s="46"/>
    </row>
    <row r="30" spans="1:168" ht="12" customHeight="1">
      <c r="A30" s="123"/>
      <c r="B30" s="173"/>
      <c r="C30" s="173"/>
      <c r="D30" s="173"/>
      <c r="E30" s="173"/>
      <c r="F30" s="173"/>
      <c r="G30" s="173"/>
      <c r="H30" s="173"/>
      <c r="I30" s="173"/>
      <c r="J30" s="173"/>
      <c r="K30" s="173"/>
      <c r="L30" s="173"/>
      <c r="M30" s="1"/>
      <c r="N30" s="1"/>
      <c r="O30" s="122"/>
      <c r="P30" s="46"/>
      <c r="Q30" s="46"/>
      <c r="R30" s="46"/>
      <c r="S30" s="46"/>
      <c r="T30" s="46"/>
      <c r="U30" s="46"/>
      <c r="V30" s="46"/>
      <c r="W30" s="46"/>
      <c r="X30" s="46"/>
      <c r="Y30" s="46"/>
      <c r="Z30" s="46"/>
      <c r="AA30" s="46"/>
      <c r="AB30" s="46"/>
      <c r="AC30" s="52" t="s">
        <v>779</v>
      </c>
      <c r="AD30" s="46">
        <v>64</v>
      </c>
      <c r="AE30" s="46">
        <v>121</v>
      </c>
      <c r="AF30" s="46">
        <v>4</v>
      </c>
      <c r="AG30" s="46">
        <v>0</v>
      </c>
      <c r="AH30" s="46">
        <v>4</v>
      </c>
      <c r="AI30" s="46">
        <v>0</v>
      </c>
      <c r="AJ30" s="46">
        <v>0</v>
      </c>
      <c r="AK30" s="46">
        <v>73</v>
      </c>
      <c r="AL30" s="46">
        <v>44</v>
      </c>
      <c r="AM30" s="46">
        <v>66</v>
      </c>
      <c r="AN30" s="46">
        <v>55</v>
      </c>
      <c r="AO30" s="1"/>
      <c r="AP30" s="1"/>
      <c r="AQ30" s="121" t="s">
        <v>541</v>
      </c>
      <c r="AR30" s="46">
        <v>288</v>
      </c>
      <c r="AS30" s="46">
        <v>603</v>
      </c>
      <c r="AT30" s="46">
        <v>83</v>
      </c>
      <c r="AU30" s="46">
        <v>5</v>
      </c>
      <c r="AV30" s="46">
        <v>29</v>
      </c>
      <c r="AW30" s="46">
        <v>5</v>
      </c>
      <c r="AX30" s="46">
        <v>44</v>
      </c>
      <c r="AY30" s="46">
        <v>400</v>
      </c>
      <c r="AZ30" s="46">
        <v>120</v>
      </c>
      <c r="BA30" s="46">
        <v>313</v>
      </c>
      <c r="BB30" s="46">
        <v>290</v>
      </c>
      <c r="BC30" s="46"/>
      <c r="BD30" s="46"/>
      <c r="BE30" s="121" t="s">
        <v>523</v>
      </c>
      <c r="BF30" s="117">
        <v>1267</v>
      </c>
      <c r="BG30" s="117">
        <v>2583</v>
      </c>
      <c r="BH30" s="117">
        <v>208</v>
      </c>
      <c r="BI30" s="117">
        <v>17</v>
      </c>
      <c r="BJ30" s="117">
        <v>43</v>
      </c>
      <c r="BK30" s="117">
        <v>9</v>
      </c>
      <c r="BL30" s="117">
        <v>139</v>
      </c>
      <c r="BM30" s="117">
        <v>1672</v>
      </c>
      <c r="BN30" s="117">
        <v>703</v>
      </c>
      <c r="BO30" s="117">
        <v>1251</v>
      </c>
      <c r="BP30" s="117">
        <v>1332</v>
      </c>
      <c r="BQ30" s="1"/>
      <c r="BR30" s="1"/>
      <c r="BS30" s="52" t="s">
        <v>562</v>
      </c>
      <c r="BT30" s="46">
        <v>1022</v>
      </c>
      <c r="BU30" s="46">
        <v>2149</v>
      </c>
      <c r="BV30" s="46">
        <v>393</v>
      </c>
      <c r="BW30" s="46">
        <v>24</v>
      </c>
      <c r="BX30" s="46">
        <v>128</v>
      </c>
      <c r="BY30" s="46">
        <v>45</v>
      </c>
      <c r="BZ30" s="46">
        <v>196</v>
      </c>
      <c r="CA30" s="46">
        <v>1226</v>
      </c>
      <c r="CB30" s="46">
        <v>530</v>
      </c>
      <c r="CC30" s="46">
        <v>1020</v>
      </c>
      <c r="CD30" s="46">
        <v>1129</v>
      </c>
      <c r="CE30" s="46"/>
      <c r="CF30" s="46"/>
      <c r="CG30" s="121" t="s">
        <v>523</v>
      </c>
      <c r="CH30" s="46">
        <v>772</v>
      </c>
      <c r="CI30" s="46">
        <v>1460</v>
      </c>
      <c r="CJ30" s="46">
        <v>122</v>
      </c>
      <c r="CK30" s="46">
        <v>8</v>
      </c>
      <c r="CL30" s="46">
        <v>37</v>
      </c>
      <c r="CM30" s="46">
        <v>7</v>
      </c>
      <c r="CN30" s="46">
        <v>70</v>
      </c>
      <c r="CO30" s="46">
        <v>875</v>
      </c>
      <c r="CP30" s="46">
        <v>463</v>
      </c>
      <c r="CQ30" s="46">
        <v>736</v>
      </c>
      <c r="CR30" s="46">
        <v>724</v>
      </c>
      <c r="CS30" s="1"/>
      <c r="CT30" s="1"/>
      <c r="CU30" s="52" t="s">
        <v>545</v>
      </c>
      <c r="CV30" s="46">
        <f>SUBTOTAL(9,CV31:CV33)</f>
        <v>1382</v>
      </c>
      <c r="CW30" s="46">
        <f aca="true" t="shared" si="41" ref="CW30:DF30">SUBTOTAL(9,CW31:CW33)</f>
        <v>2985</v>
      </c>
      <c r="CX30" s="46">
        <f t="shared" si="41"/>
        <v>328</v>
      </c>
      <c r="CY30" s="46">
        <f t="shared" si="41"/>
        <v>19</v>
      </c>
      <c r="CZ30" s="46">
        <f t="shared" si="41"/>
        <v>88</v>
      </c>
      <c r="DA30" s="46">
        <f t="shared" si="41"/>
        <v>25</v>
      </c>
      <c r="DB30" s="46">
        <f t="shared" si="41"/>
        <v>196</v>
      </c>
      <c r="DC30" s="46">
        <f t="shared" si="41"/>
        <v>1807</v>
      </c>
      <c r="DD30" s="46">
        <f t="shared" si="41"/>
        <v>850</v>
      </c>
      <c r="DE30" s="46">
        <f t="shared" si="41"/>
        <v>1484</v>
      </c>
      <c r="DF30" s="46">
        <f t="shared" si="41"/>
        <v>1501</v>
      </c>
      <c r="DG30" s="46"/>
      <c r="DH30" s="46"/>
      <c r="DI30" s="121" t="s">
        <v>533</v>
      </c>
      <c r="DJ30" s="46">
        <v>698</v>
      </c>
      <c r="DK30" s="46">
        <v>1425</v>
      </c>
      <c r="DL30" s="46">
        <v>85</v>
      </c>
      <c r="DM30" s="46">
        <v>6</v>
      </c>
      <c r="DN30" s="46">
        <v>25</v>
      </c>
      <c r="DO30" s="46">
        <v>5</v>
      </c>
      <c r="DP30" s="46">
        <v>49</v>
      </c>
      <c r="DQ30" s="46">
        <v>810</v>
      </c>
      <c r="DR30" s="46">
        <v>530</v>
      </c>
      <c r="DS30" s="46">
        <v>674</v>
      </c>
      <c r="DT30" s="46">
        <v>751</v>
      </c>
      <c r="DU30" s="1"/>
      <c r="DV30" s="1"/>
      <c r="DW30" s="52" t="s">
        <v>884</v>
      </c>
      <c r="DX30" s="46"/>
      <c r="DY30" s="46"/>
      <c r="DZ30" s="46"/>
      <c r="EA30" s="46"/>
      <c r="EB30" s="46"/>
      <c r="EC30" s="46"/>
      <c r="ED30" s="46"/>
      <c r="EE30" s="46"/>
      <c r="EF30" s="46"/>
      <c r="EG30" s="46"/>
      <c r="EH30" s="46"/>
      <c r="EI30" s="46"/>
      <c r="EJ30" s="46"/>
      <c r="EK30" s="121" t="s">
        <v>522</v>
      </c>
      <c r="EL30" s="46">
        <v>318</v>
      </c>
      <c r="EM30" s="46">
        <v>570</v>
      </c>
      <c r="EN30" s="46">
        <v>46</v>
      </c>
      <c r="EO30" s="46">
        <v>1</v>
      </c>
      <c r="EP30" s="46">
        <v>16</v>
      </c>
      <c r="EQ30" s="46">
        <v>3</v>
      </c>
      <c r="ER30" s="46">
        <v>26</v>
      </c>
      <c r="ES30" s="46">
        <v>313</v>
      </c>
      <c r="ET30" s="46">
        <v>211</v>
      </c>
      <c r="EU30" s="46">
        <v>276</v>
      </c>
      <c r="EV30" s="46">
        <v>294</v>
      </c>
      <c r="EW30" s="1"/>
      <c r="EX30" s="1"/>
      <c r="EY30" s="121" t="s">
        <v>536</v>
      </c>
      <c r="EZ30" s="116">
        <v>621</v>
      </c>
      <c r="FA30" s="116">
        <v>1263</v>
      </c>
      <c r="FB30" s="46">
        <v>141</v>
      </c>
      <c r="FC30" s="46">
        <v>14</v>
      </c>
      <c r="FD30" s="46">
        <v>33</v>
      </c>
      <c r="FE30" s="46">
        <v>10</v>
      </c>
      <c r="FF30" s="46">
        <v>84</v>
      </c>
      <c r="FG30" s="116">
        <v>773</v>
      </c>
      <c r="FH30" s="116">
        <v>349</v>
      </c>
      <c r="FI30" s="116">
        <v>611</v>
      </c>
      <c r="FJ30" s="116">
        <v>652</v>
      </c>
      <c r="FK30" s="116"/>
      <c r="FL30" s="116"/>
    </row>
    <row r="31" spans="1:168" ht="12" customHeight="1">
      <c r="A31" s="122" t="s">
        <v>595</v>
      </c>
      <c r="B31" s="173">
        <v>10</v>
      </c>
      <c r="C31" s="173">
        <v>11</v>
      </c>
      <c r="D31" s="46">
        <v>0</v>
      </c>
      <c r="E31" s="46">
        <v>0</v>
      </c>
      <c r="F31" s="46">
        <v>0</v>
      </c>
      <c r="G31" s="46">
        <v>0</v>
      </c>
      <c r="H31" s="46">
        <v>0</v>
      </c>
      <c r="I31" s="46">
        <v>6</v>
      </c>
      <c r="J31" s="46">
        <v>5</v>
      </c>
      <c r="K31" s="46">
        <v>10</v>
      </c>
      <c r="L31" s="46">
        <v>1</v>
      </c>
      <c r="M31" s="1"/>
      <c r="N31" s="1"/>
      <c r="O31" s="122" t="s">
        <v>589</v>
      </c>
      <c r="P31" s="46">
        <v>497</v>
      </c>
      <c r="Q31" s="46">
        <v>898</v>
      </c>
      <c r="R31" s="46">
        <v>76</v>
      </c>
      <c r="S31" s="46">
        <v>10</v>
      </c>
      <c r="T31" s="46">
        <v>36</v>
      </c>
      <c r="U31" s="46">
        <v>5</v>
      </c>
      <c r="V31" s="46">
        <v>25</v>
      </c>
      <c r="W31" s="46">
        <v>657</v>
      </c>
      <c r="X31" s="46">
        <v>165</v>
      </c>
      <c r="Y31" s="46">
        <v>415</v>
      </c>
      <c r="Z31" s="46">
        <v>483</v>
      </c>
      <c r="AA31" s="46"/>
      <c r="AB31" s="46"/>
      <c r="AC31" s="52" t="s">
        <v>780</v>
      </c>
      <c r="AD31" s="117">
        <v>5</v>
      </c>
      <c r="AE31" s="117">
        <v>5</v>
      </c>
      <c r="AF31" s="117">
        <v>0</v>
      </c>
      <c r="AG31" s="117">
        <v>0</v>
      </c>
      <c r="AH31" s="117">
        <v>0</v>
      </c>
      <c r="AI31" s="117">
        <v>0</v>
      </c>
      <c r="AJ31" s="117">
        <v>0</v>
      </c>
      <c r="AK31" s="117">
        <v>5</v>
      </c>
      <c r="AL31" s="117">
        <v>0</v>
      </c>
      <c r="AM31" s="117">
        <v>5</v>
      </c>
      <c r="AN31" s="117">
        <v>0</v>
      </c>
      <c r="AO31" s="1"/>
      <c r="AP31" s="1"/>
      <c r="AQ31" s="121" t="s">
        <v>523</v>
      </c>
      <c r="AR31" s="46">
        <v>202</v>
      </c>
      <c r="AS31" s="46">
        <v>462</v>
      </c>
      <c r="AT31" s="46">
        <v>59</v>
      </c>
      <c r="AU31" s="46">
        <v>8</v>
      </c>
      <c r="AV31" s="46">
        <v>17</v>
      </c>
      <c r="AW31" s="46">
        <v>3</v>
      </c>
      <c r="AX31" s="46">
        <v>31</v>
      </c>
      <c r="AY31" s="46">
        <v>308</v>
      </c>
      <c r="AZ31" s="46">
        <v>95</v>
      </c>
      <c r="BA31" s="46">
        <v>229</v>
      </c>
      <c r="BB31" s="46">
        <v>233</v>
      </c>
      <c r="BC31" s="46"/>
      <c r="BD31" s="46"/>
      <c r="BE31" s="52"/>
      <c r="BF31" s="46" t="s">
        <v>841</v>
      </c>
      <c r="BG31" s="46" t="s">
        <v>841</v>
      </c>
      <c r="BH31" s="46" t="s">
        <v>841</v>
      </c>
      <c r="BI31" s="46" t="s">
        <v>841</v>
      </c>
      <c r="BJ31" s="46" t="s">
        <v>841</v>
      </c>
      <c r="BK31" s="46" t="s">
        <v>841</v>
      </c>
      <c r="BL31" s="46" t="s">
        <v>841</v>
      </c>
      <c r="BM31" s="46" t="s">
        <v>841</v>
      </c>
      <c r="BN31" s="46" t="s">
        <v>841</v>
      </c>
      <c r="BO31" s="46" t="s">
        <v>841</v>
      </c>
      <c r="BP31" s="46" t="s">
        <v>841</v>
      </c>
      <c r="BQ31" s="1"/>
      <c r="BR31" s="1"/>
      <c r="BS31" s="52" t="s">
        <v>565</v>
      </c>
      <c r="BT31" s="46">
        <v>481</v>
      </c>
      <c r="BU31" s="46">
        <v>1048</v>
      </c>
      <c r="BV31" s="46">
        <v>157</v>
      </c>
      <c r="BW31" s="46">
        <v>10</v>
      </c>
      <c r="BX31" s="46">
        <v>51</v>
      </c>
      <c r="BY31" s="46">
        <v>14</v>
      </c>
      <c r="BZ31" s="46">
        <v>82</v>
      </c>
      <c r="CA31" s="46">
        <v>616</v>
      </c>
      <c r="CB31" s="46">
        <v>275</v>
      </c>
      <c r="CC31" s="46">
        <v>505</v>
      </c>
      <c r="CD31" s="46">
        <v>543</v>
      </c>
      <c r="CE31" s="46"/>
      <c r="CF31" s="46"/>
      <c r="CG31" s="52"/>
      <c r="CH31" s="46"/>
      <c r="CI31" s="46"/>
      <c r="CJ31" s="46"/>
      <c r="CK31" s="46"/>
      <c r="CL31" s="46"/>
      <c r="CM31" s="46"/>
      <c r="CN31" s="46"/>
      <c r="CO31" s="46"/>
      <c r="CP31" s="46"/>
      <c r="CQ31" s="46"/>
      <c r="CR31" s="46"/>
      <c r="CS31" s="1"/>
      <c r="CT31" s="1"/>
      <c r="CU31" s="121" t="s">
        <v>533</v>
      </c>
      <c r="CV31" s="46">
        <v>521</v>
      </c>
      <c r="CW31" s="46">
        <v>1130</v>
      </c>
      <c r="CX31" s="46">
        <v>153</v>
      </c>
      <c r="CY31" s="46">
        <v>9</v>
      </c>
      <c r="CZ31" s="46">
        <v>42</v>
      </c>
      <c r="DA31" s="46">
        <v>16</v>
      </c>
      <c r="DB31" s="46">
        <v>86</v>
      </c>
      <c r="DC31" s="46">
        <v>669</v>
      </c>
      <c r="DD31" s="46">
        <v>308</v>
      </c>
      <c r="DE31" s="46">
        <v>564</v>
      </c>
      <c r="DF31" s="46">
        <v>566</v>
      </c>
      <c r="DG31" s="46"/>
      <c r="DH31" s="46"/>
      <c r="DI31" s="121" t="s">
        <v>536</v>
      </c>
      <c r="DJ31" s="46">
        <v>827</v>
      </c>
      <c r="DK31" s="46">
        <v>1559</v>
      </c>
      <c r="DL31" s="46">
        <v>141</v>
      </c>
      <c r="DM31" s="46">
        <v>16</v>
      </c>
      <c r="DN31" s="46">
        <v>46</v>
      </c>
      <c r="DO31" s="46">
        <v>5</v>
      </c>
      <c r="DP31" s="46">
        <v>74</v>
      </c>
      <c r="DQ31" s="46">
        <v>999</v>
      </c>
      <c r="DR31" s="46">
        <v>419</v>
      </c>
      <c r="DS31" s="46">
        <v>788</v>
      </c>
      <c r="DT31" s="46">
        <v>771</v>
      </c>
      <c r="DU31" s="1"/>
      <c r="DV31" s="1"/>
      <c r="DW31" s="121" t="s">
        <v>523</v>
      </c>
      <c r="DX31" s="46">
        <v>982</v>
      </c>
      <c r="DY31" s="46">
        <v>1620</v>
      </c>
      <c r="DZ31" s="46">
        <v>168</v>
      </c>
      <c r="EA31" s="46">
        <v>25</v>
      </c>
      <c r="EB31" s="46">
        <v>54</v>
      </c>
      <c r="EC31" s="46">
        <v>8</v>
      </c>
      <c r="ED31" s="46">
        <v>81</v>
      </c>
      <c r="EE31" s="46">
        <v>900</v>
      </c>
      <c r="EF31" s="46">
        <v>552</v>
      </c>
      <c r="EG31" s="46">
        <v>786</v>
      </c>
      <c r="EH31" s="46">
        <v>834</v>
      </c>
      <c r="EI31" s="46"/>
      <c r="EJ31" s="46"/>
      <c r="EK31" s="52"/>
      <c r="EL31" s="46"/>
      <c r="EM31" s="46"/>
      <c r="EN31" s="46"/>
      <c r="EO31" s="46"/>
      <c r="EP31" s="46"/>
      <c r="EQ31" s="46"/>
      <c r="ER31" s="46"/>
      <c r="ES31" s="46"/>
      <c r="ET31" s="46"/>
      <c r="EU31" s="46"/>
      <c r="EV31" s="46"/>
      <c r="EW31" s="1"/>
      <c r="EX31" s="1"/>
      <c r="EY31" s="121" t="s">
        <v>541</v>
      </c>
      <c r="EZ31" s="46">
        <v>833</v>
      </c>
      <c r="FA31" s="46">
        <v>1714</v>
      </c>
      <c r="FB31" s="46">
        <v>167</v>
      </c>
      <c r="FC31" s="46">
        <v>14</v>
      </c>
      <c r="FD31" s="46">
        <v>47</v>
      </c>
      <c r="FE31" s="46">
        <v>12</v>
      </c>
      <c r="FF31" s="46">
        <v>94</v>
      </c>
      <c r="FG31" s="46">
        <v>1130</v>
      </c>
      <c r="FH31" s="46">
        <v>417</v>
      </c>
      <c r="FI31" s="46">
        <v>845</v>
      </c>
      <c r="FJ31" s="46">
        <v>869</v>
      </c>
      <c r="FK31" s="46"/>
      <c r="FL31" s="46"/>
    </row>
    <row r="32" spans="1:168" ht="12" customHeight="1">
      <c r="A32" s="122" t="s">
        <v>598</v>
      </c>
      <c r="B32" s="46">
        <v>6</v>
      </c>
      <c r="C32" s="46">
        <v>8</v>
      </c>
      <c r="D32" s="46">
        <v>0</v>
      </c>
      <c r="E32" s="46">
        <v>0</v>
      </c>
      <c r="F32" s="46">
        <v>0</v>
      </c>
      <c r="G32" s="46">
        <v>0</v>
      </c>
      <c r="H32" s="46">
        <v>0</v>
      </c>
      <c r="I32" s="46">
        <v>3</v>
      </c>
      <c r="J32" s="46">
        <v>5</v>
      </c>
      <c r="K32" s="46">
        <v>5</v>
      </c>
      <c r="L32" s="46">
        <v>3</v>
      </c>
      <c r="M32" s="1"/>
      <c r="N32" s="1"/>
      <c r="O32" s="122" t="s">
        <v>591</v>
      </c>
      <c r="P32" s="46">
        <v>152</v>
      </c>
      <c r="Q32" s="46">
        <v>231</v>
      </c>
      <c r="R32" s="46">
        <v>15</v>
      </c>
      <c r="S32" s="46">
        <v>1</v>
      </c>
      <c r="T32" s="46">
        <v>2</v>
      </c>
      <c r="U32" s="46">
        <v>2</v>
      </c>
      <c r="V32" s="46">
        <v>10</v>
      </c>
      <c r="W32" s="46">
        <v>140</v>
      </c>
      <c r="X32" s="46">
        <v>76</v>
      </c>
      <c r="Y32" s="46">
        <v>130</v>
      </c>
      <c r="Z32" s="46">
        <v>101</v>
      </c>
      <c r="AA32" s="46"/>
      <c r="AB32" s="46"/>
      <c r="AC32" s="52" t="s">
        <v>843</v>
      </c>
      <c r="AD32" s="116" t="s">
        <v>885</v>
      </c>
      <c r="AE32" s="116" t="s">
        <v>885</v>
      </c>
      <c r="AF32" s="116" t="s">
        <v>885</v>
      </c>
      <c r="AG32" s="116" t="s">
        <v>885</v>
      </c>
      <c r="AH32" s="116" t="s">
        <v>885</v>
      </c>
      <c r="AI32" s="116" t="s">
        <v>885</v>
      </c>
      <c r="AJ32" s="116" t="s">
        <v>885</v>
      </c>
      <c r="AK32" s="116" t="s">
        <v>885</v>
      </c>
      <c r="AL32" s="116" t="s">
        <v>885</v>
      </c>
      <c r="AM32" s="116" t="s">
        <v>885</v>
      </c>
      <c r="AN32" s="116" t="s">
        <v>885</v>
      </c>
      <c r="AO32" s="1"/>
      <c r="AP32" s="1"/>
      <c r="AQ32" s="52"/>
      <c r="AR32" s="46"/>
      <c r="AS32" s="46"/>
      <c r="AT32" s="46"/>
      <c r="AU32" s="46"/>
      <c r="AV32" s="46"/>
      <c r="AW32" s="46"/>
      <c r="AX32" s="46"/>
      <c r="AY32" s="46"/>
      <c r="AZ32" s="46"/>
      <c r="BA32" s="46"/>
      <c r="BB32" s="46"/>
      <c r="BC32" s="46"/>
      <c r="BD32" s="46"/>
      <c r="BE32" s="52" t="s">
        <v>886</v>
      </c>
      <c r="BF32" s="46"/>
      <c r="BG32" s="46"/>
      <c r="BH32" s="46"/>
      <c r="BI32" s="46"/>
      <c r="BJ32" s="46"/>
      <c r="BK32" s="46"/>
      <c r="BL32" s="46"/>
      <c r="BM32" s="46"/>
      <c r="BN32" s="46"/>
      <c r="BO32" s="46"/>
      <c r="BP32" s="46"/>
      <c r="BQ32" s="1"/>
      <c r="BR32" s="1"/>
      <c r="BS32" s="52" t="s">
        <v>568</v>
      </c>
      <c r="BT32" s="46">
        <v>140</v>
      </c>
      <c r="BU32" s="46">
        <v>292</v>
      </c>
      <c r="BV32" s="46">
        <v>34</v>
      </c>
      <c r="BW32" s="46">
        <v>1</v>
      </c>
      <c r="BX32" s="46">
        <v>6</v>
      </c>
      <c r="BY32" s="46">
        <v>0</v>
      </c>
      <c r="BZ32" s="46">
        <v>27</v>
      </c>
      <c r="CA32" s="46">
        <v>170</v>
      </c>
      <c r="CB32" s="46">
        <v>88</v>
      </c>
      <c r="CC32" s="46">
        <v>144</v>
      </c>
      <c r="CD32" s="46">
        <v>148</v>
      </c>
      <c r="CE32" s="46"/>
      <c r="CF32" s="46"/>
      <c r="CG32" s="52" t="s">
        <v>557</v>
      </c>
      <c r="CH32" s="46">
        <f>SUBTOTAL(9,CH33:CH37)</f>
        <v>2778</v>
      </c>
      <c r="CI32" s="46">
        <f aca="true" t="shared" si="42" ref="CI32:CR32">SUBTOTAL(9,CI33:CI37)</f>
        <v>5754</v>
      </c>
      <c r="CJ32" s="46">
        <f t="shared" si="42"/>
        <v>595</v>
      </c>
      <c r="CK32" s="46">
        <f t="shared" si="42"/>
        <v>35</v>
      </c>
      <c r="CL32" s="46">
        <f t="shared" si="42"/>
        <v>129</v>
      </c>
      <c r="CM32" s="46">
        <f t="shared" si="42"/>
        <v>35</v>
      </c>
      <c r="CN32" s="46">
        <f t="shared" si="42"/>
        <v>396</v>
      </c>
      <c r="CO32" s="46">
        <f t="shared" si="42"/>
        <v>3263</v>
      </c>
      <c r="CP32" s="46">
        <f t="shared" si="42"/>
        <v>1896</v>
      </c>
      <c r="CQ32" s="46">
        <f t="shared" si="42"/>
        <v>2744</v>
      </c>
      <c r="CR32" s="46">
        <f t="shared" si="42"/>
        <v>3010</v>
      </c>
      <c r="CS32" s="1"/>
      <c r="CT32" s="1"/>
      <c r="CU32" s="121" t="s">
        <v>536</v>
      </c>
      <c r="CV32" s="46">
        <v>333</v>
      </c>
      <c r="CW32" s="46">
        <v>753</v>
      </c>
      <c r="CX32" s="46">
        <v>79</v>
      </c>
      <c r="CY32" s="46">
        <v>4</v>
      </c>
      <c r="CZ32" s="46">
        <v>21</v>
      </c>
      <c r="DA32" s="46">
        <v>3</v>
      </c>
      <c r="DB32" s="46">
        <v>51</v>
      </c>
      <c r="DC32" s="46">
        <v>463</v>
      </c>
      <c r="DD32" s="46">
        <v>211</v>
      </c>
      <c r="DE32" s="46">
        <v>378</v>
      </c>
      <c r="DF32" s="46">
        <v>375</v>
      </c>
      <c r="DG32" s="46"/>
      <c r="DH32" s="46"/>
      <c r="DI32" s="121" t="s">
        <v>541</v>
      </c>
      <c r="DJ32" s="46">
        <v>616</v>
      </c>
      <c r="DK32" s="46">
        <v>1038</v>
      </c>
      <c r="DL32" s="46">
        <v>88</v>
      </c>
      <c r="DM32" s="46">
        <v>9</v>
      </c>
      <c r="DN32" s="46">
        <v>30</v>
      </c>
      <c r="DO32" s="46">
        <v>9</v>
      </c>
      <c r="DP32" s="46">
        <v>40</v>
      </c>
      <c r="DQ32" s="46">
        <v>622</v>
      </c>
      <c r="DR32" s="46">
        <v>328</v>
      </c>
      <c r="DS32" s="46">
        <v>553</v>
      </c>
      <c r="DT32" s="46">
        <v>485</v>
      </c>
      <c r="DU32" s="1"/>
      <c r="DV32" s="1"/>
      <c r="DW32" s="52" t="s">
        <v>623</v>
      </c>
      <c r="DX32" s="46"/>
      <c r="DY32" s="46"/>
      <c r="DZ32" s="46"/>
      <c r="EA32" s="46"/>
      <c r="EB32" s="46"/>
      <c r="EC32" s="46"/>
      <c r="ED32" s="46"/>
      <c r="EE32" s="46"/>
      <c r="EF32" s="46"/>
      <c r="EG32" s="46"/>
      <c r="EH32" s="46"/>
      <c r="EI32" s="46"/>
      <c r="EJ32" s="46"/>
      <c r="EK32" s="52" t="s">
        <v>579</v>
      </c>
      <c r="EL32" s="46">
        <f aca="true" t="shared" si="43" ref="EL32:EV32">SUBTOTAL(9,EL33:EL34)</f>
        <v>1580</v>
      </c>
      <c r="EM32" s="46">
        <f t="shared" si="43"/>
        <v>3249</v>
      </c>
      <c r="EN32" s="46">
        <f t="shared" si="43"/>
        <v>557</v>
      </c>
      <c r="EO32" s="46">
        <f t="shared" si="43"/>
        <v>56</v>
      </c>
      <c r="EP32" s="46">
        <f t="shared" si="43"/>
        <v>160</v>
      </c>
      <c r="EQ32" s="46">
        <f t="shared" si="43"/>
        <v>29</v>
      </c>
      <c r="ER32" s="46">
        <f t="shared" si="43"/>
        <v>312</v>
      </c>
      <c r="ES32" s="46">
        <f t="shared" si="43"/>
        <v>2204</v>
      </c>
      <c r="ET32" s="46">
        <f t="shared" si="43"/>
        <v>488</v>
      </c>
      <c r="EU32" s="46">
        <f t="shared" si="43"/>
        <v>1570</v>
      </c>
      <c r="EV32" s="46">
        <f t="shared" si="43"/>
        <v>1679</v>
      </c>
      <c r="EW32" s="1"/>
      <c r="EX32" s="1"/>
      <c r="EY32" s="52"/>
      <c r="EZ32" s="46" t="s">
        <v>841</v>
      </c>
      <c r="FA32" s="46" t="s">
        <v>841</v>
      </c>
      <c r="FB32" s="46" t="s">
        <v>841</v>
      </c>
      <c r="FC32" s="46" t="s">
        <v>841</v>
      </c>
      <c r="FD32" s="46" t="s">
        <v>841</v>
      </c>
      <c r="FE32" s="46" t="s">
        <v>841</v>
      </c>
      <c r="FF32" s="46" t="s">
        <v>841</v>
      </c>
      <c r="FG32" s="46" t="s">
        <v>841</v>
      </c>
      <c r="FH32" s="46" t="s">
        <v>841</v>
      </c>
      <c r="FI32" s="46" t="s">
        <v>841</v>
      </c>
      <c r="FJ32" s="46" t="s">
        <v>841</v>
      </c>
      <c r="FK32" s="46"/>
      <c r="FL32" s="46"/>
    </row>
    <row r="33" spans="1:168" ht="12" customHeight="1">
      <c r="A33" s="122" t="s">
        <v>599</v>
      </c>
      <c r="B33" s="46">
        <v>283</v>
      </c>
      <c r="C33" s="46">
        <v>376</v>
      </c>
      <c r="D33" s="46">
        <v>17</v>
      </c>
      <c r="E33" s="46">
        <v>2</v>
      </c>
      <c r="F33" s="46">
        <v>2</v>
      </c>
      <c r="G33" s="46">
        <v>2</v>
      </c>
      <c r="H33" s="46">
        <v>11</v>
      </c>
      <c r="I33" s="46">
        <v>218</v>
      </c>
      <c r="J33" s="46">
        <v>141</v>
      </c>
      <c r="K33" s="46">
        <v>274</v>
      </c>
      <c r="L33" s="46">
        <v>102</v>
      </c>
      <c r="M33" s="1"/>
      <c r="N33" s="1"/>
      <c r="O33" s="122" t="s">
        <v>592</v>
      </c>
      <c r="P33" s="46">
        <v>539</v>
      </c>
      <c r="Q33" s="46">
        <v>829</v>
      </c>
      <c r="R33" s="46">
        <v>70</v>
      </c>
      <c r="S33" s="46">
        <v>2</v>
      </c>
      <c r="T33" s="46">
        <v>19</v>
      </c>
      <c r="U33" s="46">
        <v>2</v>
      </c>
      <c r="V33" s="46">
        <v>47</v>
      </c>
      <c r="W33" s="46">
        <v>495</v>
      </c>
      <c r="X33" s="46">
        <v>264</v>
      </c>
      <c r="Y33" s="46">
        <v>431</v>
      </c>
      <c r="Z33" s="46">
        <v>398</v>
      </c>
      <c r="AA33" s="46"/>
      <c r="AB33" s="46"/>
      <c r="AC33" s="52"/>
      <c r="AD33" s="46"/>
      <c r="AE33" s="46"/>
      <c r="AF33" s="46"/>
      <c r="AG33" s="46"/>
      <c r="AH33" s="46"/>
      <c r="AI33" s="46"/>
      <c r="AJ33" s="46"/>
      <c r="AK33" s="46"/>
      <c r="AL33" s="46"/>
      <c r="AM33" s="46"/>
      <c r="AN33" s="46"/>
      <c r="AO33" s="1"/>
      <c r="AP33" s="1"/>
      <c r="AQ33" s="52" t="s">
        <v>887</v>
      </c>
      <c r="AR33" s="46"/>
      <c r="AS33" s="46"/>
      <c r="AT33" s="46"/>
      <c r="AU33" s="46"/>
      <c r="AV33" s="46"/>
      <c r="AW33" s="46"/>
      <c r="AX33" s="46"/>
      <c r="AY33" s="46"/>
      <c r="AZ33" s="46"/>
      <c r="BA33" s="46"/>
      <c r="BB33" s="46"/>
      <c r="BC33" s="46"/>
      <c r="BD33" s="46"/>
      <c r="BE33" s="121" t="s">
        <v>533</v>
      </c>
      <c r="BF33" s="116" t="s">
        <v>888</v>
      </c>
      <c r="BG33" s="116" t="s">
        <v>888</v>
      </c>
      <c r="BH33" s="116" t="s">
        <v>888</v>
      </c>
      <c r="BI33" s="116" t="s">
        <v>888</v>
      </c>
      <c r="BJ33" s="116" t="s">
        <v>888</v>
      </c>
      <c r="BK33" s="116" t="s">
        <v>888</v>
      </c>
      <c r="BL33" s="116" t="s">
        <v>888</v>
      </c>
      <c r="BM33" s="116" t="s">
        <v>888</v>
      </c>
      <c r="BN33" s="116" t="s">
        <v>888</v>
      </c>
      <c r="BO33" s="116" t="s">
        <v>888</v>
      </c>
      <c r="BP33" s="116" t="s">
        <v>888</v>
      </c>
      <c r="BQ33" s="1"/>
      <c r="BR33" s="1"/>
      <c r="BS33" s="52" t="s">
        <v>570</v>
      </c>
      <c r="BT33" s="46">
        <v>281</v>
      </c>
      <c r="BU33" s="46">
        <v>582</v>
      </c>
      <c r="BV33" s="46">
        <v>74</v>
      </c>
      <c r="BW33" s="46">
        <v>10</v>
      </c>
      <c r="BX33" s="46">
        <v>21</v>
      </c>
      <c r="BY33" s="46">
        <v>5</v>
      </c>
      <c r="BZ33" s="46">
        <v>38</v>
      </c>
      <c r="CA33" s="46">
        <v>339</v>
      </c>
      <c r="CB33" s="46">
        <v>169</v>
      </c>
      <c r="CC33" s="46">
        <v>292</v>
      </c>
      <c r="CD33" s="46">
        <v>290</v>
      </c>
      <c r="CE33" s="46"/>
      <c r="CF33" s="46"/>
      <c r="CG33" s="121" t="s">
        <v>533</v>
      </c>
      <c r="CH33" s="46">
        <v>522</v>
      </c>
      <c r="CI33" s="46">
        <v>1171</v>
      </c>
      <c r="CJ33" s="46">
        <v>197</v>
      </c>
      <c r="CK33" s="46">
        <v>6</v>
      </c>
      <c r="CL33" s="46">
        <v>26</v>
      </c>
      <c r="CM33" s="46">
        <v>17</v>
      </c>
      <c r="CN33" s="46">
        <v>148</v>
      </c>
      <c r="CO33" s="46">
        <v>687</v>
      </c>
      <c r="CP33" s="46">
        <v>287</v>
      </c>
      <c r="CQ33" s="46">
        <v>564</v>
      </c>
      <c r="CR33" s="46">
        <v>607</v>
      </c>
      <c r="CS33" s="1"/>
      <c r="CT33" s="1"/>
      <c r="CU33" s="121" t="s">
        <v>541</v>
      </c>
      <c r="CV33" s="46">
        <v>528</v>
      </c>
      <c r="CW33" s="46">
        <v>1102</v>
      </c>
      <c r="CX33" s="46">
        <v>96</v>
      </c>
      <c r="CY33" s="46">
        <v>6</v>
      </c>
      <c r="CZ33" s="46">
        <v>25</v>
      </c>
      <c r="DA33" s="46">
        <v>6</v>
      </c>
      <c r="DB33" s="46">
        <v>59</v>
      </c>
      <c r="DC33" s="46">
        <v>675</v>
      </c>
      <c r="DD33" s="46">
        <v>331</v>
      </c>
      <c r="DE33" s="46">
        <v>542</v>
      </c>
      <c r="DF33" s="46">
        <v>560</v>
      </c>
      <c r="DG33" s="46"/>
      <c r="DH33" s="46"/>
      <c r="DI33" s="52"/>
      <c r="DJ33" s="46"/>
      <c r="DK33" s="46"/>
      <c r="DL33" s="46"/>
      <c r="DM33" s="46"/>
      <c r="DN33" s="46"/>
      <c r="DO33" s="46"/>
      <c r="DP33" s="46"/>
      <c r="DQ33" s="46"/>
      <c r="DR33" s="46"/>
      <c r="DS33" s="46"/>
      <c r="DT33" s="46"/>
      <c r="DU33" s="1"/>
      <c r="DV33" s="1"/>
      <c r="DW33" s="52" t="s">
        <v>889</v>
      </c>
      <c r="DX33" s="46">
        <f>SUBTOTAL(9,DX34:DX43)</f>
        <v>8644</v>
      </c>
      <c r="DY33" s="46">
        <f aca="true" t="shared" si="44" ref="DY33:EH33">SUBTOTAL(9,DY34:DY43)</f>
        <v>17386</v>
      </c>
      <c r="DZ33" s="46">
        <f t="shared" si="44"/>
        <v>2219</v>
      </c>
      <c r="EA33" s="46">
        <f t="shared" si="44"/>
        <v>195</v>
      </c>
      <c r="EB33" s="46">
        <f t="shared" si="44"/>
        <v>670</v>
      </c>
      <c r="EC33" s="46">
        <f t="shared" si="44"/>
        <v>164</v>
      </c>
      <c r="ED33" s="46">
        <f t="shared" si="44"/>
        <v>1190</v>
      </c>
      <c r="EE33" s="46">
        <f t="shared" si="44"/>
        <v>11527</v>
      </c>
      <c r="EF33" s="46">
        <f t="shared" si="44"/>
        <v>3640</v>
      </c>
      <c r="EG33" s="46">
        <f t="shared" si="44"/>
        <v>8361</v>
      </c>
      <c r="EH33" s="46">
        <f t="shared" si="44"/>
        <v>9025</v>
      </c>
      <c r="EI33" s="46"/>
      <c r="EJ33" s="46"/>
      <c r="EK33" s="121" t="s">
        <v>533</v>
      </c>
      <c r="EL33" s="46">
        <v>1572</v>
      </c>
      <c r="EM33" s="46">
        <v>3234</v>
      </c>
      <c r="EN33" s="46">
        <v>557</v>
      </c>
      <c r="EO33" s="46">
        <v>56</v>
      </c>
      <c r="EP33" s="46">
        <v>160</v>
      </c>
      <c r="EQ33" s="46">
        <v>29</v>
      </c>
      <c r="ER33" s="46">
        <v>312</v>
      </c>
      <c r="ES33" s="46">
        <v>2196</v>
      </c>
      <c r="ET33" s="46">
        <v>481</v>
      </c>
      <c r="EU33" s="46">
        <v>1564</v>
      </c>
      <c r="EV33" s="46">
        <v>1670</v>
      </c>
      <c r="EW33" s="1"/>
      <c r="EX33" s="1"/>
      <c r="EY33" s="52" t="s">
        <v>567</v>
      </c>
      <c r="EZ33" s="46">
        <f aca="true" t="shared" si="45" ref="EZ33:FJ33">SUBTOTAL(9,EZ34:EZ35)</f>
        <v>1365</v>
      </c>
      <c r="FA33" s="46">
        <f t="shared" si="45"/>
        <v>2825</v>
      </c>
      <c r="FB33" s="46">
        <f t="shared" si="45"/>
        <v>357</v>
      </c>
      <c r="FC33" s="46">
        <f t="shared" si="45"/>
        <v>25</v>
      </c>
      <c r="FD33" s="46">
        <f t="shared" si="45"/>
        <v>82</v>
      </c>
      <c r="FE33" s="46">
        <f t="shared" si="45"/>
        <v>23</v>
      </c>
      <c r="FF33" s="46">
        <f t="shared" si="45"/>
        <v>227</v>
      </c>
      <c r="FG33" s="46">
        <f t="shared" si="45"/>
        <v>1642</v>
      </c>
      <c r="FH33" s="46">
        <f t="shared" si="45"/>
        <v>826</v>
      </c>
      <c r="FI33" s="46">
        <f t="shared" si="45"/>
        <v>1346</v>
      </c>
      <c r="FJ33" s="46">
        <f t="shared" si="45"/>
        <v>1479</v>
      </c>
      <c r="FK33" s="46"/>
      <c r="FL33" s="46"/>
    </row>
    <row r="34" spans="1:168" ht="12" customHeight="1">
      <c r="A34" s="122" t="s">
        <v>602</v>
      </c>
      <c r="B34" s="116">
        <v>90</v>
      </c>
      <c r="C34" s="116">
        <v>169</v>
      </c>
      <c r="D34" s="46">
        <v>12</v>
      </c>
      <c r="E34" s="46">
        <v>3</v>
      </c>
      <c r="F34" s="46">
        <v>3</v>
      </c>
      <c r="G34" s="46">
        <v>0</v>
      </c>
      <c r="H34" s="46">
        <v>6</v>
      </c>
      <c r="I34" s="116">
        <v>97</v>
      </c>
      <c r="J34" s="116">
        <v>60</v>
      </c>
      <c r="K34" s="116">
        <v>81</v>
      </c>
      <c r="L34" s="116">
        <v>88</v>
      </c>
      <c r="M34" s="1"/>
      <c r="N34" s="1"/>
      <c r="O34" s="122"/>
      <c r="P34" s="46"/>
      <c r="Q34" s="46"/>
      <c r="R34" s="46"/>
      <c r="S34" s="46"/>
      <c r="T34" s="46"/>
      <c r="U34" s="46"/>
      <c r="V34" s="46"/>
      <c r="W34" s="46"/>
      <c r="X34" s="46"/>
      <c r="Y34" s="46"/>
      <c r="Z34" s="46"/>
      <c r="AA34" s="46"/>
      <c r="AB34" s="46"/>
      <c r="AC34" s="52" t="s">
        <v>781</v>
      </c>
      <c r="AD34" s="46">
        <f>SUBTOTAL(9,AD35:AD40)</f>
        <v>5015</v>
      </c>
      <c r="AE34" s="46">
        <f aca="true" t="shared" si="46" ref="AE34:AN34">SUBTOTAL(9,AE35:AE40)</f>
        <v>10378</v>
      </c>
      <c r="AF34" s="46">
        <f t="shared" si="46"/>
        <v>1232</v>
      </c>
      <c r="AG34" s="46">
        <f t="shared" si="46"/>
        <v>65</v>
      </c>
      <c r="AH34" s="46">
        <f t="shared" si="46"/>
        <v>281</v>
      </c>
      <c r="AI34" s="46">
        <f t="shared" si="46"/>
        <v>74</v>
      </c>
      <c r="AJ34" s="46">
        <f t="shared" si="46"/>
        <v>812</v>
      </c>
      <c r="AK34" s="46">
        <f t="shared" si="46"/>
        <v>6014</v>
      </c>
      <c r="AL34" s="46">
        <f t="shared" si="46"/>
        <v>3132</v>
      </c>
      <c r="AM34" s="46">
        <f t="shared" si="46"/>
        <v>5024</v>
      </c>
      <c r="AN34" s="46">
        <f t="shared" si="46"/>
        <v>5354</v>
      </c>
      <c r="AO34" s="1"/>
      <c r="AP34" s="1"/>
      <c r="AQ34" s="121" t="s">
        <v>533</v>
      </c>
      <c r="AR34" s="46">
        <v>150</v>
      </c>
      <c r="AS34" s="46">
        <v>267</v>
      </c>
      <c r="AT34" s="46">
        <v>10</v>
      </c>
      <c r="AU34" s="46">
        <v>0</v>
      </c>
      <c r="AV34" s="46">
        <v>0</v>
      </c>
      <c r="AW34" s="46">
        <v>0</v>
      </c>
      <c r="AX34" s="46">
        <v>10</v>
      </c>
      <c r="AY34" s="46">
        <v>167</v>
      </c>
      <c r="AZ34" s="46">
        <v>90</v>
      </c>
      <c r="BA34" s="46">
        <v>143</v>
      </c>
      <c r="BB34" s="46">
        <v>124</v>
      </c>
      <c r="BC34" s="46"/>
      <c r="BD34" s="46"/>
      <c r="BE34" s="52"/>
      <c r="BF34" s="46" t="s">
        <v>841</v>
      </c>
      <c r="BG34" s="46" t="s">
        <v>841</v>
      </c>
      <c r="BH34" s="46" t="s">
        <v>841</v>
      </c>
      <c r="BI34" s="46" t="s">
        <v>841</v>
      </c>
      <c r="BJ34" s="46" t="s">
        <v>841</v>
      </c>
      <c r="BK34" s="46" t="s">
        <v>841</v>
      </c>
      <c r="BL34" s="46" t="s">
        <v>841</v>
      </c>
      <c r="BM34" s="46" t="s">
        <v>841</v>
      </c>
      <c r="BN34" s="46" t="s">
        <v>841</v>
      </c>
      <c r="BO34" s="46" t="s">
        <v>841</v>
      </c>
      <c r="BP34" s="46" t="s">
        <v>841</v>
      </c>
      <c r="BQ34" s="1"/>
      <c r="BR34" s="1"/>
      <c r="BS34" s="52" t="s">
        <v>571</v>
      </c>
      <c r="BT34" s="46">
        <v>155</v>
      </c>
      <c r="BU34" s="46">
        <v>245</v>
      </c>
      <c r="BV34" s="46">
        <v>21</v>
      </c>
      <c r="BW34" s="46">
        <v>1</v>
      </c>
      <c r="BX34" s="46">
        <v>4</v>
      </c>
      <c r="BY34" s="46">
        <v>2</v>
      </c>
      <c r="BZ34" s="46">
        <v>14</v>
      </c>
      <c r="CA34" s="46">
        <v>124</v>
      </c>
      <c r="CB34" s="46">
        <v>100</v>
      </c>
      <c r="CC34" s="46">
        <v>130</v>
      </c>
      <c r="CD34" s="46">
        <v>115</v>
      </c>
      <c r="CE34" s="46"/>
      <c r="CF34" s="46"/>
      <c r="CG34" s="121" t="s">
        <v>536</v>
      </c>
      <c r="CH34" s="46">
        <v>312</v>
      </c>
      <c r="CI34" s="46">
        <v>642</v>
      </c>
      <c r="CJ34" s="46">
        <v>54</v>
      </c>
      <c r="CK34" s="46">
        <v>4</v>
      </c>
      <c r="CL34" s="46">
        <v>19</v>
      </c>
      <c r="CM34" s="46">
        <v>1</v>
      </c>
      <c r="CN34" s="46">
        <v>30</v>
      </c>
      <c r="CO34" s="46">
        <v>377</v>
      </c>
      <c r="CP34" s="46">
        <v>211</v>
      </c>
      <c r="CQ34" s="46">
        <v>309</v>
      </c>
      <c r="CR34" s="46">
        <v>333</v>
      </c>
      <c r="CS34" s="1"/>
      <c r="CT34" s="1"/>
      <c r="CU34" s="52"/>
      <c r="CV34" s="46"/>
      <c r="CW34" s="46"/>
      <c r="CX34" s="46"/>
      <c r="CY34" s="46"/>
      <c r="CZ34" s="46"/>
      <c r="DA34" s="46"/>
      <c r="DB34" s="46"/>
      <c r="DC34" s="46"/>
      <c r="DD34" s="46"/>
      <c r="DE34" s="46"/>
      <c r="DF34" s="46"/>
      <c r="DG34" s="46"/>
      <c r="DH34" s="46"/>
      <c r="DI34" s="52" t="s">
        <v>527</v>
      </c>
      <c r="DJ34" s="46">
        <f>SUBTOTAL(9,DJ35:DJ37)</f>
        <v>3432</v>
      </c>
      <c r="DK34" s="46">
        <f aca="true" t="shared" si="47" ref="DK34:DT34">SUBTOTAL(9,DK35:DK37)</f>
        <v>7348</v>
      </c>
      <c r="DL34" s="46">
        <f t="shared" si="47"/>
        <v>878</v>
      </c>
      <c r="DM34" s="46">
        <f t="shared" si="47"/>
        <v>82</v>
      </c>
      <c r="DN34" s="46">
        <f t="shared" si="47"/>
        <v>248</v>
      </c>
      <c r="DO34" s="46">
        <f t="shared" si="47"/>
        <v>62</v>
      </c>
      <c r="DP34" s="46">
        <f t="shared" si="47"/>
        <v>486</v>
      </c>
      <c r="DQ34" s="46">
        <f t="shared" si="47"/>
        <v>4532</v>
      </c>
      <c r="DR34" s="46">
        <f t="shared" si="47"/>
        <v>1938</v>
      </c>
      <c r="DS34" s="46">
        <f t="shared" si="47"/>
        <v>3441</v>
      </c>
      <c r="DT34" s="46">
        <f t="shared" si="47"/>
        <v>3907</v>
      </c>
      <c r="DU34" s="1"/>
      <c r="DV34" s="1"/>
      <c r="DW34" s="121" t="s">
        <v>533</v>
      </c>
      <c r="DX34" s="46">
        <v>1368</v>
      </c>
      <c r="DY34" s="46">
        <v>2413</v>
      </c>
      <c r="DZ34" s="46">
        <v>253</v>
      </c>
      <c r="EA34" s="46">
        <v>22</v>
      </c>
      <c r="EB34" s="46">
        <v>83</v>
      </c>
      <c r="EC34" s="46">
        <v>16</v>
      </c>
      <c r="ED34" s="46">
        <v>132</v>
      </c>
      <c r="EE34" s="46">
        <v>1746</v>
      </c>
      <c r="EF34" s="46">
        <v>414</v>
      </c>
      <c r="EG34" s="46">
        <v>1077</v>
      </c>
      <c r="EH34" s="46">
        <v>1336</v>
      </c>
      <c r="EI34" s="46"/>
      <c r="EJ34" s="46"/>
      <c r="EK34" s="121" t="s">
        <v>536</v>
      </c>
      <c r="EL34" s="46">
        <v>8</v>
      </c>
      <c r="EM34" s="46">
        <v>15</v>
      </c>
      <c r="EN34" s="46">
        <v>0</v>
      </c>
      <c r="EO34" s="46">
        <v>0</v>
      </c>
      <c r="EP34" s="46">
        <v>0</v>
      </c>
      <c r="EQ34" s="46">
        <v>0</v>
      </c>
      <c r="ER34" s="46">
        <v>0</v>
      </c>
      <c r="ES34" s="46">
        <v>8</v>
      </c>
      <c r="ET34" s="46">
        <v>7</v>
      </c>
      <c r="EU34" s="46">
        <v>6</v>
      </c>
      <c r="EV34" s="46">
        <v>9</v>
      </c>
      <c r="EW34" s="1"/>
      <c r="EX34" s="1"/>
      <c r="EY34" s="121" t="s">
        <v>533</v>
      </c>
      <c r="EZ34" s="46">
        <v>1263</v>
      </c>
      <c r="FA34" s="46">
        <v>2596</v>
      </c>
      <c r="FB34" s="46">
        <v>312</v>
      </c>
      <c r="FC34" s="46">
        <v>22</v>
      </c>
      <c r="FD34" s="46">
        <v>70</v>
      </c>
      <c r="FE34" s="46">
        <v>19</v>
      </c>
      <c r="FF34" s="46">
        <v>201</v>
      </c>
      <c r="FG34" s="46">
        <v>1506</v>
      </c>
      <c r="FH34" s="46">
        <v>778</v>
      </c>
      <c r="FI34" s="46">
        <v>1230</v>
      </c>
      <c r="FJ34" s="46">
        <v>1366</v>
      </c>
      <c r="FK34" s="46"/>
      <c r="FL34" s="46"/>
    </row>
    <row r="35" spans="1:168" ht="12" customHeight="1">
      <c r="A35" s="122"/>
      <c r="B35" s="46" t="s">
        <v>841</v>
      </c>
      <c r="C35" s="46" t="s">
        <v>841</v>
      </c>
      <c r="D35" s="46" t="s">
        <v>841</v>
      </c>
      <c r="E35" s="46" t="s">
        <v>841</v>
      </c>
      <c r="F35" s="46" t="s">
        <v>841</v>
      </c>
      <c r="G35" s="46" t="s">
        <v>841</v>
      </c>
      <c r="H35" s="46" t="s">
        <v>841</v>
      </c>
      <c r="I35" s="46" t="s">
        <v>841</v>
      </c>
      <c r="J35" s="46" t="s">
        <v>841</v>
      </c>
      <c r="K35" s="46" t="s">
        <v>841</v>
      </c>
      <c r="L35" s="46" t="s">
        <v>841</v>
      </c>
      <c r="M35" s="1"/>
      <c r="N35" s="1"/>
      <c r="O35" s="122" t="s">
        <v>771</v>
      </c>
      <c r="P35" s="46">
        <f>SUBTOTAL(9,P36:P38)</f>
        <v>543</v>
      </c>
      <c r="Q35" s="46">
        <f aca="true" t="shared" si="48" ref="Q35:Z35">SUBTOTAL(9,Q36:Q38)</f>
        <v>911</v>
      </c>
      <c r="R35" s="46">
        <f t="shared" si="48"/>
        <v>56</v>
      </c>
      <c r="S35" s="46">
        <f t="shared" si="48"/>
        <v>1</v>
      </c>
      <c r="T35" s="46">
        <f t="shared" si="48"/>
        <v>14</v>
      </c>
      <c r="U35" s="46">
        <f t="shared" si="48"/>
        <v>4</v>
      </c>
      <c r="V35" s="46">
        <f t="shared" si="48"/>
        <v>37</v>
      </c>
      <c r="W35" s="46">
        <f t="shared" si="48"/>
        <v>593</v>
      </c>
      <c r="X35" s="46">
        <f t="shared" si="48"/>
        <v>262</v>
      </c>
      <c r="Y35" s="46">
        <f t="shared" si="48"/>
        <v>476</v>
      </c>
      <c r="Z35" s="46">
        <f t="shared" si="48"/>
        <v>435</v>
      </c>
      <c r="AA35" s="46"/>
      <c r="AB35" s="46"/>
      <c r="AC35" s="123" t="s">
        <v>770</v>
      </c>
      <c r="AD35" s="46">
        <v>1067</v>
      </c>
      <c r="AE35" s="46">
        <v>2103</v>
      </c>
      <c r="AF35" s="46">
        <v>216</v>
      </c>
      <c r="AG35" s="46">
        <v>19</v>
      </c>
      <c r="AH35" s="46">
        <v>59</v>
      </c>
      <c r="AI35" s="46">
        <v>12</v>
      </c>
      <c r="AJ35" s="46">
        <v>126</v>
      </c>
      <c r="AK35" s="46">
        <v>1236</v>
      </c>
      <c r="AL35" s="46">
        <v>651</v>
      </c>
      <c r="AM35" s="46">
        <v>1058</v>
      </c>
      <c r="AN35" s="46">
        <v>1045</v>
      </c>
      <c r="AO35" s="1"/>
      <c r="AP35" s="1"/>
      <c r="AQ35" s="52"/>
      <c r="AR35" s="46"/>
      <c r="AS35" s="46"/>
      <c r="AT35" s="46"/>
      <c r="AU35" s="46"/>
      <c r="AV35" s="46"/>
      <c r="AW35" s="46"/>
      <c r="AX35" s="46"/>
      <c r="AY35" s="46"/>
      <c r="AZ35" s="46"/>
      <c r="BA35" s="46"/>
      <c r="BB35" s="46"/>
      <c r="BC35" s="46"/>
      <c r="BD35" s="46"/>
      <c r="BE35" s="52" t="s">
        <v>583</v>
      </c>
      <c r="BF35" s="46">
        <f>SUBTOTAL(9,BF36:BF38)</f>
        <v>1610</v>
      </c>
      <c r="BG35" s="46">
        <f aca="true" t="shared" si="49" ref="BG35:BP35">SUBTOTAL(9,BG36:BG38)</f>
        <v>3614</v>
      </c>
      <c r="BH35" s="46">
        <f>SUBTOTAL(9,BH36:BH38)</f>
        <v>439</v>
      </c>
      <c r="BI35" s="46">
        <f t="shared" si="49"/>
        <v>29</v>
      </c>
      <c r="BJ35" s="46">
        <f t="shared" si="49"/>
        <v>116</v>
      </c>
      <c r="BK35" s="46">
        <f t="shared" si="49"/>
        <v>27</v>
      </c>
      <c r="BL35" s="46">
        <f t="shared" si="49"/>
        <v>267</v>
      </c>
      <c r="BM35" s="46">
        <f t="shared" si="49"/>
        <v>2303</v>
      </c>
      <c r="BN35" s="46">
        <f t="shared" si="49"/>
        <v>872</v>
      </c>
      <c r="BO35" s="46">
        <f t="shared" si="49"/>
        <v>1755</v>
      </c>
      <c r="BP35" s="46">
        <f t="shared" si="49"/>
        <v>1859</v>
      </c>
      <c r="BQ35" s="1"/>
      <c r="BR35" s="1"/>
      <c r="BS35" s="52"/>
      <c r="BT35" s="46"/>
      <c r="BU35" s="46"/>
      <c r="BV35" s="46"/>
      <c r="BW35" s="46"/>
      <c r="BX35" s="46"/>
      <c r="BY35" s="46"/>
      <c r="BZ35" s="46"/>
      <c r="CA35" s="46"/>
      <c r="CB35" s="46"/>
      <c r="CC35" s="46"/>
      <c r="CD35" s="46"/>
      <c r="CE35" s="46"/>
      <c r="CF35" s="46"/>
      <c r="CG35" s="121" t="s">
        <v>541</v>
      </c>
      <c r="CH35" s="46">
        <v>673</v>
      </c>
      <c r="CI35" s="46">
        <v>1377</v>
      </c>
      <c r="CJ35" s="46">
        <v>134</v>
      </c>
      <c r="CK35" s="46">
        <v>12</v>
      </c>
      <c r="CL35" s="46">
        <v>30</v>
      </c>
      <c r="CM35" s="46">
        <v>4</v>
      </c>
      <c r="CN35" s="46">
        <v>88</v>
      </c>
      <c r="CO35" s="46">
        <v>769</v>
      </c>
      <c r="CP35" s="46">
        <v>474</v>
      </c>
      <c r="CQ35" s="46">
        <v>654</v>
      </c>
      <c r="CR35" s="46">
        <v>723</v>
      </c>
      <c r="CS35" s="1"/>
      <c r="CT35" s="1"/>
      <c r="CU35" s="52" t="s">
        <v>890</v>
      </c>
      <c r="CV35" s="46">
        <f>SUBTOTAL(9,CV36:CV38)</f>
        <v>2401</v>
      </c>
      <c r="CW35" s="46">
        <f aca="true" t="shared" si="50" ref="CW35:DF35">SUBTOTAL(9,CW36:CW38)</f>
        <v>5370</v>
      </c>
      <c r="CX35" s="46">
        <f t="shared" si="50"/>
        <v>780</v>
      </c>
      <c r="CY35" s="46">
        <f t="shared" si="50"/>
        <v>45</v>
      </c>
      <c r="CZ35" s="46">
        <f t="shared" si="50"/>
        <v>183</v>
      </c>
      <c r="DA35" s="46">
        <f t="shared" si="50"/>
        <v>56</v>
      </c>
      <c r="DB35" s="46">
        <f t="shared" si="50"/>
        <v>496</v>
      </c>
      <c r="DC35" s="46">
        <f t="shared" si="50"/>
        <v>3251</v>
      </c>
      <c r="DD35" s="46">
        <f t="shared" si="50"/>
        <v>1339</v>
      </c>
      <c r="DE35" s="46">
        <f t="shared" si="50"/>
        <v>2618</v>
      </c>
      <c r="DF35" s="46">
        <f t="shared" si="50"/>
        <v>2752</v>
      </c>
      <c r="DG35" s="46"/>
      <c r="DH35" s="46"/>
      <c r="DI35" s="121" t="s">
        <v>533</v>
      </c>
      <c r="DJ35" s="46">
        <v>1328</v>
      </c>
      <c r="DK35" s="46">
        <v>2867</v>
      </c>
      <c r="DL35" s="46">
        <v>345</v>
      </c>
      <c r="DM35" s="46">
        <v>32</v>
      </c>
      <c r="DN35" s="46">
        <v>99</v>
      </c>
      <c r="DO35" s="46">
        <v>16</v>
      </c>
      <c r="DP35" s="46">
        <v>198</v>
      </c>
      <c r="DQ35" s="46">
        <v>1846</v>
      </c>
      <c r="DR35" s="46">
        <v>676</v>
      </c>
      <c r="DS35" s="46">
        <v>1350</v>
      </c>
      <c r="DT35" s="46">
        <v>1517</v>
      </c>
      <c r="DU35" s="1"/>
      <c r="DV35" s="1"/>
      <c r="DW35" s="121" t="s">
        <v>523</v>
      </c>
      <c r="DX35" s="46">
        <v>976</v>
      </c>
      <c r="DY35" s="46">
        <v>1973</v>
      </c>
      <c r="DZ35" s="46">
        <v>265</v>
      </c>
      <c r="EA35" s="46">
        <v>29</v>
      </c>
      <c r="EB35" s="46">
        <v>80</v>
      </c>
      <c r="EC35" s="46">
        <v>24</v>
      </c>
      <c r="ED35" s="46">
        <v>132</v>
      </c>
      <c r="EE35" s="46">
        <v>1348</v>
      </c>
      <c r="EF35" s="46">
        <v>360</v>
      </c>
      <c r="EG35" s="46">
        <v>992</v>
      </c>
      <c r="EH35" s="46">
        <v>981</v>
      </c>
      <c r="EI35" s="46"/>
      <c r="EJ35" s="46"/>
      <c r="EK35" s="52"/>
      <c r="EL35" s="46"/>
      <c r="EM35" s="46"/>
      <c r="EN35" s="46"/>
      <c r="EO35" s="46"/>
      <c r="EP35" s="46"/>
      <c r="EQ35" s="46"/>
      <c r="ER35" s="46"/>
      <c r="ES35" s="46"/>
      <c r="ET35" s="46"/>
      <c r="EU35" s="46"/>
      <c r="EV35" s="46"/>
      <c r="EW35" s="1"/>
      <c r="EX35" s="1"/>
      <c r="EY35" s="121" t="s">
        <v>536</v>
      </c>
      <c r="EZ35" s="46">
        <v>102</v>
      </c>
      <c r="FA35" s="46">
        <v>229</v>
      </c>
      <c r="FB35" s="46">
        <v>45</v>
      </c>
      <c r="FC35" s="46">
        <v>3</v>
      </c>
      <c r="FD35" s="46">
        <v>12</v>
      </c>
      <c r="FE35" s="46">
        <v>4</v>
      </c>
      <c r="FF35" s="46">
        <v>26</v>
      </c>
      <c r="FG35" s="46">
        <v>136</v>
      </c>
      <c r="FH35" s="46">
        <v>48</v>
      </c>
      <c r="FI35" s="46">
        <v>116</v>
      </c>
      <c r="FJ35" s="46">
        <v>113</v>
      </c>
      <c r="FK35" s="46"/>
      <c r="FL35" s="46"/>
    </row>
    <row r="36" spans="1:168" ht="12" customHeight="1">
      <c r="A36" s="122" t="s">
        <v>758</v>
      </c>
      <c r="B36" s="117">
        <f>SUBTOTAL(9,B37:B45)</f>
        <v>1890</v>
      </c>
      <c r="C36" s="117">
        <f>SUBTOTAL(9,C37:C45)</f>
        <v>3455</v>
      </c>
      <c r="D36" s="117">
        <f>SUBTOTAL(9,D37:D45)</f>
        <v>321</v>
      </c>
      <c r="E36" s="117">
        <f aca="true" t="shared" si="51" ref="E36:L36">SUBTOTAL(9,E37:E45)</f>
        <v>24</v>
      </c>
      <c r="F36" s="117">
        <f t="shared" si="51"/>
        <v>76</v>
      </c>
      <c r="G36" s="117">
        <f t="shared" si="51"/>
        <v>19</v>
      </c>
      <c r="H36" s="117">
        <f t="shared" si="51"/>
        <v>202</v>
      </c>
      <c r="I36" s="117">
        <f t="shared" si="51"/>
        <v>2249</v>
      </c>
      <c r="J36" s="117">
        <f t="shared" si="51"/>
        <v>885</v>
      </c>
      <c r="K36" s="117">
        <f t="shared" si="51"/>
        <v>1701</v>
      </c>
      <c r="L36" s="117">
        <f t="shared" si="51"/>
        <v>1754</v>
      </c>
      <c r="M36" s="1"/>
      <c r="N36" s="1"/>
      <c r="O36" s="123" t="s">
        <v>770</v>
      </c>
      <c r="P36" s="46">
        <v>228</v>
      </c>
      <c r="Q36" s="46">
        <v>456</v>
      </c>
      <c r="R36" s="46">
        <v>36</v>
      </c>
      <c r="S36" s="46">
        <v>1</v>
      </c>
      <c r="T36" s="46">
        <v>10</v>
      </c>
      <c r="U36" s="46">
        <v>4</v>
      </c>
      <c r="V36" s="46">
        <v>21</v>
      </c>
      <c r="W36" s="46">
        <v>269</v>
      </c>
      <c r="X36" s="46">
        <v>151</v>
      </c>
      <c r="Y36" s="46">
        <v>215</v>
      </c>
      <c r="Z36" s="46">
        <v>241</v>
      </c>
      <c r="AA36" s="46"/>
      <c r="AB36" s="46"/>
      <c r="AC36" s="123" t="s">
        <v>763</v>
      </c>
      <c r="AD36" s="46">
        <v>1035</v>
      </c>
      <c r="AE36" s="46">
        <v>2058</v>
      </c>
      <c r="AF36" s="46">
        <v>204</v>
      </c>
      <c r="AG36" s="46">
        <v>17</v>
      </c>
      <c r="AH36" s="46">
        <v>55</v>
      </c>
      <c r="AI36" s="46">
        <v>8</v>
      </c>
      <c r="AJ36" s="46">
        <v>124</v>
      </c>
      <c r="AK36" s="46">
        <v>1151</v>
      </c>
      <c r="AL36" s="46">
        <v>703</v>
      </c>
      <c r="AM36" s="46">
        <v>985</v>
      </c>
      <c r="AN36" s="46">
        <v>1073</v>
      </c>
      <c r="AO36" s="1"/>
      <c r="AP36" s="1"/>
      <c r="AQ36" s="52" t="s">
        <v>891</v>
      </c>
      <c r="AR36" s="46"/>
      <c r="AS36" s="46"/>
      <c r="AT36" s="46"/>
      <c r="AU36" s="46"/>
      <c r="AV36" s="46"/>
      <c r="AW36" s="46"/>
      <c r="AX36" s="46"/>
      <c r="AY36" s="46"/>
      <c r="AZ36" s="46"/>
      <c r="BA36" s="46"/>
      <c r="BB36" s="46"/>
      <c r="BC36" s="46"/>
      <c r="BD36" s="46"/>
      <c r="BE36" s="121" t="s">
        <v>533</v>
      </c>
      <c r="BF36" s="46">
        <v>335</v>
      </c>
      <c r="BG36" s="46">
        <v>697</v>
      </c>
      <c r="BH36" s="46">
        <v>79</v>
      </c>
      <c r="BI36" s="46">
        <v>3</v>
      </c>
      <c r="BJ36" s="46">
        <v>18</v>
      </c>
      <c r="BK36" s="46">
        <v>2</v>
      </c>
      <c r="BL36" s="46">
        <v>56</v>
      </c>
      <c r="BM36" s="46">
        <v>406</v>
      </c>
      <c r="BN36" s="46">
        <v>212</v>
      </c>
      <c r="BO36" s="46">
        <v>340</v>
      </c>
      <c r="BP36" s="46">
        <v>357</v>
      </c>
      <c r="BQ36" s="1"/>
      <c r="BR36" s="1"/>
      <c r="BS36" s="52" t="s">
        <v>578</v>
      </c>
      <c r="BT36" s="46">
        <f>SUBTOTAL(9,BT37:BT41)</f>
        <v>1932</v>
      </c>
      <c r="BU36" s="46">
        <f aca="true" t="shared" si="52" ref="BU36:CD36">SUBTOTAL(9,BU37:BU41)</f>
        <v>3854</v>
      </c>
      <c r="BV36" s="46">
        <f t="shared" si="52"/>
        <v>452</v>
      </c>
      <c r="BW36" s="46">
        <f t="shared" si="52"/>
        <v>30</v>
      </c>
      <c r="BX36" s="46">
        <f t="shared" si="52"/>
        <v>116</v>
      </c>
      <c r="BY36" s="46">
        <f t="shared" si="52"/>
        <v>34</v>
      </c>
      <c r="BZ36" s="46">
        <f t="shared" si="52"/>
        <v>272</v>
      </c>
      <c r="CA36" s="46">
        <f t="shared" si="52"/>
        <v>2236</v>
      </c>
      <c r="CB36" s="46">
        <f t="shared" si="52"/>
        <v>1166</v>
      </c>
      <c r="CC36" s="46">
        <f t="shared" si="52"/>
        <v>2020</v>
      </c>
      <c r="CD36" s="46">
        <f t="shared" si="52"/>
        <v>1834</v>
      </c>
      <c r="CE36" s="46"/>
      <c r="CF36" s="46"/>
      <c r="CG36" s="121" t="s">
        <v>523</v>
      </c>
      <c r="CH36" s="46">
        <v>648</v>
      </c>
      <c r="CI36" s="46">
        <v>1342</v>
      </c>
      <c r="CJ36" s="46">
        <v>105</v>
      </c>
      <c r="CK36" s="46">
        <v>9</v>
      </c>
      <c r="CL36" s="46">
        <v>27</v>
      </c>
      <c r="CM36" s="46">
        <v>6</v>
      </c>
      <c r="CN36" s="46">
        <v>63</v>
      </c>
      <c r="CO36" s="46">
        <v>793</v>
      </c>
      <c r="CP36" s="46">
        <v>444</v>
      </c>
      <c r="CQ36" s="46">
        <v>651</v>
      </c>
      <c r="CR36" s="46">
        <v>691</v>
      </c>
      <c r="CS36" s="1"/>
      <c r="CT36" s="1"/>
      <c r="CU36" s="121" t="s">
        <v>533</v>
      </c>
      <c r="CV36" s="46">
        <v>510</v>
      </c>
      <c r="CW36" s="46">
        <v>1123</v>
      </c>
      <c r="CX36" s="46">
        <v>144</v>
      </c>
      <c r="CY36" s="46">
        <v>4</v>
      </c>
      <c r="CZ36" s="46">
        <v>29</v>
      </c>
      <c r="DA36" s="46">
        <v>9</v>
      </c>
      <c r="DB36" s="46">
        <v>102</v>
      </c>
      <c r="DC36" s="46">
        <v>649</v>
      </c>
      <c r="DD36" s="46">
        <v>330</v>
      </c>
      <c r="DE36" s="46">
        <v>556</v>
      </c>
      <c r="DF36" s="46">
        <v>567</v>
      </c>
      <c r="DG36" s="46"/>
      <c r="DH36" s="46"/>
      <c r="DI36" s="121" t="s">
        <v>536</v>
      </c>
      <c r="DJ36" s="46">
        <v>1098</v>
      </c>
      <c r="DK36" s="46">
        <v>2288</v>
      </c>
      <c r="DL36" s="46">
        <v>243</v>
      </c>
      <c r="DM36" s="46">
        <v>12</v>
      </c>
      <c r="DN36" s="46">
        <v>51</v>
      </c>
      <c r="DO36" s="46">
        <v>22</v>
      </c>
      <c r="DP36" s="46">
        <v>158</v>
      </c>
      <c r="DQ36" s="46">
        <v>1309</v>
      </c>
      <c r="DR36" s="46">
        <v>736</v>
      </c>
      <c r="DS36" s="46">
        <v>1062</v>
      </c>
      <c r="DT36" s="46">
        <v>1226</v>
      </c>
      <c r="DU36" s="1"/>
      <c r="DV36" s="1"/>
      <c r="DW36" s="121" t="s">
        <v>532</v>
      </c>
      <c r="DX36" s="46">
        <v>1138</v>
      </c>
      <c r="DY36" s="46">
        <v>2249</v>
      </c>
      <c r="DZ36" s="46">
        <v>255</v>
      </c>
      <c r="EA36" s="46">
        <v>29</v>
      </c>
      <c r="EB36" s="46">
        <v>81</v>
      </c>
      <c r="EC36" s="46">
        <v>14</v>
      </c>
      <c r="ED36" s="46">
        <v>131</v>
      </c>
      <c r="EE36" s="46">
        <v>1501</v>
      </c>
      <c r="EF36" s="46">
        <v>493</v>
      </c>
      <c r="EG36" s="46">
        <v>1042</v>
      </c>
      <c r="EH36" s="46">
        <v>1207</v>
      </c>
      <c r="EI36" s="46"/>
      <c r="EJ36" s="46"/>
      <c r="EK36" s="52" t="s">
        <v>786</v>
      </c>
      <c r="EL36" s="46">
        <f aca="true" t="shared" si="53" ref="EL36:EV36">SUBTOTAL(9,EL37:EL42)</f>
        <v>5903</v>
      </c>
      <c r="EM36" s="46">
        <f t="shared" si="53"/>
        <v>10523</v>
      </c>
      <c r="EN36" s="46">
        <f t="shared" si="53"/>
        <v>1167</v>
      </c>
      <c r="EO36" s="46">
        <f t="shared" si="53"/>
        <v>100</v>
      </c>
      <c r="EP36" s="46">
        <f t="shared" si="53"/>
        <v>308</v>
      </c>
      <c r="EQ36" s="46">
        <f t="shared" si="53"/>
        <v>83</v>
      </c>
      <c r="ER36" s="46">
        <f t="shared" si="53"/>
        <v>676</v>
      </c>
      <c r="ES36" s="46">
        <f t="shared" si="53"/>
        <v>7379</v>
      </c>
      <c r="ET36" s="46">
        <f t="shared" si="53"/>
        <v>1977</v>
      </c>
      <c r="EU36" s="46">
        <f t="shared" si="53"/>
        <v>5114</v>
      </c>
      <c r="EV36" s="46">
        <f t="shared" si="53"/>
        <v>5409</v>
      </c>
      <c r="EW36" s="1"/>
      <c r="EX36" s="1"/>
      <c r="EY36" s="52"/>
      <c r="EZ36" s="46"/>
      <c r="FA36" s="46"/>
      <c r="FB36" s="46"/>
      <c r="FC36" s="46"/>
      <c r="FD36" s="46"/>
      <c r="FE36" s="46"/>
      <c r="FF36" s="46"/>
      <c r="FG36" s="46"/>
      <c r="FH36" s="46"/>
      <c r="FI36" s="46"/>
      <c r="FJ36" s="46"/>
      <c r="FK36" s="46"/>
      <c r="FL36" s="46"/>
    </row>
    <row r="37" spans="1:168" ht="12" customHeight="1">
      <c r="A37" s="123" t="s">
        <v>533</v>
      </c>
      <c r="B37" s="46">
        <v>721</v>
      </c>
      <c r="C37" s="46">
        <v>1292</v>
      </c>
      <c r="D37" s="46">
        <v>113</v>
      </c>
      <c r="E37" s="46">
        <v>8</v>
      </c>
      <c r="F37" s="46">
        <v>29</v>
      </c>
      <c r="G37" s="46">
        <v>6</v>
      </c>
      <c r="H37" s="46">
        <v>70</v>
      </c>
      <c r="I37" s="46">
        <v>800</v>
      </c>
      <c r="J37" s="46">
        <v>379</v>
      </c>
      <c r="K37" s="46">
        <v>653</v>
      </c>
      <c r="L37" s="46">
        <v>639</v>
      </c>
      <c r="M37" s="1"/>
      <c r="N37" s="1"/>
      <c r="O37" s="123" t="s">
        <v>763</v>
      </c>
      <c r="P37" s="46">
        <v>266</v>
      </c>
      <c r="Q37" s="46">
        <v>358</v>
      </c>
      <c r="R37" s="46">
        <v>12</v>
      </c>
      <c r="S37" s="46">
        <v>0</v>
      </c>
      <c r="T37" s="46">
        <v>0</v>
      </c>
      <c r="U37" s="46">
        <v>0</v>
      </c>
      <c r="V37" s="46">
        <v>12</v>
      </c>
      <c r="W37" s="46">
        <v>261</v>
      </c>
      <c r="X37" s="46">
        <v>85</v>
      </c>
      <c r="Y37" s="46">
        <v>213</v>
      </c>
      <c r="Z37" s="46">
        <v>145</v>
      </c>
      <c r="AA37" s="46"/>
      <c r="AB37" s="46"/>
      <c r="AC37" s="123" t="s">
        <v>762</v>
      </c>
      <c r="AD37" s="46">
        <v>631</v>
      </c>
      <c r="AE37" s="46">
        <v>1279</v>
      </c>
      <c r="AF37" s="46">
        <v>128</v>
      </c>
      <c r="AG37" s="46">
        <v>5</v>
      </c>
      <c r="AH37" s="46">
        <v>39</v>
      </c>
      <c r="AI37" s="46">
        <v>10</v>
      </c>
      <c r="AJ37" s="46">
        <v>74</v>
      </c>
      <c r="AK37" s="46">
        <v>702</v>
      </c>
      <c r="AL37" s="46">
        <v>449</v>
      </c>
      <c r="AM37" s="46">
        <v>628</v>
      </c>
      <c r="AN37" s="46">
        <v>651</v>
      </c>
      <c r="AO37" s="1"/>
      <c r="AP37" s="1"/>
      <c r="AQ37" s="121" t="s">
        <v>541</v>
      </c>
      <c r="AR37" s="46">
        <v>424</v>
      </c>
      <c r="AS37" s="46">
        <v>825</v>
      </c>
      <c r="AT37" s="46">
        <v>74</v>
      </c>
      <c r="AU37" s="46">
        <v>7</v>
      </c>
      <c r="AV37" s="46">
        <v>14</v>
      </c>
      <c r="AW37" s="46">
        <v>3</v>
      </c>
      <c r="AX37" s="46">
        <v>50</v>
      </c>
      <c r="AY37" s="46">
        <v>526</v>
      </c>
      <c r="AZ37" s="46">
        <v>225</v>
      </c>
      <c r="BA37" s="46">
        <v>411</v>
      </c>
      <c r="BB37" s="46">
        <v>414</v>
      </c>
      <c r="BC37" s="46"/>
      <c r="BD37" s="46"/>
      <c r="BE37" s="121" t="s">
        <v>536</v>
      </c>
      <c r="BF37" s="46">
        <v>688</v>
      </c>
      <c r="BG37" s="46">
        <v>1540</v>
      </c>
      <c r="BH37" s="46">
        <v>198</v>
      </c>
      <c r="BI37" s="46">
        <v>15</v>
      </c>
      <c r="BJ37" s="46">
        <v>63</v>
      </c>
      <c r="BK37" s="46">
        <v>19</v>
      </c>
      <c r="BL37" s="46">
        <v>101</v>
      </c>
      <c r="BM37" s="46">
        <v>967</v>
      </c>
      <c r="BN37" s="46">
        <v>375</v>
      </c>
      <c r="BO37" s="46">
        <v>721</v>
      </c>
      <c r="BP37" s="46">
        <v>819</v>
      </c>
      <c r="BQ37" s="1"/>
      <c r="BR37" s="1"/>
      <c r="BS37" s="121" t="s">
        <v>533</v>
      </c>
      <c r="BT37" s="46">
        <v>642</v>
      </c>
      <c r="BU37" s="46">
        <v>1416</v>
      </c>
      <c r="BV37" s="46">
        <v>208</v>
      </c>
      <c r="BW37" s="46">
        <v>21</v>
      </c>
      <c r="BX37" s="46">
        <v>61</v>
      </c>
      <c r="BY37" s="46">
        <v>15</v>
      </c>
      <c r="BZ37" s="46">
        <v>111</v>
      </c>
      <c r="CA37" s="46">
        <v>834</v>
      </c>
      <c r="CB37" s="46">
        <v>374</v>
      </c>
      <c r="CC37" s="46">
        <v>723</v>
      </c>
      <c r="CD37" s="46">
        <v>693</v>
      </c>
      <c r="CE37" s="46"/>
      <c r="CF37" s="46"/>
      <c r="CG37" s="121" t="s">
        <v>532</v>
      </c>
      <c r="CH37" s="46">
        <v>623</v>
      </c>
      <c r="CI37" s="46">
        <v>1222</v>
      </c>
      <c r="CJ37" s="46">
        <v>105</v>
      </c>
      <c r="CK37" s="46">
        <v>4</v>
      </c>
      <c r="CL37" s="46">
        <v>27</v>
      </c>
      <c r="CM37" s="46">
        <v>7</v>
      </c>
      <c r="CN37" s="46">
        <v>67</v>
      </c>
      <c r="CO37" s="46">
        <v>637</v>
      </c>
      <c r="CP37" s="105">
        <v>480</v>
      </c>
      <c r="CQ37" s="46">
        <v>566</v>
      </c>
      <c r="CR37" s="46">
        <v>656</v>
      </c>
      <c r="CS37" s="1"/>
      <c r="CT37" s="1"/>
      <c r="CU37" s="121" t="s">
        <v>536</v>
      </c>
      <c r="CV37" s="46">
        <v>1588</v>
      </c>
      <c r="CW37" s="46">
        <v>3540</v>
      </c>
      <c r="CX37" s="46">
        <v>494</v>
      </c>
      <c r="CY37" s="46">
        <v>32</v>
      </c>
      <c r="CZ37" s="46">
        <v>106</v>
      </c>
      <c r="DA37" s="46">
        <v>33</v>
      </c>
      <c r="DB37" s="46">
        <v>323</v>
      </c>
      <c r="DC37" s="46">
        <v>2159</v>
      </c>
      <c r="DD37" s="46">
        <v>887</v>
      </c>
      <c r="DE37" s="46">
        <v>1705</v>
      </c>
      <c r="DF37" s="46">
        <v>1835</v>
      </c>
      <c r="DG37" s="46"/>
      <c r="DH37" s="46"/>
      <c r="DI37" s="121" t="s">
        <v>541</v>
      </c>
      <c r="DJ37" s="46">
        <v>1006</v>
      </c>
      <c r="DK37" s="46">
        <v>2193</v>
      </c>
      <c r="DL37" s="46">
        <v>290</v>
      </c>
      <c r="DM37" s="46">
        <v>38</v>
      </c>
      <c r="DN37" s="46">
        <v>98</v>
      </c>
      <c r="DO37" s="46">
        <v>24</v>
      </c>
      <c r="DP37" s="46">
        <v>130</v>
      </c>
      <c r="DQ37" s="46">
        <v>1377</v>
      </c>
      <c r="DR37" s="46">
        <v>526</v>
      </c>
      <c r="DS37" s="46">
        <v>1029</v>
      </c>
      <c r="DT37" s="46">
        <v>1164</v>
      </c>
      <c r="DU37" s="1"/>
      <c r="DV37" s="1"/>
      <c r="DW37" s="121" t="s">
        <v>522</v>
      </c>
      <c r="DX37" s="46">
        <v>646</v>
      </c>
      <c r="DY37" s="46">
        <v>1186</v>
      </c>
      <c r="DZ37" s="46">
        <v>150</v>
      </c>
      <c r="EA37" s="46">
        <v>13</v>
      </c>
      <c r="EB37" s="46">
        <v>51</v>
      </c>
      <c r="EC37" s="46">
        <v>10</v>
      </c>
      <c r="ED37" s="46">
        <v>76</v>
      </c>
      <c r="EE37" s="46">
        <v>753</v>
      </c>
      <c r="EF37" s="46">
        <v>283</v>
      </c>
      <c r="EG37" s="46">
        <v>585</v>
      </c>
      <c r="EH37" s="46">
        <v>601</v>
      </c>
      <c r="EI37" s="46"/>
      <c r="EJ37" s="46"/>
      <c r="EK37" s="121" t="s">
        <v>533</v>
      </c>
      <c r="EL37" s="46">
        <v>1000</v>
      </c>
      <c r="EM37" s="46">
        <v>1650</v>
      </c>
      <c r="EN37" s="46">
        <v>115</v>
      </c>
      <c r="EO37" s="46">
        <v>7</v>
      </c>
      <c r="EP37" s="46">
        <v>28</v>
      </c>
      <c r="EQ37" s="46">
        <v>8</v>
      </c>
      <c r="ER37" s="46">
        <v>72</v>
      </c>
      <c r="ES37" s="46">
        <v>1131</v>
      </c>
      <c r="ET37" s="46">
        <v>404</v>
      </c>
      <c r="EU37" s="46">
        <v>774</v>
      </c>
      <c r="EV37" s="46">
        <v>876</v>
      </c>
      <c r="EW37" s="1"/>
      <c r="EX37" s="1"/>
      <c r="EY37" s="52" t="s">
        <v>575</v>
      </c>
      <c r="EZ37" s="46">
        <f aca="true" t="shared" si="54" ref="EZ37:FJ37">SUBTOTAL(9,EZ38:EZ39)</f>
        <v>1623</v>
      </c>
      <c r="FA37" s="46">
        <f t="shared" si="54"/>
        <v>3564</v>
      </c>
      <c r="FB37" s="46">
        <f t="shared" si="54"/>
        <v>458</v>
      </c>
      <c r="FC37" s="46">
        <f t="shared" si="54"/>
        <v>33</v>
      </c>
      <c r="FD37" s="46">
        <f t="shared" si="54"/>
        <v>119</v>
      </c>
      <c r="FE37" s="46">
        <f t="shared" si="54"/>
        <v>37</v>
      </c>
      <c r="FF37" s="46">
        <f t="shared" si="54"/>
        <v>269</v>
      </c>
      <c r="FG37" s="46">
        <f t="shared" si="54"/>
        <v>2220</v>
      </c>
      <c r="FH37" s="46">
        <f t="shared" si="54"/>
        <v>886</v>
      </c>
      <c r="FI37" s="46">
        <f t="shared" si="54"/>
        <v>1792</v>
      </c>
      <c r="FJ37" s="46">
        <f t="shared" si="54"/>
        <v>1772</v>
      </c>
      <c r="FK37" s="46"/>
      <c r="FL37" s="46"/>
    </row>
    <row r="38" spans="1:168" ht="12" customHeight="1">
      <c r="A38" s="123" t="s">
        <v>536</v>
      </c>
      <c r="B38" s="117">
        <v>601</v>
      </c>
      <c r="C38" s="117">
        <v>1140</v>
      </c>
      <c r="D38" s="117">
        <v>108</v>
      </c>
      <c r="E38" s="117">
        <v>8</v>
      </c>
      <c r="F38" s="117">
        <v>32</v>
      </c>
      <c r="G38" s="117">
        <v>8</v>
      </c>
      <c r="H38" s="117">
        <v>60</v>
      </c>
      <c r="I38" s="117">
        <v>747</v>
      </c>
      <c r="J38" s="117">
        <v>285</v>
      </c>
      <c r="K38" s="117">
        <v>553</v>
      </c>
      <c r="L38" s="117">
        <v>587</v>
      </c>
      <c r="M38" s="1"/>
      <c r="N38" s="1"/>
      <c r="O38" s="123" t="s">
        <v>762</v>
      </c>
      <c r="P38" s="46">
        <v>49</v>
      </c>
      <c r="Q38" s="46">
        <v>97</v>
      </c>
      <c r="R38" s="46">
        <v>8</v>
      </c>
      <c r="S38" s="46">
        <v>0</v>
      </c>
      <c r="T38" s="46">
        <v>4</v>
      </c>
      <c r="U38" s="46">
        <v>0</v>
      </c>
      <c r="V38" s="46">
        <v>4</v>
      </c>
      <c r="W38" s="46">
        <v>63</v>
      </c>
      <c r="X38" s="46">
        <v>26</v>
      </c>
      <c r="Y38" s="46">
        <v>48</v>
      </c>
      <c r="Z38" s="46">
        <v>49</v>
      </c>
      <c r="AA38" s="46"/>
      <c r="AB38" s="46"/>
      <c r="AC38" s="123" t="s">
        <v>764</v>
      </c>
      <c r="AD38" s="46">
        <v>1046</v>
      </c>
      <c r="AE38" s="46">
        <v>2269</v>
      </c>
      <c r="AF38" s="46">
        <v>316</v>
      </c>
      <c r="AG38" s="46">
        <v>7</v>
      </c>
      <c r="AH38" s="46">
        <v>40</v>
      </c>
      <c r="AI38" s="46">
        <v>23</v>
      </c>
      <c r="AJ38" s="46">
        <v>246</v>
      </c>
      <c r="AK38" s="46">
        <v>1400</v>
      </c>
      <c r="AL38" s="46">
        <v>553</v>
      </c>
      <c r="AM38" s="46">
        <v>1099</v>
      </c>
      <c r="AN38" s="46">
        <v>1170</v>
      </c>
      <c r="AO38" s="1"/>
      <c r="AP38" s="1"/>
      <c r="AQ38" s="52"/>
      <c r="AR38" s="46"/>
      <c r="AS38" s="46"/>
      <c r="AT38" s="46"/>
      <c r="AU38" s="46"/>
      <c r="AV38" s="46"/>
      <c r="AW38" s="46"/>
      <c r="AX38" s="46"/>
      <c r="AY38" s="46"/>
      <c r="AZ38" s="46"/>
      <c r="BA38" s="46"/>
      <c r="BB38" s="46"/>
      <c r="BC38" s="46"/>
      <c r="BD38" s="46"/>
      <c r="BE38" s="121" t="s">
        <v>541</v>
      </c>
      <c r="BF38" s="46">
        <v>587</v>
      </c>
      <c r="BG38" s="46">
        <v>1377</v>
      </c>
      <c r="BH38" s="46">
        <v>162</v>
      </c>
      <c r="BI38" s="46">
        <v>11</v>
      </c>
      <c r="BJ38" s="46">
        <v>35</v>
      </c>
      <c r="BK38" s="46">
        <v>6</v>
      </c>
      <c r="BL38" s="46">
        <v>110</v>
      </c>
      <c r="BM38" s="46">
        <v>930</v>
      </c>
      <c r="BN38" s="46">
        <v>285</v>
      </c>
      <c r="BO38" s="46">
        <v>694</v>
      </c>
      <c r="BP38" s="46">
        <v>683</v>
      </c>
      <c r="BQ38" s="1"/>
      <c r="BR38" s="1"/>
      <c r="BS38" s="121" t="s">
        <v>536</v>
      </c>
      <c r="BT38" s="46">
        <v>520</v>
      </c>
      <c r="BU38" s="46">
        <v>913</v>
      </c>
      <c r="BV38" s="46">
        <v>81</v>
      </c>
      <c r="BW38" s="46">
        <v>2</v>
      </c>
      <c r="BX38" s="46">
        <v>19</v>
      </c>
      <c r="BY38" s="46">
        <v>10</v>
      </c>
      <c r="BZ38" s="46">
        <v>50</v>
      </c>
      <c r="CA38" s="46">
        <v>555</v>
      </c>
      <c r="CB38" s="46">
        <v>277</v>
      </c>
      <c r="CC38" s="46">
        <v>515</v>
      </c>
      <c r="CD38" s="46">
        <v>398</v>
      </c>
      <c r="CE38" s="46"/>
      <c r="CF38" s="46"/>
      <c r="CG38" s="52"/>
      <c r="CH38" s="46"/>
      <c r="CI38" s="46"/>
      <c r="CJ38" s="46"/>
      <c r="CK38" s="46"/>
      <c r="CL38" s="46"/>
      <c r="CM38" s="46"/>
      <c r="CN38" s="46"/>
      <c r="CO38" s="46"/>
      <c r="CP38" s="46"/>
      <c r="CQ38" s="46"/>
      <c r="CR38" s="46"/>
      <c r="CS38" s="1"/>
      <c r="CT38" s="1"/>
      <c r="CU38" s="121" t="s">
        <v>541</v>
      </c>
      <c r="CV38" s="46">
        <v>303</v>
      </c>
      <c r="CW38" s="46">
        <v>707</v>
      </c>
      <c r="CX38" s="46">
        <v>142</v>
      </c>
      <c r="CY38" s="46">
        <v>9</v>
      </c>
      <c r="CZ38" s="46">
        <v>48</v>
      </c>
      <c r="DA38" s="46">
        <v>14</v>
      </c>
      <c r="DB38" s="46">
        <v>71</v>
      </c>
      <c r="DC38" s="46">
        <v>443</v>
      </c>
      <c r="DD38" s="46">
        <v>122</v>
      </c>
      <c r="DE38" s="46">
        <v>357</v>
      </c>
      <c r="DF38" s="46">
        <v>350</v>
      </c>
      <c r="DG38" s="46"/>
      <c r="DH38" s="46"/>
      <c r="DI38" s="52"/>
      <c r="DJ38" s="46"/>
      <c r="DK38" s="46"/>
      <c r="DL38" s="46"/>
      <c r="DM38" s="46"/>
      <c r="DN38" s="46"/>
      <c r="DO38" s="46"/>
      <c r="DP38" s="46"/>
      <c r="DQ38" s="46"/>
      <c r="DR38" s="46"/>
      <c r="DS38" s="46"/>
      <c r="DT38" s="46"/>
      <c r="DU38" s="1"/>
      <c r="DV38" s="1"/>
      <c r="DW38" s="121" t="s">
        <v>531</v>
      </c>
      <c r="DX38" s="46">
        <v>1013</v>
      </c>
      <c r="DY38" s="46">
        <v>2134</v>
      </c>
      <c r="DZ38" s="46">
        <v>308</v>
      </c>
      <c r="EA38" s="46">
        <v>37</v>
      </c>
      <c r="EB38" s="46">
        <v>106</v>
      </c>
      <c r="EC38" s="46">
        <v>23</v>
      </c>
      <c r="ED38" s="46">
        <v>142</v>
      </c>
      <c r="EE38" s="46">
        <v>1498</v>
      </c>
      <c r="EF38" s="46">
        <v>328</v>
      </c>
      <c r="EG38" s="46">
        <v>1045</v>
      </c>
      <c r="EH38" s="46">
        <v>1089</v>
      </c>
      <c r="EI38" s="46"/>
      <c r="EJ38" s="46"/>
      <c r="EK38" s="121" t="s">
        <v>536</v>
      </c>
      <c r="EL38" s="46">
        <v>1678</v>
      </c>
      <c r="EM38" s="46">
        <v>2834</v>
      </c>
      <c r="EN38" s="46">
        <v>265</v>
      </c>
      <c r="EO38" s="46">
        <v>19</v>
      </c>
      <c r="EP38" s="46">
        <v>74</v>
      </c>
      <c r="EQ38" s="46">
        <v>23</v>
      </c>
      <c r="ER38" s="46">
        <v>149</v>
      </c>
      <c r="ES38" s="46">
        <v>1964</v>
      </c>
      <c r="ET38" s="46">
        <v>605</v>
      </c>
      <c r="EU38" s="46">
        <v>1315</v>
      </c>
      <c r="EV38" s="46">
        <v>1519</v>
      </c>
      <c r="EW38" s="1"/>
      <c r="EX38" s="1"/>
      <c r="EY38" s="121" t="s">
        <v>533</v>
      </c>
      <c r="EZ38" s="46">
        <v>501</v>
      </c>
      <c r="FA38" s="46">
        <v>1089</v>
      </c>
      <c r="FB38" s="46">
        <v>134</v>
      </c>
      <c r="FC38" s="46">
        <v>8</v>
      </c>
      <c r="FD38" s="46">
        <v>24</v>
      </c>
      <c r="FE38" s="46">
        <v>10</v>
      </c>
      <c r="FF38" s="46">
        <v>92</v>
      </c>
      <c r="FG38" s="46">
        <v>684</v>
      </c>
      <c r="FH38" s="46">
        <v>271</v>
      </c>
      <c r="FI38" s="46">
        <v>563</v>
      </c>
      <c r="FJ38" s="46">
        <v>526</v>
      </c>
      <c r="FK38" s="46"/>
      <c r="FL38" s="46"/>
    </row>
    <row r="39" spans="1:168" ht="12" customHeight="1">
      <c r="A39" s="123" t="s">
        <v>541</v>
      </c>
      <c r="B39" s="116" t="s">
        <v>885</v>
      </c>
      <c r="C39" s="116" t="s">
        <v>885</v>
      </c>
      <c r="D39" s="116" t="s">
        <v>885</v>
      </c>
      <c r="E39" s="116" t="s">
        <v>885</v>
      </c>
      <c r="F39" s="116" t="s">
        <v>885</v>
      </c>
      <c r="G39" s="116" t="s">
        <v>885</v>
      </c>
      <c r="H39" s="116" t="s">
        <v>885</v>
      </c>
      <c r="I39" s="116" t="s">
        <v>885</v>
      </c>
      <c r="J39" s="116" t="s">
        <v>885</v>
      </c>
      <c r="K39" s="116" t="s">
        <v>885</v>
      </c>
      <c r="L39" s="116" t="s">
        <v>885</v>
      </c>
      <c r="M39" s="1"/>
      <c r="N39" s="1"/>
      <c r="O39" s="122"/>
      <c r="P39" s="46" t="s">
        <v>841</v>
      </c>
      <c r="Q39" s="46" t="s">
        <v>841</v>
      </c>
      <c r="R39" s="46" t="s">
        <v>841</v>
      </c>
      <c r="S39" s="46" t="s">
        <v>841</v>
      </c>
      <c r="T39" s="46" t="s">
        <v>841</v>
      </c>
      <c r="U39" s="46" t="s">
        <v>841</v>
      </c>
      <c r="V39" s="46" t="s">
        <v>841</v>
      </c>
      <c r="W39" s="46" t="s">
        <v>841</v>
      </c>
      <c r="X39" s="46" t="s">
        <v>841</v>
      </c>
      <c r="Y39" s="46" t="s">
        <v>841</v>
      </c>
      <c r="Z39" s="46" t="s">
        <v>841</v>
      </c>
      <c r="AA39" s="46"/>
      <c r="AB39" s="46"/>
      <c r="AC39" s="123" t="s">
        <v>765</v>
      </c>
      <c r="AD39" s="116">
        <v>663</v>
      </c>
      <c r="AE39" s="116">
        <v>1449</v>
      </c>
      <c r="AF39" s="116">
        <v>205</v>
      </c>
      <c r="AG39" s="46">
        <v>10</v>
      </c>
      <c r="AH39" s="46">
        <v>47</v>
      </c>
      <c r="AI39" s="46">
        <v>13</v>
      </c>
      <c r="AJ39" s="116">
        <v>135</v>
      </c>
      <c r="AK39" s="116">
        <v>857</v>
      </c>
      <c r="AL39" s="46">
        <v>387</v>
      </c>
      <c r="AM39" s="116">
        <v>673</v>
      </c>
      <c r="AN39" s="116">
        <v>776</v>
      </c>
      <c r="AO39" s="1"/>
      <c r="AP39" s="1"/>
      <c r="AQ39" s="52" t="s">
        <v>594</v>
      </c>
      <c r="AR39" s="46">
        <f>SUBTOTAL(9,AR40:AR44)</f>
        <v>5567</v>
      </c>
      <c r="AS39" s="46">
        <f aca="true" t="shared" si="55" ref="AS39:BB39">SUBTOTAL(9,AS40:AS44)</f>
        <v>11170</v>
      </c>
      <c r="AT39" s="46">
        <f>SUBTOTAL(9,AT40:AT44)</f>
        <v>1266</v>
      </c>
      <c r="AU39" s="46">
        <f t="shared" si="55"/>
        <v>127</v>
      </c>
      <c r="AV39" s="46">
        <f t="shared" si="55"/>
        <v>454</v>
      </c>
      <c r="AW39" s="46">
        <f t="shared" si="55"/>
        <v>88</v>
      </c>
      <c r="AX39" s="46">
        <f t="shared" si="55"/>
        <v>597</v>
      </c>
      <c r="AY39" s="46">
        <f t="shared" si="55"/>
        <v>7248</v>
      </c>
      <c r="AZ39" s="46">
        <f t="shared" si="55"/>
        <v>2656</v>
      </c>
      <c r="BA39" s="46">
        <f t="shared" si="55"/>
        <v>5241</v>
      </c>
      <c r="BB39" s="46">
        <f t="shared" si="55"/>
        <v>5929</v>
      </c>
      <c r="BC39" s="46"/>
      <c r="BD39" s="46"/>
      <c r="BE39" s="52"/>
      <c r="BF39" s="117"/>
      <c r="BG39" s="117"/>
      <c r="BH39" s="46"/>
      <c r="BI39" s="46"/>
      <c r="BJ39" s="46"/>
      <c r="BK39" s="46"/>
      <c r="BL39" s="46"/>
      <c r="BM39" s="117"/>
      <c r="BN39" s="117"/>
      <c r="BO39" s="117"/>
      <c r="BP39" s="117"/>
      <c r="BQ39" s="1"/>
      <c r="BR39" s="1"/>
      <c r="BS39" s="121" t="s">
        <v>541</v>
      </c>
      <c r="BT39" s="46">
        <v>416</v>
      </c>
      <c r="BU39" s="46">
        <v>848</v>
      </c>
      <c r="BV39" s="46">
        <v>99</v>
      </c>
      <c r="BW39" s="46">
        <v>4</v>
      </c>
      <c r="BX39" s="46">
        <v>20</v>
      </c>
      <c r="BY39" s="46">
        <v>7</v>
      </c>
      <c r="BZ39" s="46">
        <v>68</v>
      </c>
      <c r="CA39" s="46">
        <v>467</v>
      </c>
      <c r="CB39" s="46">
        <v>282</v>
      </c>
      <c r="CC39" s="46">
        <v>446</v>
      </c>
      <c r="CD39" s="46">
        <v>402</v>
      </c>
      <c r="CE39" s="46"/>
      <c r="CF39" s="46"/>
      <c r="CG39" s="52" t="s">
        <v>572</v>
      </c>
      <c r="CH39" s="46">
        <f>SUBTOTAL(9,CH40:CH42)</f>
        <v>2304</v>
      </c>
      <c r="CI39" s="46">
        <f aca="true" t="shared" si="56" ref="CI39:CR39">SUBTOTAL(9,CI40:CI42)</f>
        <v>4722</v>
      </c>
      <c r="CJ39" s="46">
        <f t="shared" si="56"/>
        <v>505</v>
      </c>
      <c r="CK39" s="46">
        <f t="shared" si="56"/>
        <v>33</v>
      </c>
      <c r="CL39" s="46">
        <f t="shared" si="56"/>
        <v>143</v>
      </c>
      <c r="CM39" s="46">
        <f t="shared" si="56"/>
        <v>30</v>
      </c>
      <c r="CN39" s="46">
        <f t="shared" si="56"/>
        <v>299</v>
      </c>
      <c r="CO39" s="46">
        <f t="shared" si="56"/>
        <v>2763</v>
      </c>
      <c r="CP39" s="46">
        <f t="shared" si="56"/>
        <v>1454</v>
      </c>
      <c r="CQ39" s="46">
        <f t="shared" si="56"/>
        <v>2322</v>
      </c>
      <c r="CR39" s="46">
        <f t="shared" si="56"/>
        <v>2400</v>
      </c>
      <c r="CS39" s="1"/>
      <c r="CT39" s="1"/>
      <c r="CU39" s="52"/>
      <c r="CV39" s="46" t="s">
        <v>841</v>
      </c>
      <c r="CW39" s="46"/>
      <c r="CX39" s="46" t="s">
        <v>841</v>
      </c>
      <c r="CY39" s="46" t="s">
        <v>841</v>
      </c>
      <c r="CZ39" s="46" t="s">
        <v>841</v>
      </c>
      <c r="DA39" s="46" t="s">
        <v>841</v>
      </c>
      <c r="DB39" s="46" t="s">
        <v>841</v>
      </c>
      <c r="DC39" s="46" t="s">
        <v>841</v>
      </c>
      <c r="DD39" s="46" t="s">
        <v>841</v>
      </c>
      <c r="DE39" s="46" t="s">
        <v>841</v>
      </c>
      <c r="DF39" s="46" t="s">
        <v>841</v>
      </c>
      <c r="DG39" s="46"/>
      <c r="DH39" s="46"/>
      <c r="DI39" s="52" t="s">
        <v>549</v>
      </c>
      <c r="DJ39" s="46">
        <f aca="true" t="shared" si="57" ref="DJ39:DT39">SUBTOTAL(9,DJ40:DJ41)</f>
        <v>1514</v>
      </c>
      <c r="DK39" s="46">
        <f t="shared" si="57"/>
        <v>3394</v>
      </c>
      <c r="DL39" s="46">
        <f t="shared" si="57"/>
        <v>484</v>
      </c>
      <c r="DM39" s="46">
        <f t="shared" si="57"/>
        <v>28</v>
      </c>
      <c r="DN39" s="46">
        <f t="shared" si="57"/>
        <v>137</v>
      </c>
      <c r="DO39" s="46">
        <f t="shared" si="57"/>
        <v>30</v>
      </c>
      <c r="DP39" s="46">
        <f t="shared" si="57"/>
        <v>289</v>
      </c>
      <c r="DQ39" s="46">
        <f t="shared" si="57"/>
        <v>2090</v>
      </c>
      <c r="DR39" s="46">
        <f t="shared" si="57"/>
        <v>820</v>
      </c>
      <c r="DS39" s="46">
        <f t="shared" si="57"/>
        <v>1625</v>
      </c>
      <c r="DT39" s="46">
        <f t="shared" si="57"/>
        <v>1769</v>
      </c>
      <c r="DU39" s="1"/>
      <c r="DV39" s="1"/>
      <c r="DW39" s="121" t="s">
        <v>535</v>
      </c>
      <c r="DX39" s="46">
        <v>902</v>
      </c>
      <c r="DY39" s="46">
        <v>2048</v>
      </c>
      <c r="DZ39" s="46">
        <v>342</v>
      </c>
      <c r="EA39" s="46">
        <v>35</v>
      </c>
      <c r="EB39" s="46">
        <v>102</v>
      </c>
      <c r="EC39" s="46">
        <v>22</v>
      </c>
      <c r="ED39" s="46">
        <v>183</v>
      </c>
      <c r="EE39" s="46">
        <v>1329</v>
      </c>
      <c r="EF39" s="46">
        <v>377</v>
      </c>
      <c r="EG39" s="46">
        <v>1018</v>
      </c>
      <c r="EH39" s="46">
        <v>1030</v>
      </c>
      <c r="EI39" s="46"/>
      <c r="EJ39" s="46"/>
      <c r="EK39" s="121" t="s">
        <v>541</v>
      </c>
      <c r="EL39" s="46">
        <v>1777</v>
      </c>
      <c r="EM39" s="46">
        <v>3080</v>
      </c>
      <c r="EN39" s="46">
        <v>331</v>
      </c>
      <c r="EO39" s="46">
        <v>35</v>
      </c>
      <c r="EP39" s="46">
        <v>94</v>
      </c>
      <c r="EQ39" s="46">
        <v>17</v>
      </c>
      <c r="ER39" s="46">
        <v>185</v>
      </c>
      <c r="ES39" s="46">
        <v>2235</v>
      </c>
      <c r="ET39" s="46">
        <v>514</v>
      </c>
      <c r="EU39" s="46">
        <v>1516</v>
      </c>
      <c r="EV39" s="46">
        <v>1564</v>
      </c>
      <c r="EW39" s="1"/>
      <c r="EX39" s="1"/>
      <c r="EY39" s="121" t="s">
        <v>536</v>
      </c>
      <c r="EZ39" s="46">
        <v>1122</v>
      </c>
      <c r="FA39" s="46">
        <v>2475</v>
      </c>
      <c r="FB39" s="46">
        <v>324</v>
      </c>
      <c r="FC39" s="46">
        <v>25</v>
      </c>
      <c r="FD39" s="46">
        <v>95</v>
      </c>
      <c r="FE39" s="46">
        <v>27</v>
      </c>
      <c r="FF39" s="46">
        <v>177</v>
      </c>
      <c r="FG39" s="46">
        <v>1536</v>
      </c>
      <c r="FH39" s="46">
        <v>615</v>
      </c>
      <c r="FI39" s="46">
        <v>1229</v>
      </c>
      <c r="FJ39" s="46">
        <v>1246</v>
      </c>
      <c r="FK39" s="46"/>
      <c r="FL39" s="46"/>
    </row>
    <row r="40" spans="1:168" ht="12" customHeight="1">
      <c r="A40" s="123" t="s">
        <v>523</v>
      </c>
      <c r="B40" s="46">
        <v>153</v>
      </c>
      <c r="C40" s="46">
        <v>231</v>
      </c>
      <c r="D40" s="46">
        <v>11</v>
      </c>
      <c r="E40" s="46">
        <v>4</v>
      </c>
      <c r="F40" s="46">
        <v>3</v>
      </c>
      <c r="G40" s="46">
        <v>1</v>
      </c>
      <c r="H40" s="46">
        <v>3</v>
      </c>
      <c r="I40" s="46">
        <v>157</v>
      </c>
      <c r="J40" s="46">
        <v>63</v>
      </c>
      <c r="K40" s="46">
        <v>106</v>
      </c>
      <c r="L40" s="46">
        <v>125</v>
      </c>
      <c r="M40" s="1"/>
      <c r="N40" s="1"/>
      <c r="O40" s="122" t="s">
        <v>604</v>
      </c>
      <c r="P40" s="46">
        <v>50</v>
      </c>
      <c r="Q40" s="46">
        <v>109</v>
      </c>
      <c r="R40" s="46">
        <v>10</v>
      </c>
      <c r="S40" s="46">
        <v>0</v>
      </c>
      <c r="T40" s="46">
        <v>4</v>
      </c>
      <c r="U40" s="46">
        <v>1</v>
      </c>
      <c r="V40" s="46">
        <v>5</v>
      </c>
      <c r="W40" s="46">
        <v>59</v>
      </c>
      <c r="X40" s="46">
        <v>40</v>
      </c>
      <c r="Y40" s="46">
        <v>48</v>
      </c>
      <c r="Z40" s="46">
        <v>61</v>
      </c>
      <c r="AA40" s="46"/>
      <c r="AB40" s="46"/>
      <c r="AC40" s="123" t="s">
        <v>766</v>
      </c>
      <c r="AD40" s="46">
        <v>573</v>
      </c>
      <c r="AE40" s="46">
        <v>1220</v>
      </c>
      <c r="AF40" s="46">
        <v>163</v>
      </c>
      <c r="AG40" s="46">
        <v>7</v>
      </c>
      <c r="AH40" s="46">
        <v>41</v>
      </c>
      <c r="AI40" s="46">
        <v>8</v>
      </c>
      <c r="AJ40" s="46">
        <v>107</v>
      </c>
      <c r="AK40" s="46">
        <v>668</v>
      </c>
      <c r="AL40" s="46">
        <v>389</v>
      </c>
      <c r="AM40" s="46">
        <v>581</v>
      </c>
      <c r="AN40" s="46">
        <v>639</v>
      </c>
      <c r="AO40" s="1"/>
      <c r="AP40" s="1"/>
      <c r="AQ40" s="121" t="s">
        <v>533</v>
      </c>
      <c r="AR40" s="46">
        <v>2858</v>
      </c>
      <c r="AS40" s="46">
        <v>5645</v>
      </c>
      <c r="AT40" s="46">
        <v>655</v>
      </c>
      <c r="AU40" s="46">
        <v>47</v>
      </c>
      <c r="AV40" s="46">
        <v>212</v>
      </c>
      <c r="AW40" s="46">
        <v>54</v>
      </c>
      <c r="AX40" s="46">
        <v>342</v>
      </c>
      <c r="AY40" s="46">
        <v>3749</v>
      </c>
      <c r="AZ40" s="46">
        <v>1241</v>
      </c>
      <c r="BA40" s="46">
        <v>2579</v>
      </c>
      <c r="BB40" s="46">
        <v>3066</v>
      </c>
      <c r="BC40" s="46"/>
      <c r="BD40" s="46"/>
      <c r="BE40" s="52" t="s">
        <v>590</v>
      </c>
      <c r="BF40" s="46">
        <f>SUBTOTAL(9,BF41:BF43)</f>
        <v>1646</v>
      </c>
      <c r="BG40" s="46">
        <f aca="true" t="shared" si="58" ref="BG40:BP40">SUBTOTAL(9,BG41:BG43)</f>
        <v>3462</v>
      </c>
      <c r="BH40" s="46">
        <f>SUBTOTAL(9,BH41:BH43)</f>
        <v>424</v>
      </c>
      <c r="BI40" s="46">
        <f t="shared" si="58"/>
        <v>15</v>
      </c>
      <c r="BJ40" s="46">
        <f t="shared" si="58"/>
        <v>90</v>
      </c>
      <c r="BK40" s="46">
        <f t="shared" si="58"/>
        <v>28</v>
      </c>
      <c r="BL40" s="46">
        <f t="shared" si="58"/>
        <v>291</v>
      </c>
      <c r="BM40" s="46">
        <f t="shared" si="58"/>
        <v>2106</v>
      </c>
      <c r="BN40" s="46">
        <f t="shared" si="58"/>
        <v>932</v>
      </c>
      <c r="BO40" s="46">
        <f t="shared" si="58"/>
        <v>1733</v>
      </c>
      <c r="BP40" s="46">
        <f t="shared" si="58"/>
        <v>1729</v>
      </c>
      <c r="BQ40" s="1"/>
      <c r="BR40" s="1"/>
      <c r="BS40" s="121" t="s">
        <v>523</v>
      </c>
      <c r="BT40" s="46">
        <v>139</v>
      </c>
      <c r="BU40" s="46">
        <v>262</v>
      </c>
      <c r="BV40" s="46">
        <v>31</v>
      </c>
      <c r="BW40" s="46">
        <v>3</v>
      </c>
      <c r="BX40" s="46">
        <v>9</v>
      </c>
      <c r="BY40" s="46">
        <v>0</v>
      </c>
      <c r="BZ40" s="46">
        <v>19</v>
      </c>
      <c r="CA40" s="46">
        <v>157</v>
      </c>
      <c r="CB40" s="46">
        <v>74</v>
      </c>
      <c r="CC40" s="46">
        <v>135</v>
      </c>
      <c r="CD40" s="46">
        <v>127</v>
      </c>
      <c r="CE40" s="46"/>
      <c r="CF40" s="46"/>
      <c r="CG40" s="121" t="s">
        <v>533</v>
      </c>
      <c r="CH40" s="46">
        <v>861</v>
      </c>
      <c r="CI40" s="46">
        <v>1825</v>
      </c>
      <c r="CJ40" s="46">
        <v>207</v>
      </c>
      <c r="CK40" s="46">
        <v>13</v>
      </c>
      <c r="CL40" s="46">
        <v>62</v>
      </c>
      <c r="CM40" s="46">
        <v>10</v>
      </c>
      <c r="CN40" s="46">
        <v>122</v>
      </c>
      <c r="CO40" s="46">
        <v>1032</v>
      </c>
      <c r="CP40" s="46">
        <v>586</v>
      </c>
      <c r="CQ40" s="46">
        <v>914</v>
      </c>
      <c r="CR40" s="46">
        <v>911</v>
      </c>
      <c r="CS40" s="1"/>
      <c r="CT40" s="1"/>
      <c r="CU40" s="52" t="s">
        <v>563</v>
      </c>
      <c r="CV40" s="46">
        <f>SUBTOTAL(9,CV41:CV43)</f>
        <v>4005</v>
      </c>
      <c r="CW40" s="46">
        <f aca="true" t="shared" si="59" ref="CW40:DF40">SUBTOTAL(9,CW41:CW43)</f>
        <v>8728</v>
      </c>
      <c r="CX40" s="46">
        <f t="shared" si="59"/>
        <v>977</v>
      </c>
      <c r="CY40" s="46">
        <f t="shared" si="59"/>
        <v>41</v>
      </c>
      <c r="CZ40" s="46">
        <f t="shared" si="59"/>
        <v>219</v>
      </c>
      <c r="DA40" s="46">
        <f t="shared" si="59"/>
        <v>56</v>
      </c>
      <c r="DB40" s="46">
        <f t="shared" si="59"/>
        <v>661</v>
      </c>
      <c r="DC40" s="46">
        <f t="shared" si="59"/>
        <v>5332</v>
      </c>
      <c r="DD40" s="46">
        <f t="shared" si="59"/>
        <v>2419</v>
      </c>
      <c r="DE40" s="46">
        <f t="shared" si="59"/>
        <v>4220</v>
      </c>
      <c r="DF40" s="46">
        <f t="shared" si="59"/>
        <v>4508</v>
      </c>
      <c r="DG40" s="46"/>
      <c r="DH40" s="46"/>
      <c r="DI40" s="121" t="s">
        <v>533</v>
      </c>
      <c r="DJ40" s="46">
        <v>806</v>
      </c>
      <c r="DK40" s="46">
        <v>1733</v>
      </c>
      <c r="DL40" s="46">
        <v>228</v>
      </c>
      <c r="DM40" s="46">
        <v>10</v>
      </c>
      <c r="DN40" s="46">
        <v>60</v>
      </c>
      <c r="DO40" s="46">
        <v>15</v>
      </c>
      <c r="DP40" s="46">
        <v>143</v>
      </c>
      <c r="DQ40" s="46">
        <v>1101</v>
      </c>
      <c r="DR40" s="46">
        <v>404</v>
      </c>
      <c r="DS40" s="46">
        <v>812</v>
      </c>
      <c r="DT40" s="46">
        <v>921</v>
      </c>
      <c r="DU40" s="1"/>
      <c r="DV40" s="1"/>
      <c r="DW40" s="121" t="s">
        <v>540</v>
      </c>
      <c r="DX40" s="46">
        <v>752</v>
      </c>
      <c r="DY40" s="46">
        <v>1667</v>
      </c>
      <c r="DZ40" s="46">
        <v>203</v>
      </c>
      <c r="EA40" s="46">
        <v>15</v>
      </c>
      <c r="EB40" s="46">
        <v>57</v>
      </c>
      <c r="EC40" s="46">
        <v>16</v>
      </c>
      <c r="ED40" s="46">
        <v>115</v>
      </c>
      <c r="EE40" s="46">
        <v>1091</v>
      </c>
      <c r="EF40" s="46">
        <v>373</v>
      </c>
      <c r="EG40" s="46">
        <v>850</v>
      </c>
      <c r="EH40" s="46">
        <v>817</v>
      </c>
      <c r="EI40" s="46"/>
      <c r="EJ40" s="46"/>
      <c r="EK40" s="121" t="s">
        <v>523</v>
      </c>
      <c r="EL40" s="46">
        <v>221</v>
      </c>
      <c r="EM40" s="46">
        <v>388</v>
      </c>
      <c r="EN40" s="46">
        <v>24</v>
      </c>
      <c r="EO40" s="46">
        <v>2</v>
      </c>
      <c r="EP40" s="46">
        <v>6</v>
      </c>
      <c r="EQ40" s="46">
        <v>0</v>
      </c>
      <c r="ER40" s="46">
        <v>16</v>
      </c>
      <c r="ES40" s="46">
        <v>286</v>
      </c>
      <c r="ET40" s="46">
        <v>78</v>
      </c>
      <c r="EU40" s="46">
        <v>184</v>
      </c>
      <c r="EV40" s="46">
        <v>204</v>
      </c>
      <c r="EW40" s="1"/>
      <c r="EX40" s="1"/>
      <c r="EY40" s="52"/>
      <c r="EZ40" s="46"/>
      <c r="FA40" s="46"/>
      <c r="FB40" s="46"/>
      <c r="FC40" s="46"/>
      <c r="FD40" s="46"/>
      <c r="FE40" s="46"/>
      <c r="FF40" s="46"/>
      <c r="FG40" s="46"/>
      <c r="FH40" s="46"/>
      <c r="FI40" s="46"/>
      <c r="FJ40" s="46"/>
      <c r="FK40" s="46"/>
      <c r="FL40" s="46"/>
    </row>
    <row r="41" spans="1:168" ht="12" customHeight="1">
      <c r="A41" s="123" t="s">
        <v>532</v>
      </c>
      <c r="B41" s="46">
        <v>71</v>
      </c>
      <c r="C41" s="46">
        <v>133</v>
      </c>
      <c r="D41" s="46">
        <v>12</v>
      </c>
      <c r="E41" s="46">
        <v>1</v>
      </c>
      <c r="F41" s="46">
        <v>3</v>
      </c>
      <c r="G41" s="46">
        <v>0</v>
      </c>
      <c r="H41" s="46">
        <v>8</v>
      </c>
      <c r="I41" s="46">
        <v>95</v>
      </c>
      <c r="J41" s="46">
        <v>26</v>
      </c>
      <c r="K41" s="46">
        <v>75</v>
      </c>
      <c r="L41" s="46">
        <v>58</v>
      </c>
      <c r="M41" s="1"/>
      <c r="N41" s="1"/>
      <c r="O41" s="122" t="s">
        <v>606</v>
      </c>
      <c r="P41" s="46">
        <v>307</v>
      </c>
      <c r="Q41" s="46">
        <v>546</v>
      </c>
      <c r="R41" s="46">
        <v>43</v>
      </c>
      <c r="S41" s="46">
        <v>1</v>
      </c>
      <c r="T41" s="46">
        <v>12</v>
      </c>
      <c r="U41" s="46">
        <v>4</v>
      </c>
      <c r="V41" s="46">
        <v>26</v>
      </c>
      <c r="W41" s="46">
        <v>308</v>
      </c>
      <c r="X41" s="46">
        <v>195</v>
      </c>
      <c r="Y41" s="46">
        <v>280</v>
      </c>
      <c r="Z41" s="46">
        <v>266</v>
      </c>
      <c r="AA41" s="46"/>
      <c r="AB41" s="46"/>
      <c r="AC41" s="52"/>
      <c r="AD41" s="46"/>
      <c r="AE41" s="46"/>
      <c r="AF41" s="46"/>
      <c r="AG41" s="46"/>
      <c r="AH41" s="46"/>
      <c r="AI41" s="46"/>
      <c r="AJ41" s="46"/>
      <c r="AK41" s="46"/>
      <c r="AL41" s="46"/>
      <c r="AM41" s="46"/>
      <c r="AN41" s="46"/>
      <c r="AO41" s="1"/>
      <c r="AP41" s="1"/>
      <c r="AQ41" s="124" t="s">
        <v>536</v>
      </c>
      <c r="AR41" s="46">
        <v>981</v>
      </c>
      <c r="AS41" s="46">
        <v>1902</v>
      </c>
      <c r="AT41" s="46">
        <v>175</v>
      </c>
      <c r="AU41" s="46">
        <v>13</v>
      </c>
      <c r="AV41" s="46">
        <v>62</v>
      </c>
      <c r="AW41" s="46">
        <v>12</v>
      </c>
      <c r="AX41" s="46">
        <v>88</v>
      </c>
      <c r="AY41" s="46">
        <v>1091</v>
      </c>
      <c r="AZ41" s="46">
        <v>636</v>
      </c>
      <c r="BA41" s="46">
        <v>913</v>
      </c>
      <c r="BB41" s="46">
        <v>989</v>
      </c>
      <c r="BC41" s="46"/>
      <c r="BD41" s="46"/>
      <c r="BE41" s="121" t="s">
        <v>892</v>
      </c>
      <c r="BF41" s="46">
        <v>379</v>
      </c>
      <c r="BG41" s="46">
        <v>715</v>
      </c>
      <c r="BH41" s="46">
        <v>76</v>
      </c>
      <c r="BI41" s="46">
        <v>3</v>
      </c>
      <c r="BJ41" s="46">
        <v>13</v>
      </c>
      <c r="BK41" s="46">
        <v>5</v>
      </c>
      <c r="BL41" s="46">
        <v>55</v>
      </c>
      <c r="BM41" s="46">
        <v>451</v>
      </c>
      <c r="BN41" s="46">
        <v>188</v>
      </c>
      <c r="BO41" s="46">
        <v>362</v>
      </c>
      <c r="BP41" s="46">
        <v>353</v>
      </c>
      <c r="BQ41" s="1"/>
      <c r="BR41" s="1"/>
      <c r="BS41" s="121" t="s">
        <v>532</v>
      </c>
      <c r="BT41" s="46">
        <v>215</v>
      </c>
      <c r="BU41" s="46">
        <v>415</v>
      </c>
      <c r="BV41" s="46">
        <v>33</v>
      </c>
      <c r="BW41" s="46">
        <v>0</v>
      </c>
      <c r="BX41" s="46">
        <v>7</v>
      </c>
      <c r="BY41" s="46">
        <v>2</v>
      </c>
      <c r="BZ41" s="46">
        <v>24</v>
      </c>
      <c r="CA41" s="46">
        <v>223</v>
      </c>
      <c r="CB41" s="46">
        <v>159</v>
      </c>
      <c r="CC41" s="46">
        <v>201</v>
      </c>
      <c r="CD41" s="46">
        <v>214</v>
      </c>
      <c r="CE41" s="46"/>
      <c r="CF41" s="46"/>
      <c r="CG41" s="124" t="s">
        <v>536</v>
      </c>
      <c r="CH41" s="46">
        <v>774</v>
      </c>
      <c r="CI41" s="46">
        <v>1604</v>
      </c>
      <c r="CJ41" s="46">
        <v>173</v>
      </c>
      <c r="CK41" s="46">
        <v>6</v>
      </c>
      <c r="CL41" s="46">
        <v>44</v>
      </c>
      <c r="CM41" s="46">
        <v>15</v>
      </c>
      <c r="CN41" s="46">
        <v>108</v>
      </c>
      <c r="CO41" s="46">
        <v>1007</v>
      </c>
      <c r="CP41" s="46">
        <v>424</v>
      </c>
      <c r="CQ41" s="46">
        <v>787</v>
      </c>
      <c r="CR41" s="46">
        <v>817</v>
      </c>
      <c r="CS41" s="1"/>
      <c r="CT41" s="1"/>
      <c r="CU41" s="124" t="s">
        <v>533</v>
      </c>
      <c r="CV41" s="46">
        <v>1145</v>
      </c>
      <c r="CW41" s="46">
        <v>2618</v>
      </c>
      <c r="CX41" s="46">
        <v>290</v>
      </c>
      <c r="CY41" s="46">
        <v>13</v>
      </c>
      <c r="CZ41" s="46">
        <v>65</v>
      </c>
      <c r="DA41" s="46">
        <v>19</v>
      </c>
      <c r="DB41" s="46">
        <v>193</v>
      </c>
      <c r="DC41" s="46">
        <v>1634</v>
      </c>
      <c r="DD41" s="46">
        <v>694</v>
      </c>
      <c r="DE41" s="46">
        <v>1274</v>
      </c>
      <c r="DF41" s="46">
        <v>1344</v>
      </c>
      <c r="DG41" s="46"/>
      <c r="DH41" s="46"/>
      <c r="DI41" s="121" t="s">
        <v>536</v>
      </c>
      <c r="DJ41" s="46">
        <v>708</v>
      </c>
      <c r="DK41" s="46">
        <v>1661</v>
      </c>
      <c r="DL41" s="46">
        <v>256</v>
      </c>
      <c r="DM41" s="46">
        <v>18</v>
      </c>
      <c r="DN41" s="46">
        <v>77</v>
      </c>
      <c r="DO41" s="46">
        <v>15</v>
      </c>
      <c r="DP41" s="46">
        <v>146</v>
      </c>
      <c r="DQ41" s="46">
        <v>989</v>
      </c>
      <c r="DR41" s="46">
        <v>416</v>
      </c>
      <c r="DS41" s="46">
        <v>813</v>
      </c>
      <c r="DT41" s="46">
        <v>848</v>
      </c>
      <c r="DU41" s="1"/>
      <c r="DV41" s="1"/>
      <c r="DW41" s="121" t="s">
        <v>528</v>
      </c>
      <c r="DX41" s="46">
        <v>1061</v>
      </c>
      <c r="DY41" s="46">
        <v>2072</v>
      </c>
      <c r="DZ41" s="46">
        <v>237</v>
      </c>
      <c r="EA41" s="46">
        <v>8</v>
      </c>
      <c r="EB41" s="46">
        <v>63</v>
      </c>
      <c r="EC41" s="46">
        <v>21</v>
      </c>
      <c r="ED41" s="46">
        <v>145</v>
      </c>
      <c r="EE41" s="46">
        <v>1305</v>
      </c>
      <c r="EF41" s="46">
        <v>530</v>
      </c>
      <c r="EG41" s="46">
        <v>967</v>
      </c>
      <c r="EH41" s="46">
        <v>1105</v>
      </c>
      <c r="EI41" s="46"/>
      <c r="EJ41" s="46"/>
      <c r="EK41" s="121" t="s">
        <v>532</v>
      </c>
      <c r="EL41" s="46">
        <v>555</v>
      </c>
      <c r="EM41" s="46">
        <v>1051</v>
      </c>
      <c r="EN41" s="46">
        <v>126</v>
      </c>
      <c r="EO41" s="46">
        <v>22</v>
      </c>
      <c r="EP41" s="46">
        <v>49</v>
      </c>
      <c r="EQ41" s="46">
        <v>10</v>
      </c>
      <c r="ER41" s="46">
        <v>45</v>
      </c>
      <c r="ES41" s="46">
        <v>757</v>
      </c>
      <c r="ET41" s="46">
        <v>168</v>
      </c>
      <c r="EU41" s="46">
        <v>578</v>
      </c>
      <c r="EV41" s="46">
        <v>473</v>
      </c>
      <c r="EW41" s="1"/>
      <c r="EX41" s="1"/>
      <c r="EY41" s="52" t="s">
        <v>580</v>
      </c>
      <c r="EZ41" s="46">
        <f aca="true" t="shared" si="60" ref="EZ41:FJ41">SUBTOTAL(9,EZ42:EZ47)</f>
        <v>3619</v>
      </c>
      <c r="FA41" s="46">
        <f t="shared" si="60"/>
        <v>8821</v>
      </c>
      <c r="FB41" s="46">
        <f t="shared" si="60"/>
        <v>1379</v>
      </c>
      <c r="FC41" s="46">
        <f t="shared" si="60"/>
        <v>93</v>
      </c>
      <c r="FD41" s="46">
        <f t="shared" si="60"/>
        <v>340</v>
      </c>
      <c r="FE41" s="46">
        <f t="shared" si="60"/>
        <v>84</v>
      </c>
      <c r="FF41" s="46">
        <f t="shared" si="60"/>
        <v>862</v>
      </c>
      <c r="FG41" s="46">
        <f t="shared" si="60"/>
        <v>5566</v>
      </c>
      <c r="FH41" s="46">
        <f t="shared" si="60"/>
        <v>1876</v>
      </c>
      <c r="FI41" s="46">
        <f t="shared" si="60"/>
        <v>4281</v>
      </c>
      <c r="FJ41" s="46">
        <f t="shared" si="60"/>
        <v>4540</v>
      </c>
      <c r="FK41" s="46"/>
      <c r="FL41" s="46"/>
    </row>
    <row r="42" spans="1:168" ht="12" customHeight="1">
      <c r="A42" s="123" t="s">
        <v>522</v>
      </c>
      <c r="B42" s="46">
        <v>190</v>
      </c>
      <c r="C42" s="46">
        <v>409</v>
      </c>
      <c r="D42" s="46">
        <v>58</v>
      </c>
      <c r="E42" s="46">
        <v>2</v>
      </c>
      <c r="F42" s="46">
        <v>4</v>
      </c>
      <c r="G42" s="46">
        <v>3</v>
      </c>
      <c r="H42" s="46">
        <v>49</v>
      </c>
      <c r="I42" s="46">
        <v>300</v>
      </c>
      <c r="J42" s="46">
        <v>51</v>
      </c>
      <c r="K42" s="46">
        <v>206</v>
      </c>
      <c r="L42" s="46">
        <v>203</v>
      </c>
      <c r="M42" s="1"/>
      <c r="N42" s="1"/>
      <c r="O42" s="122" t="s">
        <v>608</v>
      </c>
      <c r="P42" s="46">
        <v>308</v>
      </c>
      <c r="Q42" s="46">
        <v>520</v>
      </c>
      <c r="R42" s="46">
        <v>30</v>
      </c>
      <c r="S42" s="46">
        <v>2</v>
      </c>
      <c r="T42" s="46">
        <v>7</v>
      </c>
      <c r="U42" s="46">
        <v>2</v>
      </c>
      <c r="V42" s="46">
        <v>19</v>
      </c>
      <c r="W42" s="46">
        <v>281</v>
      </c>
      <c r="X42" s="46">
        <v>209</v>
      </c>
      <c r="Y42" s="46">
        <v>271</v>
      </c>
      <c r="Z42" s="46">
        <v>249</v>
      </c>
      <c r="AA42" s="46"/>
      <c r="AB42" s="46"/>
      <c r="AC42" s="52" t="s">
        <v>782</v>
      </c>
      <c r="AD42" s="46">
        <f>SUBTOTAL(9,AD43:AD47)</f>
        <v>7184</v>
      </c>
      <c r="AE42" s="46">
        <f aca="true" t="shared" si="61" ref="AE42:AN42">SUBTOTAL(9,AE43:AE47)</f>
        <v>14333</v>
      </c>
      <c r="AF42" s="46">
        <f t="shared" si="61"/>
        <v>1722</v>
      </c>
      <c r="AG42" s="46">
        <f t="shared" si="61"/>
        <v>87</v>
      </c>
      <c r="AH42" s="46">
        <f t="shared" si="61"/>
        <v>414</v>
      </c>
      <c r="AI42" s="46">
        <f t="shared" si="61"/>
        <v>108</v>
      </c>
      <c r="AJ42" s="46">
        <f t="shared" si="61"/>
        <v>1113</v>
      </c>
      <c r="AK42" s="46">
        <f t="shared" si="61"/>
        <v>8986</v>
      </c>
      <c r="AL42" s="46">
        <f t="shared" si="61"/>
        <v>3625</v>
      </c>
      <c r="AM42" s="46">
        <f t="shared" si="61"/>
        <v>7145</v>
      </c>
      <c r="AN42" s="46">
        <f t="shared" si="61"/>
        <v>7188</v>
      </c>
      <c r="AO42" s="1"/>
      <c r="AP42" s="1"/>
      <c r="AQ42" s="121" t="s">
        <v>893</v>
      </c>
      <c r="AR42" s="46">
        <v>625</v>
      </c>
      <c r="AS42" s="46">
        <v>1390</v>
      </c>
      <c r="AT42" s="46">
        <v>128</v>
      </c>
      <c r="AU42" s="46">
        <v>9</v>
      </c>
      <c r="AV42" s="46">
        <v>25</v>
      </c>
      <c r="AW42" s="46">
        <v>6</v>
      </c>
      <c r="AX42" s="46">
        <v>88</v>
      </c>
      <c r="AY42" s="46">
        <v>873</v>
      </c>
      <c r="AZ42" s="46">
        <v>389</v>
      </c>
      <c r="BA42" s="46">
        <v>677</v>
      </c>
      <c r="BB42" s="46">
        <v>713</v>
      </c>
      <c r="BC42" s="46"/>
      <c r="BD42" s="46"/>
      <c r="BE42" s="121" t="s">
        <v>536</v>
      </c>
      <c r="BF42" s="116">
        <v>721</v>
      </c>
      <c r="BG42" s="116">
        <v>1578</v>
      </c>
      <c r="BH42" s="46">
        <v>238</v>
      </c>
      <c r="BI42" s="46">
        <v>6</v>
      </c>
      <c r="BJ42" s="46">
        <v>46</v>
      </c>
      <c r="BK42" s="46">
        <v>16</v>
      </c>
      <c r="BL42" s="46">
        <v>170</v>
      </c>
      <c r="BM42" s="116">
        <v>957</v>
      </c>
      <c r="BN42" s="116">
        <v>383</v>
      </c>
      <c r="BO42" s="116">
        <v>775</v>
      </c>
      <c r="BP42" s="116">
        <v>803</v>
      </c>
      <c r="BQ42" s="1"/>
      <c r="BR42" s="1"/>
      <c r="BS42" s="113"/>
      <c r="BT42" s="46"/>
      <c r="BU42" s="46"/>
      <c r="BV42" s="46"/>
      <c r="BW42" s="46"/>
      <c r="BX42" s="46"/>
      <c r="BY42" s="46"/>
      <c r="BZ42" s="46"/>
      <c r="CA42" s="46"/>
      <c r="CB42" s="46"/>
      <c r="CC42" s="46"/>
      <c r="CD42" s="46"/>
      <c r="CE42" s="46"/>
      <c r="CF42" s="46"/>
      <c r="CG42" s="121" t="s">
        <v>541</v>
      </c>
      <c r="CH42" s="46">
        <v>669</v>
      </c>
      <c r="CI42" s="46">
        <v>1293</v>
      </c>
      <c r="CJ42" s="46">
        <v>125</v>
      </c>
      <c r="CK42" s="46">
        <v>14</v>
      </c>
      <c r="CL42" s="46">
        <v>37</v>
      </c>
      <c r="CM42" s="46">
        <v>5</v>
      </c>
      <c r="CN42" s="46">
        <v>69</v>
      </c>
      <c r="CO42" s="46">
        <v>724</v>
      </c>
      <c r="CP42" s="46">
        <v>444</v>
      </c>
      <c r="CQ42" s="46">
        <v>621</v>
      </c>
      <c r="CR42" s="46">
        <v>672</v>
      </c>
      <c r="CS42" s="1"/>
      <c r="CT42" s="1"/>
      <c r="CU42" s="121" t="s">
        <v>536</v>
      </c>
      <c r="CV42" s="46">
        <v>1812</v>
      </c>
      <c r="CW42" s="46">
        <v>3812</v>
      </c>
      <c r="CX42" s="46">
        <v>397</v>
      </c>
      <c r="CY42" s="46">
        <v>14</v>
      </c>
      <c r="CZ42" s="46">
        <v>75</v>
      </c>
      <c r="DA42" s="46">
        <v>22</v>
      </c>
      <c r="DB42" s="46">
        <v>286</v>
      </c>
      <c r="DC42" s="46">
        <v>2275</v>
      </c>
      <c r="DD42" s="46">
        <v>1140</v>
      </c>
      <c r="DE42" s="46">
        <v>1830</v>
      </c>
      <c r="DF42" s="46">
        <v>1982</v>
      </c>
      <c r="DG42" s="46"/>
      <c r="DH42" s="46"/>
      <c r="DI42" s="52"/>
      <c r="DJ42" s="46"/>
      <c r="DK42" s="46"/>
      <c r="DL42" s="46"/>
      <c r="DM42" s="46"/>
      <c r="DN42" s="46"/>
      <c r="DO42" s="46"/>
      <c r="DP42" s="46"/>
      <c r="DQ42" s="46"/>
      <c r="DR42" s="46"/>
      <c r="DS42" s="46"/>
      <c r="DT42" s="46"/>
      <c r="DU42" s="1"/>
      <c r="DV42" s="1"/>
      <c r="DW42" s="121" t="s">
        <v>534</v>
      </c>
      <c r="DX42" s="46">
        <v>418</v>
      </c>
      <c r="DY42" s="46">
        <v>788</v>
      </c>
      <c r="DZ42" s="46">
        <v>78</v>
      </c>
      <c r="EA42" s="46">
        <v>4</v>
      </c>
      <c r="EB42" s="46">
        <v>21</v>
      </c>
      <c r="EC42" s="46">
        <v>8</v>
      </c>
      <c r="ED42" s="46">
        <v>45</v>
      </c>
      <c r="EE42" s="46">
        <v>435</v>
      </c>
      <c r="EF42" s="46">
        <v>275</v>
      </c>
      <c r="EG42" s="46">
        <v>362</v>
      </c>
      <c r="EH42" s="46">
        <v>426</v>
      </c>
      <c r="EI42" s="46"/>
      <c r="EJ42" s="46"/>
      <c r="EK42" s="121" t="s">
        <v>522</v>
      </c>
      <c r="EL42" s="46">
        <v>672</v>
      </c>
      <c r="EM42" s="46">
        <v>1520</v>
      </c>
      <c r="EN42" s="46">
        <v>306</v>
      </c>
      <c r="EO42" s="46">
        <v>15</v>
      </c>
      <c r="EP42" s="46">
        <v>57</v>
      </c>
      <c r="EQ42" s="46">
        <v>25</v>
      </c>
      <c r="ER42" s="46">
        <v>209</v>
      </c>
      <c r="ES42" s="46">
        <v>1006</v>
      </c>
      <c r="ET42" s="46">
        <v>208</v>
      </c>
      <c r="EU42" s="46">
        <v>747</v>
      </c>
      <c r="EV42" s="46">
        <v>773</v>
      </c>
      <c r="EW42" s="1"/>
      <c r="EX42" s="1"/>
      <c r="EY42" s="121" t="s">
        <v>533</v>
      </c>
      <c r="EZ42" s="46">
        <v>330</v>
      </c>
      <c r="FA42" s="46">
        <v>773</v>
      </c>
      <c r="FB42" s="46">
        <v>83</v>
      </c>
      <c r="FC42" s="46">
        <v>4</v>
      </c>
      <c r="FD42" s="46">
        <v>20</v>
      </c>
      <c r="FE42" s="46">
        <v>8</v>
      </c>
      <c r="FF42" s="46">
        <v>51</v>
      </c>
      <c r="FG42" s="46">
        <v>490</v>
      </c>
      <c r="FH42" s="46">
        <v>200</v>
      </c>
      <c r="FI42" s="46">
        <v>370</v>
      </c>
      <c r="FJ42" s="46">
        <v>403</v>
      </c>
      <c r="FK42" s="46"/>
      <c r="FL42" s="46"/>
    </row>
    <row r="43" spans="1:168" ht="12" customHeight="1">
      <c r="A43" s="123" t="s">
        <v>531</v>
      </c>
      <c r="B43" s="46">
        <v>12</v>
      </c>
      <c r="C43" s="46">
        <v>15</v>
      </c>
      <c r="D43" s="46">
        <v>1</v>
      </c>
      <c r="E43" s="46">
        <v>0</v>
      </c>
      <c r="F43" s="46">
        <v>0</v>
      </c>
      <c r="G43" s="46">
        <v>0</v>
      </c>
      <c r="H43" s="46">
        <v>1</v>
      </c>
      <c r="I43" s="46">
        <v>5</v>
      </c>
      <c r="J43" s="46">
        <v>9</v>
      </c>
      <c r="K43" s="46">
        <v>9</v>
      </c>
      <c r="L43" s="46">
        <v>6</v>
      </c>
      <c r="M43" s="1"/>
      <c r="N43" s="1"/>
      <c r="O43" s="122" t="s">
        <v>612</v>
      </c>
      <c r="P43" s="46">
        <v>263</v>
      </c>
      <c r="Q43" s="46">
        <v>411</v>
      </c>
      <c r="R43" s="46">
        <v>40</v>
      </c>
      <c r="S43" s="46">
        <v>8</v>
      </c>
      <c r="T43" s="46">
        <v>16</v>
      </c>
      <c r="U43" s="46">
        <v>5</v>
      </c>
      <c r="V43" s="46">
        <v>11</v>
      </c>
      <c r="W43" s="46">
        <v>221</v>
      </c>
      <c r="X43" s="46">
        <v>150</v>
      </c>
      <c r="Y43" s="46">
        <v>229</v>
      </c>
      <c r="Z43" s="46">
        <v>182</v>
      </c>
      <c r="AA43" s="46"/>
      <c r="AB43" s="46"/>
      <c r="AC43" s="123" t="s">
        <v>770</v>
      </c>
      <c r="AD43" s="46">
        <v>1184</v>
      </c>
      <c r="AE43" s="46">
        <v>2732</v>
      </c>
      <c r="AF43" s="46">
        <v>292</v>
      </c>
      <c r="AG43" s="46">
        <v>11</v>
      </c>
      <c r="AH43" s="46">
        <v>57</v>
      </c>
      <c r="AI43" s="46">
        <v>15</v>
      </c>
      <c r="AJ43" s="46">
        <v>209</v>
      </c>
      <c r="AK43" s="46">
        <v>1665</v>
      </c>
      <c r="AL43" s="46">
        <v>775</v>
      </c>
      <c r="AM43" s="46">
        <v>1266</v>
      </c>
      <c r="AN43" s="46">
        <v>1466</v>
      </c>
      <c r="AO43" s="1"/>
      <c r="AP43" s="1"/>
      <c r="AQ43" s="121" t="s">
        <v>523</v>
      </c>
      <c r="AR43" s="46">
        <v>27</v>
      </c>
      <c r="AS43" s="46">
        <v>46</v>
      </c>
      <c r="AT43" s="46">
        <v>3</v>
      </c>
      <c r="AU43" s="46">
        <v>1</v>
      </c>
      <c r="AV43" s="46">
        <v>0</v>
      </c>
      <c r="AW43" s="46">
        <v>1</v>
      </c>
      <c r="AX43" s="46">
        <v>1</v>
      </c>
      <c r="AY43" s="46">
        <v>24</v>
      </c>
      <c r="AZ43" s="46">
        <v>19</v>
      </c>
      <c r="BA43" s="46">
        <v>18</v>
      </c>
      <c r="BB43" s="46">
        <v>28</v>
      </c>
      <c r="BC43" s="46"/>
      <c r="BD43" s="46"/>
      <c r="BE43" s="121" t="s">
        <v>541</v>
      </c>
      <c r="BF43" s="46">
        <v>546</v>
      </c>
      <c r="BG43" s="46">
        <v>1169</v>
      </c>
      <c r="BH43" s="46">
        <v>110</v>
      </c>
      <c r="BI43" s="46">
        <v>6</v>
      </c>
      <c r="BJ43" s="46">
        <v>31</v>
      </c>
      <c r="BK43" s="46">
        <v>7</v>
      </c>
      <c r="BL43" s="46">
        <v>66</v>
      </c>
      <c r="BM43" s="46">
        <v>698</v>
      </c>
      <c r="BN43" s="46">
        <v>361</v>
      </c>
      <c r="BO43" s="46">
        <v>596</v>
      </c>
      <c r="BP43" s="46">
        <v>573</v>
      </c>
      <c r="BQ43" s="1"/>
      <c r="BR43" s="1"/>
      <c r="BS43" s="52" t="s">
        <v>582</v>
      </c>
      <c r="BT43" s="46">
        <f>SUBTOTAL(9,BT44:BT50)</f>
        <v>2227</v>
      </c>
      <c r="BU43" s="46">
        <f aca="true" t="shared" si="62" ref="BU43:CD43">SUBTOTAL(9,BU44:BU50)</f>
        <v>4121</v>
      </c>
      <c r="BV43" s="46">
        <f t="shared" si="62"/>
        <v>376</v>
      </c>
      <c r="BW43" s="46">
        <f t="shared" si="62"/>
        <v>22</v>
      </c>
      <c r="BX43" s="46">
        <f t="shared" si="62"/>
        <v>110</v>
      </c>
      <c r="BY43" s="46">
        <f t="shared" si="62"/>
        <v>20</v>
      </c>
      <c r="BZ43" s="46">
        <f t="shared" si="62"/>
        <v>224</v>
      </c>
      <c r="CA43" s="46">
        <f t="shared" si="62"/>
        <v>2592</v>
      </c>
      <c r="CB43" s="46">
        <f t="shared" si="62"/>
        <v>1153</v>
      </c>
      <c r="CC43" s="46">
        <f t="shared" si="62"/>
        <v>2180</v>
      </c>
      <c r="CD43" s="46">
        <f t="shared" si="62"/>
        <v>1941</v>
      </c>
      <c r="CE43" s="46"/>
      <c r="CF43" s="46"/>
      <c r="CG43" s="84"/>
      <c r="CH43" s="46"/>
      <c r="CI43" s="46"/>
      <c r="CJ43" s="46"/>
      <c r="CK43" s="46"/>
      <c r="CL43" s="46"/>
      <c r="CM43" s="46"/>
      <c r="CN43" s="46"/>
      <c r="CO43" s="46"/>
      <c r="CP43" s="46"/>
      <c r="CQ43" s="46"/>
      <c r="CR43" s="46"/>
      <c r="CS43" s="1"/>
      <c r="CT43" s="1"/>
      <c r="CU43" s="121" t="s">
        <v>541</v>
      </c>
      <c r="CV43" s="46">
        <v>1048</v>
      </c>
      <c r="CW43" s="46">
        <v>2298</v>
      </c>
      <c r="CX43" s="46">
        <v>290</v>
      </c>
      <c r="CY43" s="46">
        <v>14</v>
      </c>
      <c r="CZ43" s="46">
        <v>79</v>
      </c>
      <c r="DA43" s="46">
        <v>15</v>
      </c>
      <c r="DB43" s="46">
        <v>182</v>
      </c>
      <c r="DC43" s="46">
        <v>1423</v>
      </c>
      <c r="DD43" s="46">
        <v>585</v>
      </c>
      <c r="DE43" s="46">
        <v>1116</v>
      </c>
      <c r="DF43" s="46">
        <v>1182</v>
      </c>
      <c r="DG43" s="46"/>
      <c r="DH43" s="46"/>
      <c r="DI43" s="52"/>
      <c r="DJ43" s="46"/>
      <c r="DK43" s="46"/>
      <c r="DL43" s="46"/>
      <c r="DM43" s="46"/>
      <c r="DN43" s="46"/>
      <c r="DO43" s="46"/>
      <c r="DP43" s="46"/>
      <c r="DQ43" s="46"/>
      <c r="DR43" s="46"/>
      <c r="DS43" s="46"/>
      <c r="DT43" s="46"/>
      <c r="DU43" s="1"/>
      <c r="DV43" s="1"/>
      <c r="DW43" s="121" t="s">
        <v>538</v>
      </c>
      <c r="DX43" s="46">
        <v>370</v>
      </c>
      <c r="DY43" s="46">
        <v>856</v>
      </c>
      <c r="DZ43" s="46">
        <v>128</v>
      </c>
      <c r="EA43" s="46">
        <v>3</v>
      </c>
      <c r="EB43" s="46">
        <v>26</v>
      </c>
      <c r="EC43" s="46">
        <v>10</v>
      </c>
      <c r="ED43" s="46">
        <v>89</v>
      </c>
      <c r="EE43" s="46">
        <v>521</v>
      </c>
      <c r="EF43" s="46">
        <v>207</v>
      </c>
      <c r="EG43" s="46">
        <v>423</v>
      </c>
      <c r="EH43" s="46">
        <v>433</v>
      </c>
      <c r="EI43" s="46"/>
      <c r="EJ43" s="46"/>
      <c r="EK43" s="52"/>
      <c r="EL43" s="46"/>
      <c r="EM43" s="46"/>
      <c r="EN43" s="46"/>
      <c r="EO43" s="46"/>
      <c r="EP43" s="46"/>
      <c r="EQ43" s="46"/>
      <c r="ER43" s="46"/>
      <c r="ES43" s="46"/>
      <c r="ET43" s="46"/>
      <c r="EU43" s="46"/>
      <c r="EV43" s="46"/>
      <c r="EW43" s="1"/>
      <c r="EX43" s="1"/>
      <c r="EY43" s="121" t="s">
        <v>536</v>
      </c>
      <c r="EZ43" s="46">
        <v>532</v>
      </c>
      <c r="FA43" s="46">
        <v>1284</v>
      </c>
      <c r="FB43" s="46">
        <v>211</v>
      </c>
      <c r="FC43" s="46">
        <v>10</v>
      </c>
      <c r="FD43" s="46">
        <v>46</v>
      </c>
      <c r="FE43" s="46">
        <v>19</v>
      </c>
      <c r="FF43" s="46">
        <v>136</v>
      </c>
      <c r="FG43" s="46">
        <v>778</v>
      </c>
      <c r="FH43" s="46">
        <v>295</v>
      </c>
      <c r="FI43" s="46">
        <v>613</v>
      </c>
      <c r="FJ43" s="46">
        <v>671</v>
      </c>
      <c r="FK43" s="46"/>
      <c r="FL43" s="46"/>
    </row>
    <row r="44" spans="1:168" ht="12" customHeight="1">
      <c r="A44" s="123" t="s">
        <v>535</v>
      </c>
      <c r="B44" s="116">
        <v>80</v>
      </c>
      <c r="C44" s="116">
        <v>134</v>
      </c>
      <c r="D44" s="46">
        <v>12</v>
      </c>
      <c r="E44" s="46">
        <v>1</v>
      </c>
      <c r="F44" s="46">
        <v>4</v>
      </c>
      <c r="G44" s="46">
        <v>1</v>
      </c>
      <c r="H44" s="46">
        <v>6</v>
      </c>
      <c r="I44" s="116">
        <v>89</v>
      </c>
      <c r="J44" s="116">
        <v>33</v>
      </c>
      <c r="K44" s="116">
        <v>50</v>
      </c>
      <c r="L44" s="116">
        <v>84</v>
      </c>
      <c r="M44" s="1"/>
      <c r="N44" s="1"/>
      <c r="O44" s="122" t="s">
        <v>613</v>
      </c>
      <c r="P44" s="46">
        <v>305</v>
      </c>
      <c r="Q44" s="46">
        <v>589</v>
      </c>
      <c r="R44" s="46">
        <v>30</v>
      </c>
      <c r="S44" s="46">
        <v>2</v>
      </c>
      <c r="T44" s="46">
        <v>6</v>
      </c>
      <c r="U44" s="46">
        <v>2</v>
      </c>
      <c r="V44" s="46">
        <v>20</v>
      </c>
      <c r="W44" s="46">
        <v>347</v>
      </c>
      <c r="X44" s="46">
        <v>212</v>
      </c>
      <c r="Y44" s="46">
        <v>275</v>
      </c>
      <c r="Z44" s="46">
        <v>314</v>
      </c>
      <c r="AA44" s="46"/>
      <c r="AB44" s="46"/>
      <c r="AC44" s="123" t="s">
        <v>763</v>
      </c>
      <c r="AD44" s="46">
        <v>1170</v>
      </c>
      <c r="AE44" s="46">
        <v>2417</v>
      </c>
      <c r="AF44" s="46">
        <v>455</v>
      </c>
      <c r="AG44" s="46">
        <v>11</v>
      </c>
      <c r="AH44" s="46">
        <v>90</v>
      </c>
      <c r="AI44" s="46">
        <v>30</v>
      </c>
      <c r="AJ44" s="46">
        <v>324</v>
      </c>
      <c r="AK44" s="46">
        <v>1622</v>
      </c>
      <c r="AL44" s="46">
        <v>340</v>
      </c>
      <c r="AM44" s="46">
        <v>1312</v>
      </c>
      <c r="AN44" s="46">
        <v>1105</v>
      </c>
      <c r="AO44" s="1"/>
      <c r="AP44" s="1"/>
      <c r="AQ44" s="121" t="s">
        <v>532</v>
      </c>
      <c r="AR44" s="46">
        <v>1076</v>
      </c>
      <c r="AS44" s="46">
        <v>2187</v>
      </c>
      <c r="AT44" s="46">
        <v>305</v>
      </c>
      <c r="AU44" s="46">
        <v>57</v>
      </c>
      <c r="AV44" s="46">
        <v>155</v>
      </c>
      <c r="AW44" s="46">
        <v>15</v>
      </c>
      <c r="AX44" s="46">
        <v>78</v>
      </c>
      <c r="AY44" s="46">
        <v>1511</v>
      </c>
      <c r="AZ44" s="46">
        <v>371</v>
      </c>
      <c r="BA44" s="46">
        <v>1054</v>
      </c>
      <c r="BB44" s="46">
        <v>1133</v>
      </c>
      <c r="BC44" s="46"/>
      <c r="BD44" s="46"/>
      <c r="BE44" s="52"/>
      <c r="BF44" s="46"/>
      <c r="BG44" s="46"/>
      <c r="BH44" s="46"/>
      <c r="BI44" s="46"/>
      <c r="BJ44" s="46"/>
      <c r="BK44" s="46"/>
      <c r="BL44" s="46"/>
      <c r="BM44" s="46"/>
      <c r="BN44" s="46"/>
      <c r="BO44" s="46"/>
      <c r="BP44" s="46"/>
      <c r="BQ44" s="1"/>
      <c r="BR44" s="1"/>
      <c r="BS44" s="121" t="s">
        <v>533</v>
      </c>
      <c r="BT44" s="46">
        <v>205</v>
      </c>
      <c r="BU44" s="46">
        <v>361</v>
      </c>
      <c r="BV44" s="46">
        <v>26</v>
      </c>
      <c r="BW44" s="46">
        <v>2</v>
      </c>
      <c r="BX44" s="46">
        <v>6</v>
      </c>
      <c r="BY44" s="46">
        <v>2</v>
      </c>
      <c r="BZ44" s="46">
        <v>16</v>
      </c>
      <c r="CA44" s="46">
        <v>216</v>
      </c>
      <c r="CB44" s="46">
        <v>119</v>
      </c>
      <c r="CC44" s="46">
        <v>190</v>
      </c>
      <c r="CD44" s="46">
        <v>171</v>
      </c>
      <c r="CE44" s="46"/>
      <c r="CF44" s="46"/>
      <c r="CG44" s="52" t="s">
        <v>894</v>
      </c>
      <c r="CH44" s="46">
        <f>SUBTOTAL(9,CH45:CH48)</f>
        <v>1446</v>
      </c>
      <c r="CI44" s="46">
        <f aca="true" t="shared" si="63" ref="CI44:CR44">SUBTOTAL(9,CI45:CI48)</f>
        <v>2954</v>
      </c>
      <c r="CJ44" s="46">
        <f t="shared" si="63"/>
        <v>386</v>
      </c>
      <c r="CK44" s="46">
        <f t="shared" si="63"/>
        <v>17</v>
      </c>
      <c r="CL44" s="46">
        <f t="shared" si="63"/>
        <v>100</v>
      </c>
      <c r="CM44" s="46">
        <f t="shared" si="63"/>
        <v>27</v>
      </c>
      <c r="CN44" s="46">
        <f t="shared" si="63"/>
        <v>242</v>
      </c>
      <c r="CO44" s="46">
        <f t="shared" si="63"/>
        <v>1742</v>
      </c>
      <c r="CP44" s="46">
        <f t="shared" si="63"/>
        <v>826</v>
      </c>
      <c r="CQ44" s="46">
        <f t="shared" si="63"/>
        <v>1433</v>
      </c>
      <c r="CR44" s="46">
        <f t="shared" si="63"/>
        <v>1521</v>
      </c>
      <c r="CS44" s="1"/>
      <c r="CT44" s="1"/>
      <c r="CU44" s="52"/>
      <c r="CV44" s="46"/>
      <c r="CW44" s="46"/>
      <c r="CX44" s="46"/>
      <c r="CY44" s="46"/>
      <c r="CZ44" s="46"/>
      <c r="DA44" s="46"/>
      <c r="DB44" s="46"/>
      <c r="DC44" s="46"/>
      <c r="DD44" s="46"/>
      <c r="DE44" s="46"/>
      <c r="DF44" s="46"/>
      <c r="DG44" s="46"/>
      <c r="DH44" s="46"/>
      <c r="DI44" s="52"/>
      <c r="DJ44" s="46"/>
      <c r="DK44" s="46"/>
      <c r="DL44" s="46"/>
      <c r="DM44" s="46"/>
      <c r="DN44" s="46"/>
      <c r="DO44" s="46"/>
      <c r="DP44" s="46"/>
      <c r="DQ44" s="46"/>
      <c r="DR44" s="46"/>
      <c r="DS44" s="46"/>
      <c r="DT44" s="46"/>
      <c r="DU44" s="1"/>
      <c r="DV44" s="1"/>
      <c r="DW44" s="52"/>
      <c r="DX44" s="46" t="s">
        <v>841</v>
      </c>
      <c r="DY44" s="46" t="s">
        <v>841</v>
      </c>
      <c r="DZ44" s="46" t="s">
        <v>841</v>
      </c>
      <c r="EA44" s="46" t="s">
        <v>841</v>
      </c>
      <c r="EB44" s="46" t="s">
        <v>841</v>
      </c>
      <c r="EC44" s="46" t="s">
        <v>841</v>
      </c>
      <c r="ED44" s="46" t="s">
        <v>841</v>
      </c>
      <c r="EE44" s="46" t="s">
        <v>841</v>
      </c>
      <c r="EF44" s="46" t="s">
        <v>841</v>
      </c>
      <c r="EG44" s="46" t="s">
        <v>841</v>
      </c>
      <c r="EH44" s="46" t="s">
        <v>841</v>
      </c>
      <c r="EI44" s="46"/>
      <c r="EJ44" s="46"/>
      <c r="EK44" s="52" t="s">
        <v>588</v>
      </c>
      <c r="EL44" s="46">
        <f aca="true" t="shared" si="64" ref="EL44:EV44">SUBTOTAL(9,EL45:EL47)</f>
        <v>3243</v>
      </c>
      <c r="EM44" s="46">
        <f t="shared" si="64"/>
        <v>8017</v>
      </c>
      <c r="EN44" s="46">
        <f t="shared" si="64"/>
        <v>1533</v>
      </c>
      <c r="EO44" s="46">
        <f t="shared" si="64"/>
        <v>88</v>
      </c>
      <c r="EP44" s="46">
        <f t="shared" si="64"/>
        <v>434</v>
      </c>
      <c r="EQ44" s="46">
        <f t="shared" si="64"/>
        <v>124</v>
      </c>
      <c r="ER44" s="46">
        <f t="shared" si="64"/>
        <v>887</v>
      </c>
      <c r="ES44" s="46">
        <f t="shared" si="64"/>
        <v>5080</v>
      </c>
      <c r="ET44" s="46">
        <f t="shared" si="64"/>
        <v>1404</v>
      </c>
      <c r="EU44" s="46">
        <f t="shared" si="64"/>
        <v>3945</v>
      </c>
      <c r="EV44" s="46">
        <f t="shared" si="64"/>
        <v>4072</v>
      </c>
      <c r="EW44" s="1"/>
      <c r="EX44" s="1"/>
      <c r="EY44" s="121" t="s">
        <v>541</v>
      </c>
      <c r="EZ44" s="46">
        <v>707</v>
      </c>
      <c r="FA44" s="46">
        <v>1825</v>
      </c>
      <c r="FB44" s="46">
        <v>260</v>
      </c>
      <c r="FC44" s="46">
        <v>17</v>
      </c>
      <c r="FD44" s="46">
        <v>66</v>
      </c>
      <c r="FE44" s="46">
        <v>15</v>
      </c>
      <c r="FF44" s="46">
        <v>162</v>
      </c>
      <c r="FG44" s="46">
        <v>1206</v>
      </c>
      <c r="FH44" s="46">
        <v>359</v>
      </c>
      <c r="FI44" s="46">
        <v>902</v>
      </c>
      <c r="FJ44" s="46">
        <v>923</v>
      </c>
      <c r="FK44" s="46"/>
      <c r="FL44" s="46"/>
    </row>
    <row r="45" spans="1:168" ht="12" customHeight="1">
      <c r="A45" s="123" t="s">
        <v>540</v>
      </c>
      <c r="B45" s="46">
        <v>62</v>
      </c>
      <c r="C45" s="46">
        <v>101</v>
      </c>
      <c r="D45" s="46">
        <v>6</v>
      </c>
      <c r="E45" s="46">
        <v>0</v>
      </c>
      <c r="F45" s="46">
        <v>1</v>
      </c>
      <c r="G45" s="46">
        <v>0</v>
      </c>
      <c r="H45" s="46">
        <v>5</v>
      </c>
      <c r="I45" s="46">
        <v>56</v>
      </c>
      <c r="J45" s="46">
        <v>39</v>
      </c>
      <c r="K45" s="46">
        <v>49</v>
      </c>
      <c r="L45" s="46">
        <v>52</v>
      </c>
      <c r="M45" s="1"/>
      <c r="N45" s="1"/>
      <c r="O45" s="122" t="s">
        <v>615</v>
      </c>
      <c r="P45" s="46">
        <v>44</v>
      </c>
      <c r="Q45" s="46">
        <v>71</v>
      </c>
      <c r="R45" s="46">
        <v>1</v>
      </c>
      <c r="S45" s="46">
        <v>1</v>
      </c>
      <c r="T45" s="46">
        <v>0</v>
      </c>
      <c r="U45" s="46">
        <v>0</v>
      </c>
      <c r="V45" s="46">
        <v>0</v>
      </c>
      <c r="W45" s="46">
        <v>37</v>
      </c>
      <c r="X45" s="46">
        <v>33</v>
      </c>
      <c r="Y45" s="46">
        <v>38</v>
      </c>
      <c r="Z45" s="46">
        <v>33</v>
      </c>
      <c r="AA45" s="46"/>
      <c r="AB45" s="46"/>
      <c r="AC45" s="123" t="s">
        <v>762</v>
      </c>
      <c r="AD45" s="46">
        <v>1630</v>
      </c>
      <c r="AE45" s="46">
        <v>3151</v>
      </c>
      <c r="AF45" s="46">
        <v>313</v>
      </c>
      <c r="AG45" s="46">
        <v>27</v>
      </c>
      <c r="AH45" s="46">
        <v>90</v>
      </c>
      <c r="AI45" s="46">
        <v>21</v>
      </c>
      <c r="AJ45" s="46">
        <v>175</v>
      </c>
      <c r="AK45" s="46">
        <v>1855</v>
      </c>
      <c r="AL45" s="46">
        <v>983</v>
      </c>
      <c r="AM45" s="46">
        <v>1556</v>
      </c>
      <c r="AN45" s="46">
        <v>1595</v>
      </c>
      <c r="AO45" s="1"/>
      <c r="AP45" s="1"/>
      <c r="AQ45" s="52"/>
      <c r="AR45" s="46" t="s">
        <v>841</v>
      </c>
      <c r="AS45" s="46" t="s">
        <v>841</v>
      </c>
      <c r="AT45" s="46" t="s">
        <v>841</v>
      </c>
      <c r="AU45" s="46" t="s">
        <v>841</v>
      </c>
      <c r="AV45" s="46" t="s">
        <v>841</v>
      </c>
      <c r="AW45" s="46" t="s">
        <v>841</v>
      </c>
      <c r="AX45" s="46" t="s">
        <v>841</v>
      </c>
      <c r="AY45" s="46" t="s">
        <v>841</v>
      </c>
      <c r="AZ45" s="46"/>
      <c r="BA45" s="46"/>
      <c r="BB45" s="46"/>
      <c r="BC45" s="46"/>
      <c r="BD45" s="46"/>
      <c r="BE45" s="52" t="s">
        <v>596</v>
      </c>
      <c r="BF45" s="46">
        <f>SUBTOTAL(9,BF46:BF48)</f>
        <v>1526</v>
      </c>
      <c r="BG45" s="46">
        <f aca="true" t="shared" si="65" ref="BG45:BP45">SUBTOTAL(9,BG46:BG48)</f>
        <v>3040</v>
      </c>
      <c r="BH45" s="46">
        <f>SUBTOTAL(9,BH46:BH48)</f>
        <v>377</v>
      </c>
      <c r="BI45" s="46">
        <f t="shared" si="65"/>
        <v>25</v>
      </c>
      <c r="BJ45" s="46">
        <f t="shared" si="65"/>
        <v>98</v>
      </c>
      <c r="BK45" s="46">
        <f t="shared" si="65"/>
        <v>23</v>
      </c>
      <c r="BL45" s="46">
        <f t="shared" si="65"/>
        <v>231</v>
      </c>
      <c r="BM45" s="46">
        <f t="shared" si="65"/>
        <v>1986</v>
      </c>
      <c r="BN45" s="46">
        <f t="shared" si="65"/>
        <v>677</v>
      </c>
      <c r="BO45" s="46">
        <f t="shared" si="65"/>
        <v>1468</v>
      </c>
      <c r="BP45" s="46">
        <f t="shared" si="65"/>
        <v>1572</v>
      </c>
      <c r="BQ45" s="1"/>
      <c r="BR45" s="1"/>
      <c r="BS45" s="121" t="s">
        <v>536</v>
      </c>
      <c r="BT45" s="46">
        <v>128</v>
      </c>
      <c r="BU45" s="46">
        <v>199</v>
      </c>
      <c r="BV45" s="46">
        <v>11</v>
      </c>
      <c r="BW45" s="46">
        <v>0</v>
      </c>
      <c r="BX45" s="46">
        <v>5</v>
      </c>
      <c r="BY45" s="46">
        <v>1</v>
      </c>
      <c r="BZ45" s="46">
        <v>5</v>
      </c>
      <c r="CA45" s="46">
        <v>97</v>
      </c>
      <c r="CB45" s="46">
        <v>91</v>
      </c>
      <c r="CC45" s="46">
        <v>105</v>
      </c>
      <c r="CD45" s="46">
        <v>94</v>
      </c>
      <c r="CE45" s="46"/>
      <c r="CF45" s="46"/>
      <c r="CG45" s="121" t="s">
        <v>536</v>
      </c>
      <c r="CH45" s="46">
        <v>245</v>
      </c>
      <c r="CI45" s="46">
        <v>504</v>
      </c>
      <c r="CJ45" s="46">
        <v>59</v>
      </c>
      <c r="CK45" s="46">
        <v>0</v>
      </c>
      <c r="CL45" s="46">
        <v>16</v>
      </c>
      <c r="CM45" s="46">
        <v>6</v>
      </c>
      <c r="CN45" s="46">
        <v>37</v>
      </c>
      <c r="CO45" s="46">
        <v>293</v>
      </c>
      <c r="CP45" s="46">
        <v>152</v>
      </c>
      <c r="CQ45" s="46">
        <v>242</v>
      </c>
      <c r="CR45" s="46">
        <v>262</v>
      </c>
      <c r="CS45" s="1"/>
      <c r="CT45" s="1"/>
      <c r="CU45" s="52" t="s">
        <v>573</v>
      </c>
      <c r="CV45" s="46">
        <f>SUBTOTAL(9,CV46:CV49)</f>
        <v>5273</v>
      </c>
      <c r="CW45" s="46">
        <f aca="true" t="shared" si="66" ref="CW45:DF45">SUBTOTAL(9,CW46:CW49)</f>
        <v>9347</v>
      </c>
      <c r="CX45" s="46">
        <f t="shared" si="66"/>
        <v>821</v>
      </c>
      <c r="CY45" s="46">
        <f t="shared" si="66"/>
        <v>53</v>
      </c>
      <c r="CZ45" s="46">
        <f t="shared" si="66"/>
        <v>220</v>
      </c>
      <c r="DA45" s="46">
        <f t="shared" si="66"/>
        <v>68</v>
      </c>
      <c r="DB45" s="46">
        <f t="shared" si="66"/>
        <v>480</v>
      </c>
      <c r="DC45" s="46">
        <f t="shared" si="66"/>
        <v>5878</v>
      </c>
      <c r="DD45" s="46">
        <f t="shared" si="66"/>
        <v>2648</v>
      </c>
      <c r="DE45" s="46">
        <f t="shared" si="66"/>
        <v>4618</v>
      </c>
      <c r="DF45" s="46">
        <f t="shared" si="66"/>
        <v>4729</v>
      </c>
      <c r="DG45" s="46"/>
      <c r="DH45" s="46"/>
      <c r="DI45" s="52" t="s">
        <v>558</v>
      </c>
      <c r="DJ45" s="46">
        <f>SUBTOTAL(9,DJ47:DJ61,DX10:DX62)</f>
        <v>36059</v>
      </c>
      <c r="DK45" s="46">
        <f aca="true" t="shared" si="67" ref="DK45:DT45">SUBTOTAL(9,DK47:DK61,DY10:DY62)</f>
        <v>77866</v>
      </c>
      <c r="DL45" s="46">
        <f t="shared" si="67"/>
        <v>10576</v>
      </c>
      <c r="DM45" s="46">
        <f>SUBTOTAL(9,DM47:DM61,EA10:EA62)</f>
        <v>787</v>
      </c>
      <c r="DN45" s="46">
        <f t="shared" si="67"/>
        <v>2998</v>
      </c>
      <c r="DO45" s="46">
        <f t="shared" si="67"/>
        <v>710</v>
      </c>
      <c r="DP45" s="46">
        <f t="shared" si="67"/>
        <v>6081</v>
      </c>
      <c r="DQ45" s="46">
        <f t="shared" si="67"/>
        <v>49327</v>
      </c>
      <c r="DR45" s="46">
        <f t="shared" si="67"/>
        <v>17963</v>
      </c>
      <c r="DS45" s="46">
        <f t="shared" si="67"/>
        <v>37296</v>
      </c>
      <c r="DT45" s="46">
        <f t="shared" si="67"/>
        <v>40570</v>
      </c>
      <c r="DU45" s="1"/>
      <c r="DV45" s="1"/>
      <c r="DW45" s="52" t="s">
        <v>546</v>
      </c>
      <c r="DX45" s="46"/>
      <c r="DY45" s="46"/>
      <c r="DZ45" s="46"/>
      <c r="EA45" s="46"/>
      <c r="EB45" s="46"/>
      <c r="EC45" s="46"/>
      <c r="ED45" s="46"/>
      <c r="EE45" s="46"/>
      <c r="EF45" s="46"/>
      <c r="EG45" s="46"/>
      <c r="EH45" s="46"/>
      <c r="EI45" s="46"/>
      <c r="EJ45" s="46"/>
      <c r="EK45" s="121" t="s">
        <v>533</v>
      </c>
      <c r="EL45" s="46">
        <v>743</v>
      </c>
      <c r="EM45" s="46">
        <v>2037</v>
      </c>
      <c r="EN45" s="46">
        <v>544</v>
      </c>
      <c r="EO45" s="46">
        <v>34</v>
      </c>
      <c r="EP45" s="46">
        <v>244</v>
      </c>
      <c r="EQ45" s="46">
        <v>69</v>
      </c>
      <c r="ER45" s="46">
        <v>197</v>
      </c>
      <c r="ES45" s="46">
        <v>1349</v>
      </c>
      <c r="ET45" s="46">
        <v>144</v>
      </c>
      <c r="EU45" s="46">
        <v>1021</v>
      </c>
      <c r="EV45" s="46">
        <v>1016</v>
      </c>
      <c r="EW45" s="1"/>
      <c r="EX45" s="1"/>
      <c r="EY45" s="121" t="s">
        <v>532</v>
      </c>
      <c r="EZ45" s="46">
        <v>757</v>
      </c>
      <c r="FA45" s="46">
        <v>1847</v>
      </c>
      <c r="FB45" s="46">
        <v>303</v>
      </c>
      <c r="FC45" s="46">
        <v>20</v>
      </c>
      <c r="FD45" s="46">
        <v>79</v>
      </c>
      <c r="FE45" s="46">
        <v>19</v>
      </c>
      <c r="FF45" s="46">
        <v>185</v>
      </c>
      <c r="FG45" s="46">
        <v>1127</v>
      </c>
      <c r="FH45" s="46">
        <v>417</v>
      </c>
      <c r="FI45" s="46">
        <v>880</v>
      </c>
      <c r="FJ45" s="46">
        <v>967</v>
      </c>
      <c r="FK45" s="46"/>
      <c r="FL45" s="46"/>
    </row>
    <row r="46" spans="1:168" ht="12" customHeight="1">
      <c r="A46" s="123"/>
      <c r="B46" s="46"/>
      <c r="C46" s="46"/>
      <c r="D46" s="46"/>
      <c r="E46" s="46"/>
      <c r="F46" s="46"/>
      <c r="G46" s="46"/>
      <c r="H46" s="46"/>
      <c r="I46" s="46"/>
      <c r="J46" s="46"/>
      <c r="K46" s="46"/>
      <c r="L46" s="46"/>
      <c r="M46" s="1"/>
      <c r="N46" s="1"/>
      <c r="O46" s="122"/>
      <c r="P46" s="46"/>
      <c r="Q46" s="46"/>
      <c r="R46" s="46"/>
      <c r="S46" s="46"/>
      <c r="T46" s="46"/>
      <c r="U46" s="46"/>
      <c r="V46" s="46"/>
      <c r="W46" s="46"/>
      <c r="X46" s="46"/>
      <c r="Y46" s="46"/>
      <c r="Z46" s="46"/>
      <c r="AA46" s="46"/>
      <c r="AB46" s="46"/>
      <c r="AC46" s="123" t="s">
        <v>764</v>
      </c>
      <c r="AD46" s="105">
        <v>1609</v>
      </c>
      <c r="AE46" s="105">
        <v>3394</v>
      </c>
      <c r="AF46" s="105">
        <v>430</v>
      </c>
      <c r="AG46" s="105">
        <v>23</v>
      </c>
      <c r="AH46" s="105">
        <v>114</v>
      </c>
      <c r="AI46" s="105">
        <v>25</v>
      </c>
      <c r="AJ46" s="105">
        <v>268</v>
      </c>
      <c r="AK46" s="105">
        <v>2076</v>
      </c>
      <c r="AL46" s="105">
        <v>888</v>
      </c>
      <c r="AM46" s="105">
        <v>1605</v>
      </c>
      <c r="AN46" s="105">
        <v>1789</v>
      </c>
      <c r="AO46" s="1"/>
      <c r="AP46" s="1"/>
      <c r="AQ46" s="52" t="s">
        <v>609</v>
      </c>
      <c r="AR46" s="46">
        <f>SUBTOTAL(9,AR47:AR49)</f>
        <v>1846</v>
      </c>
      <c r="AS46" s="46">
        <f aca="true" t="shared" si="68" ref="AS46:BB46">SUBTOTAL(9,AS47:AS49)</f>
        <v>3710</v>
      </c>
      <c r="AT46" s="46">
        <f>SUBTOTAL(9,AT47:AT49)</f>
        <v>400</v>
      </c>
      <c r="AU46" s="46">
        <f t="shared" si="68"/>
        <v>27</v>
      </c>
      <c r="AV46" s="46">
        <f t="shared" si="68"/>
        <v>112</v>
      </c>
      <c r="AW46" s="46">
        <f t="shared" si="68"/>
        <v>29</v>
      </c>
      <c r="AX46" s="46">
        <f>SUBTOTAL(9,AX47:AX49)</f>
        <v>232</v>
      </c>
      <c r="AY46" s="46">
        <f t="shared" si="68"/>
        <v>2195</v>
      </c>
      <c r="AZ46" s="46">
        <f t="shared" si="68"/>
        <v>1115</v>
      </c>
      <c r="BA46" s="46">
        <f t="shared" si="68"/>
        <v>1790</v>
      </c>
      <c r="BB46" s="46">
        <f t="shared" si="68"/>
        <v>1920</v>
      </c>
      <c r="BC46" s="46"/>
      <c r="BD46" s="46"/>
      <c r="BE46" s="121" t="s">
        <v>533</v>
      </c>
      <c r="BF46" s="46">
        <v>899</v>
      </c>
      <c r="BG46" s="46">
        <v>1700</v>
      </c>
      <c r="BH46" s="46">
        <v>194</v>
      </c>
      <c r="BI46" s="46">
        <v>17</v>
      </c>
      <c r="BJ46" s="46">
        <v>59</v>
      </c>
      <c r="BK46" s="46">
        <v>12</v>
      </c>
      <c r="BL46" s="46">
        <v>106</v>
      </c>
      <c r="BM46" s="46">
        <v>1153</v>
      </c>
      <c r="BN46" s="46">
        <v>353</v>
      </c>
      <c r="BO46" s="46">
        <v>820</v>
      </c>
      <c r="BP46" s="46">
        <v>880</v>
      </c>
      <c r="BQ46" s="1"/>
      <c r="BR46" s="1"/>
      <c r="BS46" s="121" t="s">
        <v>541</v>
      </c>
      <c r="BT46" s="46">
        <v>236</v>
      </c>
      <c r="BU46" s="46">
        <v>367</v>
      </c>
      <c r="BV46" s="46">
        <v>19</v>
      </c>
      <c r="BW46" s="46">
        <v>1</v>
      </c>
      <c r="BX46" s="46">
        <v>5</v>
      </c>
      <c r="BY46" s="46">
        <v>0</v>
      </c>
      <c r="BZ46" s="46">
        <v>13</v>
      </c>
      <c r="CA46" s="46">
        <v>249</v>
      </c>
      <c r="CB46" s="46">
        <v>99</v>
      </c>
      <c r="CC46" s="46">
        <v>209</v>
      </c>
      <c r="CD46" s="46">
        <v>158</v>
      </c>
      <c r="CE46" s="46"/>
      <c r="CF46" s="46"/>
      <c r="CG46" s="121" t="s">
        <v>541</v>
      </c>
      <c r="CH46" s="46">
        <v>404</v>
      </c>
      <c r="CI46" s="46">
        <v>786</v>
      </c>
      <c r="CJ46" s="46">
        <v>95</v>
      </c>
      <c r="CK46" s="46">
        <v>6</v>
      </c>
      <c r="CL46" s="46">
        <v>24</v>
      </c>
      <c r="CM46" s="46">
        <v>5</v>
      </c>
      <c r="CN46" s="46">
        <v>60</v>
      </c>
      <c r="CO46" s="46">
        <v>418</v>
      </c>
      <c r="CP46" s="46">
        <v>273</v>
      </c>
      <c r="CQ46" s="46">
        <v>364</v>
      </c>
      <c r="CR46" s="46">
        <v>422</v>
      </c>
      <c r="CS46" s="1"/>
      <c r="CT46" s="1"/>
      <c r="CU46" s="121" t="s">
        <v>533</v>
      </c>
      <c r="CV46" s="46">
        <v>1733</v>
      </c>
      <c r="CW46" s="46">
        <v>2790</v>
      </c>
      <c r="CX46" s="46">
        <v>212</v>
      </c>
      <c r="CY46" s="46">
        <v>20</v>
      </c>
      <c r="CZ46" s="46">
        <v>60</v>
      </c>
      <c r="DA46" s="46">
        <v>15</v>
      </c>
      <c r="DB46" s="46">
        <v>117</v>
      </c>
      <c r="DC46" s="46">
        <v>1852</v>
      </c>
      <c r="DD46" s="46">
        <v>726</v>
      </c>
      <c r="DE46" s="46">
        <v>1413</v>
      </c>
      <c r="DF46" s="46">
        <v>1377</v>
      </c>
      <c r="DG46" s="46"/>
      <c r="DH46" s="46"/>
      <c r="DI46" s="52"/>
      <c r="DJ46" s="177"/>
      <c r="DK46" s="177"/>
      <c r="DL46" s="177"/>
      <c r="DM46" s="177"/>
      <c r="DN46" s="177"/>
      <c r="DO46" s="177"/>
      <c r="DP46" s="177"/>
      <c r="DQ46" s="177"/>
      <c r="DR46" s="177"/>
      <c r="DS46" s="177"/>
      <c r="DT46" s="177"/>
      <c r="DU46" s="1"/>
      <c r="DV46" s="1"/>
      <c r="DW46" s="124" t="s">
        <v>536</v>
      </c>
      <c r="DX46" s="46">
        <v>774</v>
      </c>
      <c r="DY46" s="46">
        <v>1497</v>
      </c>
      <c r="DZ46" s="46">
        <v>188</v>
      </c>
      <c r="EA46" s="46">
        <v>16</v>
      </c>
      <c r="EB46" s="46">
        <v>66</v>
      </c>
      <c r="EC46" s="46">
        <v>11</v>
      </c>
      <c r="ED46" s="46">
        <v>95</v>
      </c>
      <c r="EE46" s="46">
        <v>983</v>
      </c>
      <c r="EF46" s="46">
        <v>326</v>
      </c>
      <c r="EG46" s="46">
        <v>745</v>
      </c>
      <c r="EH46" s="46">
        <v>752</v>
      </c>
      <c r="EI46" s="46"/>
      <c r="EJ46" s="46"/>
      <c r="EK46" s="121" t="s">
        <v>536</v>
      </c>
      <c r="EL46" s="46">
        <v>1393</v>
      </c>
      <c r="EM46" s="46">
        <v>3414</v>
      </c>
      <c r="EN46" s="46">
        <v>603</v>
      </c>
      <c r="EO46" s="46">
        <v>40</v>
      </c>
      <c r="EP46" s="46">
        <v>133</v>
      </c>
      <c r="EQ46" s="46">
        <v>37</v>
      </c>
      <c r="ER46" s="46">
        <v>393</v>
      </c>
      <c r="ES46" s="46">
        <v>2086</v>
      </c>
      <c r="ET46" s="46">
        <v>725</v>
      </c>
      <c r="EU46" s="46">
        <v>1676</v>
      </c>
      <c r="EV46" s="46">
        <v>1738</v>
      </c>
      <c r="EW46" s="1"/>
      <c r="EX46" s="1"/>
      <c r="EY46" s="121" t="s">
        <v>522</v>
      </c>
      <c r="EZ46" s="46">
        <v>527</v>
      </c>
      <c r="FA46" s="46">
        <v>1296</v>
      </c>
      <c r="FB46" s="46">
        <v>223</v>
      </c>
      <c r="FC46" s="46">
        <v>14</v>
      </c>
      <c r="FD46" s="46">
        <v>50</v>
      </c>
      <c r="FE46" s="46">
        <v>9</v>
      </c>
      <c r="FF46" s="46">
        <v>150</v>
      </c>
      <c r="FG46" s="46">
        <v>827</v>
      </c>
      <c r="FH46" s="46">
        <v>246</v>
      </c>
      <c r="FI46" s="46">
        <v>639</v>
      </c>
      <c r="FJ46" s="46">
        <v>657</v>
      </c>
      <c r="FK46" s="46"/>
      <c r="FL46" s="46"/>
    </row>
    <row r="47" spans="1:168" ht="12" customHeight="1">
      <c r="A47" s="122" t="s">
        <v>759</v>
      </c>
      <c r="B47" s="46">
        <f>SUBTOTAL(9,B48:B54)</f>
        <v>817</v>
      </c>
      <c r="C47" s="46">
        <f aca="true" t="shared" si="69" ref="C47:L47">SUBTOTAL(9,C48:C54)</f>
        <v>1304</v>
      </c>
      <c r="D47" s="46">
        <f t="shared" si="69"/>
        <v>83</v>
      </c>
      <c r="E47" s="46">
        <f t="shared" si="69"/>
        <v>7</v>
      </c>
      <c r="F47" s="46">
        <f t="shared" si="69"/>
        <v>20</v>
      </c>
      <c r="G47" s="46">
        <f t="shared" si="69"/>
        <v>7</v>
      </c>
      <c r="H47" s="46">
        <f t="shared" si="69"/>
        <v>49</v>
      </c>
      <c r="I47" s="46">
        <f t="shared" si="69"/>
        <v>878</v>
      </c>
      <c r="J47" s="46">
        <f t="shared" si="69"/>
        <v>343</v>
      </c>
      <c r="K47" s="46">
        <f>SUBTOTAL(9,K48:K54)</f>
        <v>646</v>
      </c>
      <c r="L47" s="46">
        <f t="shared" si="69"/>
        <v>658</v>
      </c>
      <c r="M47" s="1"/>
      <c r="N47" s="1"/>
      <c r="O47" s="122" t="s">
        <v>772</v>
      </c>
      <c r="P47" s="46">
        <f>SUBTOTAL(9,P48:P50)</f>
        <v>180</v>
      </c>
      <c r="Q47" s="46">
        <f aca="true" t="shared" si="70" ref="Q47:Z47">SUBTOTAL(9,Q48:Q50)</f>
        <v>344</v>
      </c>
      <c r="R47" s="46">
        <f t="shared" si="70"/>
        <v>26</v>
      </c>
      <c r="S47" s="46">
        <f t="shared" si="70"/>
        <v>1</v>
      </c>
      <c r="T47" s="46">
        <f t="shared" si="70"/>
        <v>7</v>
      </c>
      <c r="U47" s="46">
        <f t="shared" si="70"/>
        <v>1</v>
      </c>
      <c r="V47" s="46">
        <f t="shared" si="70"/>
        <v>17</v>
      </c>
      <c r="W47" s="46">
        <f t="shared" si="70"/>
        <v>195</v>
      </c>
      <c r="X47" s="46">
        <f t="shared" si="70"/>
        <v>123</v>
      </c>
      <c r="Y47" s="46">
        <f t="shared" si="70"/>
        <v>169</v>
      </c>
      <c r="Z47" s="46">
        <f t="shared" si="70"/>
        <v>175</v>
      </c>
      <c r="AA47" s="46"/>
      <c r="AB47" s="46"/>
      <c r="AC47" s="123" t="s">
        <v>765</v>
      </c>
      <c r="AD47" s="46">
        <v>1591</v>
      </c>
      <c r="AE47" s="46">
        <v>2639</v>
      </c>
      <c r="AF47" s="46">
        <v>232</v>
      </c>
      <c r="AG47" s="46">
        <v>15</v>
      </c>
      <c r="AH47" s="46">
        <v>63</v>
      </c>
      <c r="AI47" s="46">
        <v>17</v>
      </c>
      <c r="AJ47" s="46">
        <v>137</v>
      </c>
      <c r="AK47" s="46">
        <v>1768</v>
      </c>
      <c r="AL47" s="46">
        <v>639</v>
      </c>
      <c r="AM47" s="46">
        <v>1406</v>
      </c>
      <c r="AN47" s="46">
        <v>1233</v>
      </c>
      <c r="AO47" s="1"/>
      <c r="AP47" s="1"/>
      <c r="AQ47" s="121" t="s">
        <v>533</v>
      </c>
      <c r="AR47" s="46">
        <v>298</v>
      </c>
      <c r="AS47" s="46">
        <v>580</v>
      </c>
      <c r="AT47" s="46">
        <v>61</v>
      </c>
      <c r="AU47" s="46">
        <v>2</v>
      </c>
      <c r="AV47" s="46">
        <v>19</v>
      </c>
      <c r="AW47" s="46">
        <v>5</v>
      </c>
      <c r="AX47" s="46">
        <v>35</v>
      </c>
      <c r="AY47" s="46">
        <v>295</v>
      </c>
      <c r="AZ47" s="46">
        <v>224</v>
      </c>
      <c r="BA47" s="46">
        <v>250</v>
      </c>
      <c r="BB47" s="46">
        <v>330</v>
      </c>
      <c r="BC47" s="46"/>
      <c r="BD47" s="46"/>
      <c r="BE47" s="121" t="s">
        <v>536</v>
      </c>
      <c r="BF47" s="46">
        <v>328</v>
      </c>
      <c r="BG47" s="46">
        <v>726</v>
      </c>
      <c r="BH47" s="46">
        <v>130</v>
      </c>
      <c r="BI47" s="46">
        <v>5</v>
      </c>
      <c r="BJ47" s="46">
        <v>33</v>
      </c>
      <c r="BK47" s="46">
        <v>5</v>
      </c>
      <c r="BL47" s="46">
        <v>87</v>
      </c>
      <c r="BM47" s="46">
        <v>452</v>
      </c>
      <c r="BN47" s="46">
        <v>144</v>
      </c>
      <c r="BO47" s="46">
        <v>353</v>
      </c>
      <c r="BP47" s="46">
        <v>373</v>
      </c>
      <c r="BQ47" s="1"/>
      <c r="BR47" s="1"/>
      <c r="BS47" s="121" t="s">
        <v>523</v>
      </c>
      <c r="BT47" s="46">
        <v>326</v>
      </c>
      <c r="BU47" s="46">
        <v>568</v>
      </c>
      <c r="BV47" s="46">
        <v>61</v>
      </c>
      <c r="BW47" s="46">
        <v>5</v>
      </c>
      <c r="BX47" s="46">
        <v>23</v>
      </c>
      <c r="BY47" s="46">
        <v>0</v>
      </c>
      <c r="BZ47" s="46">
        <v>33</v>
      </c>
      <c r="CA47" s="46">
        <v>355</v>
      </c>
      <c r="CB47" s="46">
        <v>152</v>
      </c>
      <c r="CC47" s="46">
        <v>301</v>
      </c>
      <c r="CD47" s="46">
        <v>267</v>
      </c>
      <c r="CE47" s="46"/>
      <c r="CF47" s="46"/>
      <c r="CG47" s="121" t="s">
        <v>523</v>
      </c>
      <c r="CH47" s="46">
        <v>616</v>
      </c>
      <c r="CI47" s="46">
        <v>1314</v>
      </c>
      <c r="CJ47" s="46">
        <v>213</v>
      </c>
      <c r="CK47" s="46">
        <v>10</v>
      </c>
      <c r="CL47" s="46">
        <v>56</v>
      </c>
      <c r="CM47" s="46">
        <v>15</v>
      </c>
      <c r="CN47" s="46">
        <v>132</v>
      </c>
      <c r="CO47" s="46">
        <v>822</v>
      </c>
      <c r="CP47" s="46">
        <v>279</v>
      </c>
      <c r="CQ47" s="46">
        <v>666</v>
      </c>
      <c r="CR47" s="46">
        <v>648</v>
      </c>
      <c r="CS47" s="1"/>
      <c r="CT47" s="1"/>
      <c r="CU47" s="121" t="s">
        <v>536</v>
      </c>
      <c r="CV47" s="46">
        <v>1286</v>
      </c>
      <c r="CW47" s="46">
        <v>2425</v>
      </c>
      <c r="CX47" s="46">
        <v>234</v>
      </c>
      <c r="CY47" s="46">
        <v>11</v>
      </c>
      <c r="CZ47" s="46">
        <v>56</v>
      </c>
      <c r="DA47" s="46">
        <v>23</v>
      </c>
      <c r="DB47" s="46">
        <v>144</v>
      </c>
      <c r="DC47" s="46">
        <v>1437</v>
      </c>
      <c r="DD47" s="46">
        <v>754</v>
      </c>
      <c r="DE47" s="46">
        <v>1202</v>
      </c>
      <c r="DF47" s="46">
        <v>1223</v>
      </c>
      <c r="DG47" s="46"/>
      <c r="DH47" s="46"/>
      <c r="DI47" s="52" t="s">
        <v>560</v>
      </c>
      <c r="DJ47" s="46">
        <f>SUBTOTAL(9,DJ48:DJ56)</f>
        <v>8300</v>
      </c>
      <c r="DK47" s="46">
        <f>SUBTOTAL(9,DK48:DK56)</f>
        <v>18198</v>
      </c>
      <c r="DL47" s="46">
        <f aca="true" t="shared" si="71" ref="DL47:DT47">SUBTOTAL(9,DL48:DL56)</f>
        <v>2435</v>
      </c>
      <c r="DM47" s="46">
        <f t="shared" si="71"/>
        <v>155</v>
      </c>
      <c r="DN47" s="46">
        <f t="shared" si="71"/>
        <v>632</v>
      </c>
      <c r="DO47" s="46">
        <f t="shared" si="71"/>
        <v>169</v>
      </c>
      <c r="DP47" s="46">
        <f t="shared" si="71"/>
        <v>1479</v>
      </c>
      <c r="DQ47" s="46">
        <f t="shared" si="71"/>
        <v>11530</v>
      </c>
      <c r="DR47" s="46">
        <f t="shared" si="71"/>
        <v>4233</v>
      </c>
      <c r="DS47" s="46">
        <f t="shared" si="71"/>
        <v>8518</v>
      </c>
      <c r="DT47" s="46">
        <f t="shared" si="71"/>
        <v>9680</v>
      </c>
      <c r="DU47" s="1"/>
      <c r="DV47" s="1"/>
      <c r="DW47" s="52"/>
      <c r="DX47" s="46"/>
      <c r="DY47" s="46"/>
      <c r="DZ47" s="46"/>
      <c r="EA47" s="46"/>
      <c r="EB47" s="46"/>
      <c r="EC47" s="46"/>
      <c r="ED47" s="46"/>
      <c r="EE47" s="46"/>
      <c r="EF47" s="46"/>
      <c r="EG47" s="46"/>
      <c r="EH47" s="46"/>
      <c r="EI47" s="46"/>
      <c r="EJ47" s="46"/>
      <c r="EK47" s="124" t="s">
        <v>541</v>
      </c>
      <c r="EL47" s="46">
        <v>1107</v>
      </c>
      <c r="EM47" s="46">
        <v>2566</v>
      </c>
      <c r="EN47" s="46">
        <v>386</v>
      </c>
      <c r="EO47" s="46">
        <v>14</v>
      </c>
      <c r="EP47" s="46">
        <v>57</v>
      </c>
      <c r="EQ47" s="46">
        <v>18</v>
      </c>
      <c r="ER47" s="46">
        <v>297</v>
      </c>
      <c r="ES47" s="46">
        <v>1645</v>
      </c>
      <c r="ET47" s="46">
        <v>535</v>
      </c>
      <c r="EU47" s="46">
        <v>1248</v>
      </c>
      <c r="EV47" s="46">
        <v>1318</v>
      </c>
      <c r="EW47" s="1"/>
      <c r="EX47" s="1"/>
      <c r="EY47" s="121" t="s">
        <v>531</v>
      </c>
      <c r="EZ47" s="46">
        <v>766</v>
      </c>
      <c r="FA47" s="46">
        <v>1796</v>
      </c>
      <c r="FB47" s="46">
        <v>299</v>
      </c>
      <c r="FC47" s="46">
        <v>28</v>
      </c>
      <c r="FD47" s="46">
        <v>79</v>
      </c>
      <c r="FE47" s="46">
        <v>14</v>
      </c>
      <c r="FF47" s="46">
        <v>178</v>
      </c>
      <c r="FG47" s="46">
        <v>1138</v>
      </c>
      <c r="FH47" s="46">
        <v>359</v>
      </c>
      <c r="FI47" s="46">
        <v>877</v>
      </c>
      <c r="FJ47" s="46">
        <v>919</v>
      </c>
      <c r="FK47" s="46"/>
      <c r="FL47" s="46"/>
    </row>
    <row r="48" spans="1:168" ht="12" customHeight="1">
      <c r="A48" s="123" t="s">
        <v>541</v>
      </c>
      <c r="B48" s="46">
        <v>33</v>
      </c>
      <c r="C48" s="46">
        <v>49</v>
      </c>
      <c r="D48" s="46">
        <v>2</v>
      </c>
      <c r="E48" s="46">
        <v>0</v>
      </c>
      <c r="F48" s="46">
        <v>0</v>
      </c>
      <c r="G48" s="46">
        <v>0</v>
      </c>
      <c r="H48" s="46">
        <v>2</v>
      </c>
      <c r="I48" s="46">
        <v>34</v>
      </c>
      <c r="J48" s="46">
        <v>13</v>
      </c>
      <c r="K48" s="46">
        <v>24</v>
      </c>
      <c r="L48" s="46">
        <v>25</v>
      </c>
      <c r="M48" s="1"/>
      <c r="N48" s="1"/>
      <c r="O48" s="123" t="s">
        <v>762</v>
      </c>
      <c r="P48" s="46">
        <v>10</v>
      </c>
      <c r="Q48" s="46">
        <v>16</v>
      </c>
      <c r="R48" s="46">
        <v>0</v>
      </c>
      <c r="S48" s="46">
        <v>0</v>
      </c>
      <c r="T48" s="46">
        <v>0</v>
      </c>
      <c r="U48" s="46">
        <v>0</v>
      </c>
      <c r="V48" s="46">
        <v>0</v>
      </c>
      <c r="W48" s="46">
        <v>8</v>
      </c>
      <c r="X48" s="46">
        <v>8</v>
      </c>
      <c r="Y48" s="46">
        <v>11</v>
      </c>
      <c r="Z48" s="46">
        <v>5</v>
      </c>
      <c r="AA48" s="46"/>
      <c r="AB48" s="46"/>
      <c r="AC48" s="52"/>
      <c r="AD48" s="46" t="s">
        <v>841</v>
      </c>
      <c r="AE48" s="46" t="s">
        <v>841</v>
      </c>
      <c r="AF48" s="46" t="s">
        <v>841</v>
      </c>
      <c r="AG48" s="46" t="s">
        <v>841</v>
      </c>
      <c r="AH48" s="46" t="s">
        <v>841</v>
      </c>
      <c r="AI48" s="46" t="s">
        <v>841</v>
      </c>
      <c r="AJ48" s="46" t="s">
        <v>841</v>
      </c>
      <c r="AK48" s="46" t="s">
        <v>841</v>
      </c>
      <c r="AL48" s="46" t="s">
        <v>841</v>
      </c>
      <c r="AM48" s="46" t="s">
        <v>841</v>
      </c>
      <c r="AN48" s="46" t="s">
        <v>841</v>
      </c>
      <c r="AO48" s="1"/>
      <c r="AP48" s="1"/>
      <c r="AQ48" s="121" t="s">
        <v>536</v>
      </c>
      <c r="AR48" s="105">
        <v>859</v>
      </c>
      <c r="AS48" s="105">
        <v>1808</v>
      </c>
      <c r="AT48" s="105">
        <v>241</v>
      </c>
      <c r="AU48" s="105">
        <v>18</v>
      </c>
      <c r="AV48" s="105">
        <v>65</v>
      </c>
      <c r="AW48" s="105">
        <v>17</v>
      </c>
      <c r="AX48" s="105">
        <v>141</v>
      </c>
      <c r="AY48" s="105">
        <v>1078</v>
      </c>
      <c r="AZ48" s="105">
        <v>489</v>
      </c>
      <c r="BA48" s="105">
        <v>880</v>
      </c>
      <c r="BB48" s="105">
        <v>928</v>
      </c>
      <c r="BC48" s="105"/>
      <c r="BD48" s="105"/>
      <c r="BE48" s="121" t="s">
        <v>541</v>
      </c>
      <c r="BF48" s="46">
        <v>299</v>
      </c>
      <c r="BG48" s="46">
        <v>614</v>
      </c>
      <c r="BH48" s="46">
        <v>53</v>
      </c>
      <c r="BI48" s="46">
        <v>3</v>
      </c>
      <c r="BJ48" s="46">
        <v>6</v>
      </c>
      <c r="BK48" s="46">
        <v>6</v>
      </c>
      <c r="BL48" s="46">
        <v>38</v>
      </c>
      <c r="BM48" s="46">
        <v>381</v>
      </c>
      <c r="BN48" s="46">
        <v>180</v>
      </c>
      <c r="BO48" s="46">
        <v>295</v>
      </c>
      <c r="BP48" s="46">
        <v>319</v>
      </c>
      <c r="BQ48" s="1"/>
      <c r="BR48" s="1"/>
      <c r="BS48" s="121" t="s">
        <v>532</v>
      </c>
      <c r="BT48" s="46">
        <v>282</v>
      </c>
      <c r="BU48" s="46">
        <v>573</v>
      </c>
      <c r="BV48" s="46">
        <v>71</v>
      </c>
      <c r="BW48" s="46">
        <v>4</v>
      </c>
      <c r="BX48" s="46">
        <v>21</v>
      </c>
      <c r="BY48" s="46">
        <v>6</v>
      </c>
      <c r="BZ48" s="46">
        <v>40</v>
      </c>
      <c r="CA48" s="46">
        <v>344</v>
      </c>
      <c r="CB48" s="46">
        <v>158</v>
      </c>
      <c r="CC48" s="46">
        <v>291</v>
      </c>
      <c r="CD48" s="46">
        <v>282</v>
      </c>
      <c r="CE48" s="46"/>
      <c r="CF48" s="46"/>
      <c r="CG48" s="121" t="s">
        <v>532</v>
      </c>
      <c r="CH48" s="46">
        <v>181</v>
      </c>
      <c r="CI48" s="46">
        <v>350</v>
      </c>
      <c r="CJ48" s="46">
        <v>19</v>
      </c>
      <c r="CK48" s="46">
        <v>1</v>
      </c>
      <c r="CL48" s="46">
        <v>4</v>
      </c>
      <c r="CM48" s="46">
        <v>1</v>
      </c>
      <c r="CN48" s="46">
        <v>13</v>
      </c>
      <c r="CO48" s="46">
        <v>209</v>
      </c>
      <c r="CP48" s="46">
        <v>122</v>
      </c>
      <c r="CQ48" s="46">
        <v>161</v>
      </c>
      <c r="CR48" s="46">
        <v>189</v>
      </c>
      <c r="CS48" s="1"/>
      <c r="CT48" s="1"/>
      <c r="CU48" s="121" t="s">
        <v>541</v>
      </c>
      <c r="CV48" s="46">
        <v>1208</v>
      </c>
      <c r="CW48" s="46">
        <v>2381</v>
      </c>
      <c r="CX48" s="46">
        <v>258</v>
      </c>
      <c r="CY48" s="46">
        <v>15</v>
      </c>
      <c r="CZ48" s="46">
        <v>80</v>
      </c>
      <c r="DA48" s="46">
        <v>22</v>
      </c>
      <c r="DB48" s="46">
        <v>141</v>
      </c>
      <c r="DC48" s="46">
        <v>1463</v>
      </c>
      <c r="DD48" s="46">
        <v>660</v>
      </c>
      <c r="DE48" s="46">
        <v>1143</v>
      </c>
      <c r="DF48" s="46">
        <v>1238</v>
      </c>
      <c r="DG48" s="46"/>
      <c r="DH48" s="46"/>
      <c r="DI48" s="121" t="s">
        <v>533</v>
      </c>
      <c r="DJ48" s="46">
        <v>1410</v>
      </c>
      <c r="DK48" s="46">
        <v>2682</v>
      </c>
      <c r="DL48" s="46">
        <v>297</v>
      </c>
      <c r="DM48" s="46">
        <v>20</v>
      </c>
      <c r="DN48" s="46">
        <v>82</v>
      </c>
      <c r="DO48" s="46">
        <v>23</v>
      </c>
      <c r="DP48" s="46">
        <v>172</v>
      </c>
      <c r="DQ48" s="46">
        <v>1865</v>
      </c>
      <c r="DR48" s="46">
        <v>520</v>
      </c>
      <c r="DS48" s="46">
        <v>1249</v>
      </c>
      <c r="DT48" s="46">
        <v>1433</v>
      </c>
      <c r="DU48" s="1"/>
      <c r="DV48" s="1"/>
      <c r="DW48" s="52" t="s">
        <v>895</v>
      </c>
      <c r="DX48" s="46">
        <f>SUBTOTAL(9,DX49:DX51)</f>
        <v>1718</v>
      </c>
      <c r="DY48" s="46">
        <f aca="true" t="shared" si="72" ref="DY48:EH48">SUBTOTAL(9,DY49:DY51)</f>
        <v>4225</v>
      </c>
      <c r="DZ48" s="46">
        <f t="shared" si="72"/>
        <v>795</v>
      </c>
      <c r="EA48" s="46">
        <f t="shared" si="72"/>
        <v>43</v>
      </c>
      <c r="EB48" s="46">
        <f t="shared" si="72"/>
        <v>190</v>
      </c>
      <c r="EC48" s="46">
        <f t="shared" si="72"/>
        <v>45</v>
      </c>
      <c r="ED48" s="46">
        <f t="shared" si="72"/>
        <v>517</v>
      </c>
      <c r="EE48" s="46">
        <f t="shared" si="72"/>
        <v>2823</v>
      </c>
      <c r="EF48" s="46">
        <f t="shared" si="72"/>
        <v>607</v>
      </c>
      <c r="EG48" s="46">
        <f t="shared" si="72"/>
        <v>2051</v>
      </c>
      <c r="EH48" s="46">
        <f t="shared" si="72"/>
        <v>2174</v>
      </c>
      <c r="EI48" s="46"/>
      <c r="EJ48" s="46"/>
      <c r="EK48" s="52"/>
      <c r="EL48" s="46" t="s">
        <v>841</v>
      </c>
      <c r="EM48" s="46" t="s">
        <v>841</v>
      </c>
      <c r="EN48" s="46" t="s">
        <v>841</v>
      </c>
      <c r="EO48" s="46" t="s">
        <v>841</v>
      </c>
      <c r="EP48" s="46" t="s">
        <v>841</v>
      </c>
      <c r="EQ48" s="46" t="s">
        <v>841</v>
      </c>
      <c r="ER48" s="46" t="s">
        <v>841</v>
      </c>
      <c r="ES48" s="46" t="s">
        <v>841</v>
      </c>
      <c r="ET48" s="46" t="s">
        <v>841</v>
      </c>
      <c r="EU48" s="46" t="s">
        <v>841</v>
      </c>
      <c r="EV48" s="46" t="s">
        <v>841</v>
      </c>
      <c r="EW48" s="1"/>
      <c r="EX48" s="1"/>
      <c r="EY48" s="152"/>
      <c r="EZ48" s="175"/>
      <c r="FA48" s="63"/>
      <c r="FB48" s="63"/>
      <c r="FC48" s="63"/>
      <c r="FD48" s="63"/>
      <c r="FE48" s="63"/>
      <c r="FF48" s="63"/>
      <c r="FG48" s="63"/>
      <c r="FH48" s="63"/>
      <c r="FI48" s="63"/>
      <c r="FJ48" s="63"/>
      <c r="FK48" s="63"/>
      <c r="FL48" s="63"/>
    </row>
    <row r="49" spans="1:168" ht="12" customHeight="1">
      <c r="A49" s="123" t="s">
        <v>523</v>
      </c>
      <c r="B49" s="46">
        <v>113</v>
      </c>
      <c r="C49" s="46">
        <v>160</v>
      </c>
      <c r="D49" s="46">
        <v>12</v>
      </c>
      <c r="E49" s="46">
        <v>1</v>
      </c>
      <c r="F49" s="46">
        <v>6</v>
      </c>
      <c r="G49" s="46">
        <v>1</v>
      </c>
      <c r="H49" s="46">
        <v>4</v>
      </c>
      <c r="I49" s="46">
        <v>121</v>
      </c>
      <c r="J49" s="46">
        <v>27</v>
      </c>
      <c r="K49" s="46">
        <v>92</v>
      </c>
      <c r="L49" s="46">
        <v>68</v>
      </c>
      <c r="M49" s="1"/>
      <c r="N49" s="1"/>
      <c r="O49" s="123" t="s">
        <v>764</v>
      </c>
      <c r="P49" s="46">
        <v>69</v>
      </c>
      <c r="Q49" s="46">
        <v>130</v>
      </c>
      <c r="R49" s="46">
        <v>10</v>
      </c>
      <c r="S49" s="46">
        <v>0</v>
      </c>
      <c r="T49" s="46">
        <v>2</v>
      </c>
      <c r="U49" s="46">
        <v>0</v>
      </c>
      <c r="V49" s="46">
        <v>8</v>
      </c>
      <c r="W49" s="46">
        <v>77</v>
      </c>
      <c r="X49" s="46">
        <v>43</v>
      </c>
      <c r="Y49" s="46">
        <v>59</v>
      </c>
      <c r="Z49" s="46">
        <v>71</v>
      </c>
      <c r="AA49" s="46"/>
      <c r="AB49" s="46"/>
      <c r="AC49" s="52" t="s">
        <v>616</v>
      </c>
      <c r="AD49" s="46">
        <v>650</v>
      </c>
      <c r="AE49" s="46">
        <v>1481</v>
      </c>
      <c r="AF49" s="46">
        <v>188</v>
      </c>
      <c r="AG49" s="46">
        <v>4</v>
      </c>
      <c r="AH49" s="46">
        <v>42</v>
      </c>
      <c r="AI49" s="46">
        <v>14</v>
      </c>
      <c r="AJ49" s="46">
        <v>128</v>
      </c>
      <c r="AK49" s="46">
        <v>885</v>
      </c>
      <c r="AL49" s="46">
        <v>408</v>
      </c>
      <c r="AM49" s="46">
        <v>702</v>
      </c>
      <c r="AN49" s="46">
        <v>779</v>
      </c>
      <c r="AO49" s="1"/>
      <c r="AP49" s="1"/>
      <c r="AQ49" s="121" t="s">
        <v>541</v>
      </c>
      <c r="AR49" s="46">
        <v>689</v>
      </c>
      <c r="AS49" s="46">
        <v>1322</v>
      </c>
      <c r="AT49" s="46">
        <v>98</v>
      </c>
      <c r="AU49" s="46">
        <v>7</v>
      </c>
      <c r="AV49" s="46">
        <v>28</v>
      </c>
      <c r="AW49" s="46">
        <v>7</v>
      </c>
      <c r="AX49" s="46">
        <v>56</v>
      </c>
      <c r="AY49" s="46">
        <v>822</v>
      </c>
      <c r="AZ49" s="46">
        <v>402</v>
      </c>
      <c r="BA49" s="46">
        <v>660</v>
      </c>
      <c r="BB49" s="46">
        <v>662</v>
      </c>
      <c r="BC49" s="46"/>
      <c r="BD49" s="46"/>
      <c r="BE49" s="52"/>
      <c r="BF49" s="46"/>
      <c r="BG49" s="46"/>
      <c r="BH49" s="46"/>
      <c r="BI49" s="46"/>
      <c r="BJ49" s="46"/>
      <c r="BK49" s="46"/>
      <c r="BL49" s="46"/>
      <c r="BM49" s="46"/>
      <c r="BN49" s="46"/>
      <c r="BO49" s="46"/>
      <c r="BP49" s="46"/>
      <c r="BQ49" s="1"/>
      <c r="BR49" s="1"/>
      <c r="BS49" s="121" t="s">
        <v>522</v>
      </c>
      <c r="BT49" s="105">
        <v>1035</v>
      </c>
      <c r="BU49" s="105">
        <v>2035</v>
      </c>
      <c r="BV49" s="105">
        <v>188</v>
      </c>
      <c r="BW49" s="105">
        <v>10</v>
      </c>
      <c r="BX49" s="105">
        <v>50</v>
      </c>
      <c r="BY49" s="105">
        <v>11</v>
      </c>
      <c r="BZ49" s="105">
        <v>117</v>
      </c>
      <c r="CA49" s="105">
        <v>1316</v>
      </c>
      <c r="CB49" s="105">
        <v>531</v>
      </c>
      <c r="CC49" s="105">
        <v>1068</v>
      </c>
      <c r="CD49" s="105">
        <v>967</v>
      </c>
      <c r="CE49" s="105"/>
      <c r="CF49" s="105"/>
      <c r="CG49" s="52"/>
      <c r="CH49" s="105"/>
      <c r="CI49" s="105"/>
      <c r="CJ49" s="105"/>
      <c r="CK49" s="105"/>
      <c r="CL49" s="105"/>
      <c r="CM49" s="105"/>
      <c r="CN49" s="105"/>
      <c r="CO49" s="105"/>
      <c r="CP49" s="105"/>
      <c r="CQ49" s="105"/>
      <c r="CR49" s="105"/>
      <c r="CS49" s="1"/>
      <c r="CT49" s="1"/>
      <c r="CU49" s="121" t="s">
        <v>523</v>
      </c>
      <c r="CV49" s="46">
        <v>1046</v>
      </c>
      <c r="CW49" s="46">
        <v>1751</v>
      </c>
      <c r="CX49" s="46">
        <v>117</v>
      </c>
      <c r="CY49" s="46">
        <v>7</v>
      </c>
      <c r="CZ49" s="46">
        <v>24</v>
      </c>
      <c r="DA49" s="46">
        <v>8</v>
      </c>
      <c r="DB49" s="46">
        <v>78</v>
      </c>
      <c r="DC49" s="46">
        <v>1126</v>
      </c>
      <c r="DD49" s="46">
        <v>508</v>
      </c>
      <c r="DE49" s="46">
        <v>860</v>
      </c>
      <c r="DF49" s="46">
        <v>891</v>
      </c>
      <c r="DG49" s="46"/>
      <c r="DH49" s="46"/>
      <c r="DI49" s="121" t="s">
        <v>536</v>
      </c>
      <c r="DJ49" s="46">
        <v>953</v>
      </c>
      <c r="DK49" s="46">
        <v>1848</v>
      </c>
      <c r="DL49" s="46">
        <v>184</v>
      </c>
      <c r="DM49" s="46">
        <v>19</v>
      </c>
      <c r="DN49" s="46">
        <v>59</v>
      </c>
      <c r="DO49" s="46">
        <v>10</v>
      </c>
      <c r="DP49" s="46">
        <v>96</v>
      </c>
      <c r="DQ49" s="46">
        <v>1298</v>
      </c>
      <c r="DR49" s="46">
        <v>366</v>
      </c>
      <c r="DS49" s="46">
        <v>819</v>
      </c>
      <c r="DT49" s="46">
        <v>1029</v>
      </c>
      <c r="DU49" s="1"/>
      <c r="DV49" s="1"/>
      <c r="DW49" s="121" t="s">
        <v>533</v>
      </c>
      <c r="DX49" s="46">
        <v>573</v>
      </c>
      <c r="DY49" s="46">
        <v>1412</v>
      </c>
      <c r="DZ49" s="46">
        <v>217</v>
      </c>
      <c r="EA49" s="46">
        <v>9</v>
      </c>
      <c r="EB49" s="46">
        <v>61</v>
      </c>
      <c r="EC49" s="46">
        <v>15</v>
      </c>
      <c r="ED49" s="46">
        <v>132</v>
      </c>
      <c r="EE49" s="46">
        <v>952</v>
      </c>
      <c r="EF49" s="46">
        <v>243</v>
      </c>
      <c r="EG49" s="46">
        <v>700</v>
      </c>
      <c r="EH49" s="46">
        <v>712</v>
      </c>
      <c r="EI49" s="46"/>
      <c r="EJ49" s="46"/>
      <c r="EK49" s="52" t="s">
        <v>896</v>
      </c>
      <c r="EL49" s="46">
        <f aca="true" t="shared" si="73" ref="EL49:EV49">SUBTOTAL(9,EL50:EL52)</f>
        <v>2447</v>
      </c>
      <c r="EM49" s="46">
        <f t="shared" si="73"/>
        <v>5686</v>
      </c>
      <c r="EN49" s="46">
        <f t="shared" si="73"/>
        <v>867</v>
      </c>
      <c r="EO49" s="46">
        <f t="shared" si="73"/>
        <v>63</v>
      </c>
      <c r="EP49" s="46">
        <f t="shared" si="73"/>
        <v>247</v>
      </c>
      <c r="EQ49" s="46">
        <f t="shared" si="73"/>
        <v>37</v>
      </c>
      <c r="ER49" s="46">
        <f t="shared" si="73"/>
        <v>520</v>
      </c>
      <c r="ES49" s="46">
        <f t="shared" si="73"/>
        <v>3594</v>
      </c>
      <c r="ET49" s="46">
        <f t="shared" si="73"/>
        <v>1225</v>
      </c>
      <c r="EU49" s="46">
        <f t="shared" si="73"/>
        <v>2800</v>
      </c>
      <c r="EV49" s="46">
        <f t="shared" si="73"/>
        <v>2886</v>
      </c>
      <c r="EW49" s="1"/>
      <c r="EX49" s="1"/>
      <c r="EY49" s="152"/>
      <c r="EZ49" s="175"/>
      <c r="FA49" s="63"/>
      <c r="FB49" s="63"/>
      <c r="FC49" s="63"/>
      <c r="FD49" s="63"/>
      <c r="FE49" s="63"/>
      <c r="FF49" s="63"/>
      <c r="FG49" s="63"/>
      <c r="FH49" s="63"/>
      <c r="FI49" s="63"/>
      <c r="FJ49" s="63"/>
      <c r="FK49" s="63"/>
      <c r="FL49" s="63"/>
    </row>
    <row r="50" spans="1:168" ht="12" customHeight="1">
      <c r="A50" s="123" t="s">
        <v>532</v>
      </c>
      <c r="B50" s="46">
        <v>147</v>
      </c>
      <c r="C50" s="46">
        <v>201</v>
      </c>
      <c r="D50" s="46">
        <v>11</v>
      </c>
      <c r="E50" s="46">
        <v>3</v>
      </c>
      <c r="F50" s="46">
        <v>2</v>
      </c>
      <c r="G50" s="46">
        <v>0</v>
      </c>
      <c r="H50" s="46">
        <v>6</v>
      </c>
      <c r="I50" s="46">
        <v>150</v>
      </c>
      <c r="J50" s="46">
        <v>40</v>
      </c>
      <c r="K50" s="46">
        <v>107</v>
      </c>
      <c r="L50" s="46">
        <v>94</v>
      </c>
      <c r="M50" s="1"/>
      <c r="N50" s="1"/>
      <c r="O50" s="123" t="s">
        <v>765</v>
      </c>
      <c r="P50" s="46">
        <v>101</v>
      </c>
      <c r="Q50" s="46">
        <v>198</v>
      </c>
      <c r="R50" s="46">
        <v>16</v>
      </c>
      <c r="S50" s="46">
        <v>1</v>
      </c>
      <c r="T50" s="46">
        <v>5</v>
      </c>
      <c r="U50" s="46">
        <v>1</v>
      </c>
      <c r="V50" s="46">
        <v>9</v>
      </c>
      <c r="W50" s="46">
        <v>110</v>
      </c>
      <c r="X50" s="46">
        <v>72</v>
      </c>
      <c r="Y50" s="46">
        <v>99</v>
      </c>
      <c r="Z50" s="46">
        <v>99</v>
      </c>
      <c r="AA50" s="46"/>
      <c r="AB50" s="46"/>
      <c r="AC50" s="52" t="s">
        <v>618</v>
      </c>
      <c r="AD50" s="46">
        <v>932</v>
      </c>
      <c r="AE50" s="46">
        <v>1965</v>
      </c>
      <c r="AF50" s="46">
        <v>265</v>
      </c>
      <c r="AG50" s="46">
        <v>12</v>
      </c>
      <c r="AH50" s="46">
        <v>56</v>
      </c>
      <c r="AI50" s="46">
        <v>16</v>
      </c>
      <c r="AJ50" s="46">
        <v>181</v>
      </c>
      <c r="AK50" s="46">
        <v>1194</v>
      </c>
      <c r="AL50" s="46">
        <v>506</v>
      </c>
      <c r="AM50" s="46">
        <v>921</v>
      </c>
      <c r="AN50" s="46">
        <v>1044</v>
      </c>
      <c r="AO50" s="1"/>
      <c r="AP50" s="1"/>
      <c r="AQ50" s="52"/>
      <c r="AR50" s="46"/>
      <c r="AS50" s="46"/>
      <c r="AT50" s="46"/>
      <c r="AU50" s="46"/>
      <c r="AV50" s="46"/>
      <c r="AW50" s="46"/>
      <c r="AX50" s="46"/>
      <c r="AY50" s="46"/>
      <c r="AZ50" s="46"/>
      <c r="BA50" s="46"/>
      <c r="BB50" s="46"/>
      <c r="BC50" s="46"/>
      <c r="BD50" s="46"/>
      <c r="BE50" s="52" t="s">
        <v>607</v>
      </c>
      <c r="BF50" s="46">
        <f aca="true" t="shared" si="74" ref="BF50:BP50">SUBTOTAL(9,BF51:BF52)</f>
        <v>785</v>
      </c>
      <c r="BG50" s="46">
        <f t="shared" si="74"/>
        <v>1702</v>
      </c>
      <c r="BH50" s="46">
        <f t="shared" si="74"/>
        <v>297</v>
      </c>
      <c r="BI50" s="46">
        <f t="shared" si="74"/>
        <v>18</v>
      </c>
      <c r="BJ50" s="46">
        <f t="shared" si="74"/>
        <v>84</v>
      </c>
      <c r="BK50" s="46">
        <f t="shared" si="74"/>
        <v>21</v>
      </c>
      <c r="BL50" s="46">
        <f t="shared" si="74"/>
        <v>174</v>
      </c>
      <c r="BM50" s="46">
        <f t="shared" si="74"/>
        <v>1059</v>
      </c>
      <c r="BN50" s="46">
        <f t="shared" si="74"/>
        <v>346</v>
      </c>
      <c r="BO50" s="46">
        <f t="shared" si="74"/>
        <v>831</v>
      </c>
      <c r="BP50" s="46">
        <f t="shared" si="74"/>
        <v>871</v>
      </c>
      <c r="BQ50" s="1"/>
      <c r="BR50" s="1"/>
      <c r="BS50" s="121" t="s">
        <v>531</v>
      </c>
      <c r="BT50" s="105">
        <v>15</v>
      </c>
      <c r="BU50" s="105">
        <v>18</v>
      </c>
      <c r="BV50" s="46">
        <v>0</v>
      </c>
      <c r="BW50" s="46">
        <v>0</v>
      </c>
      <c r="BX50" s="46">
        <v>0</v>
      </c>
      <c r="BY50" s="46">
        <v>0</v>
      </c>
      <c r="BZ50" s="46">
        <v>0</v>
      </c>
      <c r="CA50" s="105">
        <v>15</v>
      </c>
      <c r="CB50" s="105">
        <v>3</v>
      </c>
      <c r="CC50" s="105">
        <v>16</v>
      </c>
      <c r="CD50" s="105">
        <v>2</v>
      </c>
      <c r="CE50" s="105"/>
      <c r="CF50" s="105"/>
      <c r="CG50" s="52"/>
      <c r="CH50" s="46"/>
      <c r="CI50" s="46"/>
      <c r="CJ50" s="46"/>
      <c r="CK50" s="46"/>
      <c r="CL50" s="46"/>
      <c r="CM50" s="46"/>
      <c r="CN50" s="46"/>
      <c r="CO50" s="46"/>
      <c r="CP50" s="46"/>
      <c r="CQ50" s="46"/>
      <c r="CR50" s="46"/>
      <c r="CS50" s="1"/>
      <c r="CT50" s="1"/>
      <c r="CU50" s="121"/>
      <c r="CV50" s="46"/>
      <c r="CW50" s="46"/>
      <c r="CX50" s="46"/>
      <c r="CY50" s="46"/>
      <c r="CZ50" s="46"/>
      <c r="DA50" s="46"/>
      <c r="DB50" s="46"/>
      <c r="DC50" s="46"/>
      <c r="DD50" s="46"/>
      <c r="DE50" s="46"/>
      <c r="DF50" s="46"/>
      <c r="DG50" s="46"/>
      <c r="DH50" s="46"/>
      <c r="DI50" s="121" t="s">
        <v>541</v>
      </c>
      <c r="DJ50" s="46">
        <v>621</v>
      </c>
      <c r="DK50" s="46">
        <v>1212</v>
      </c>
      <c r="DL50" s="46">
        <v>116</v>
      </c>
      <c r="DM50" s="46">
        <v>8</v>
      </c>
      <c r="DN50" s="46">
        <v>25</v>
      </c>
      <c r="DO50" s="46">
        <v>10</v>
      </c>
      <c r="DP50" s="46">
        <v>73</v>
      </c>
      <c r="DQ50" s="46">
        <v>769</v>
      </c>
      <c r="DR50" s="46">
        <v>327</v>
      </c>
      <c r="DS50" s="46">
        <v>578</v>
      </c>
      <c r="DT50" s="46">
        <v>634</v>
      </c>
      <c r="DU50" s="1"/>
      <c r="DV50" s="1"/>
      <c r="DW50" s="121" t="s">
        <v>536</v>
      </c>
      <c r="DX50" s="46">
        <v>680</v>
      </c>
      <c r="DY50" s="46">
        <v>1677</v>
      </c>
      <c r="DZ50" s="46">
        <v>348</v>
      </c>
      <c r="EA50" s="46">
        <v>16</v>
      </c>
      <c r="EB50" s="46">
        <v>75</v>
      </c>
      <c r="EC50" s="46">
        <v>20</v>
      </c>
      <c r="ED50" s="46">
        <v>237</v>
      </c>
      <c r="EE50" s="46">
        <v>1111</v>
      </c>
      <c r="EF50" s="46">
        <v>218</v>
      </c>
      <c r="EG50" s="46">
        <v>798</v>
      </c>
      <c r="EH50" s="46">
        <v>879</v>
      </c>
      <c r="EI50" s="46"/>
      <c r="EJ50" s="46"/>
      <c r="EK50" s="121" t="s">
        <v>533</v>
      </c>
      <c r="EL50" s="46">
        <v>560</v>
      </c>
      <c r="EM50" s="46">
        <v>1398</v>
      </c>
      <c r="EN50" s="46">
        <v>218</v>
      </c>
      <c r="EO50" s="46">
        <v>15</v>
      </c>
      <c r="EP50" s="46">
        <v>55</v>
      </c>
      <c r="EQ50" s="46">
        <v>10</v>
      </c>
      <c r="ER50" s="46">
        <v>138</v>
      </c>
      <c r="ES50" s="46">
        <v>890</v>
      </c>
      <c r="ET50" s="46">
        <v>290</v>
      </c>
      <c r="EU50" s="46">
        <v>667</v>
      </c>
      <c r="EV50" s="46">
        <v>731</v>
      </c>
      <c r="EW50" s="1"/>
      <c r="EX50" s="1"/>
      <c r="EY50" s="152"/>
      <c r="EZ50" s="175"/>
      <c r="FA50" s="63"/>
      <c r="FB50" s="63"/>
      <c r="FC50" s="63"/>
      <c r="FD50" s="63"/>
      <c r="FE50" s="63"/>
      <c r="FF50" s="63"/>
      <c r="FG50" s="63"/>
      <c r="FH50" s="63"/>
      <c r="FI50" s="63"/>
      <c r="FJ50" s="63"/>
      <c r="FK50" s="63"/>
      <c r="FL50" s="63"/>
    </row>
    <row r="51" spans="1:168" ht="12" customHeight="1">
      <c r="A51" s="123" t="s">
        <v>522</v>
      </c>
      <c r="B51" s="46">
        <v>116</v>
      </c>
      <c r="C51" s="46">
        <v>148</v>
      </c>
      <c r="D51" s="46">
        <v>8</v>
      </c>
      <c r="E51" s="46">
        <v>0</v>
      </c>
      <c r="F51" s="46">
        <v>2</v>
      </c>
      <c r="G51" s="46">
        <v>1</v>
      </c>
      <c r="H51" s="46">
        <v>5</v>
      </c>
      <c r="I51" s="46">
        <v>114</v>
      </c>
      <c r="J51" s="46">
        <v>26</v>
      </c>
      <c r="K51" s="46">
        <v>73</v>
      </c>
      <c r="L51" s="46">
        <v>75</v>
      </c>
      <c r="M51" s="1"/>
      <c r="N51" s="1"/>
      <c r="O51" s="122"/>
      <c r="P51" s="46" t="s">
        <v>841</v>
      </c>
      <c r="Q51" s="46" t="s">
        <v>841</v>
      </c>
      <c r="R51" s="46" t="s">
        <v>841</v>
      </c>
      <c r="S51" s="46" t="s">
        <v>841</v>
      </c>
      <c r="T51" s="46" t="s">
        <v>841</v>
      </c>
      <c r="U51" s="46" t="s">
        <v>841</v>
      </c>
      <c r="V51" s="46" t="s">
        <v>841</v>
      </c>
      <c r="W51" s="46" t="s">
        <v>841</v>
      </c>
      <c r="X51" s="46" t="s">
        <v>841</v>
      </c>
      <c r="Y51" s="46" t="s">
        <v>841</v>
      </c>
      <c r="Z51" s="46" t="s">
        <v>841</v>
      </c>
      <c r="AA51" s="46"/>
      <c r="AB51" s="46"/>
      <c r="AC51" s="52"/>
      <c r="AD51" s="46"/>
      <c r="AE51" s="46"/>
      <c r="AF51" s="46"/>
      <c r="AG51" s="46"/>
      <c r="AH51" s="46"/>
      <c r="AI51" s="46"/>
      <c r="AJ51" s="46"/>
      <c r="AK51" s="46"/>
      <c r="AL51" s="46"/>
      <c r="AM51" s="46"/>
      <c r="AN51" s="46"/>
      <c r="AO51" s="1"/>
      <c r="AP51" s="1"/>
      <c r="AQ51" s="52" t="s">
        <v>620</v>
      </c>
      <c r="AR51" s="46">
        <v>961</v>
      </c>
      <c r="AS51" s="46">
        <v>2014</v>
      </c>
      <c r="AT51" s="46">
        <v>293</v>
      </c>
      <c r="AU51" s="46">
        <v>24</v>
      </c>
      <c r="AV51" s="46">
        <v>73</v>
      </c>
      <c r="AW51" s="46">
        <v>21</v>
      </c>
      <c r="AX51" s="46">
        <v>175</v>
      </c>
      <c r="AY51" s="46">
        <v>1222</v>
      </c>
      <c r="AZ51" s="46">
        <v>499</v>
      </c>
      <c r="BA51" s="46">
        <v>1014</v>
      </c>
      <c r="BB51" s="46">
        <v>1000</v>
      </c>
      <c r="BC51" s="46"/>
      <c r="BD51" s="46"/>
      <c r="BE51" s="121" t="s">
        <v>533</v>
      </c>
      <c r="BF51" s="46">
        <v>524</v>
      </c>
      <c r="BG51" s="46">
        <v>1150</v>
      </c>
      <c r="BH51" s="46">
        <v>210</v>
      </c>
      <c r="BI51" s="46">
        <v>9</v>
      </c>
      <c r="BJ51" s="46">
        <v>51</v>
      </c>
      <c r="BK51" s="46">
        <v>13</v>
      </c>
      <c r="BL51" s="46">
        <v>137</v>
      </c>
      <c r="BM51" s="46">
        <v>757</v>
      </c>
      <c r="BN51" s="46">
        <v>183</v>
      </c>
      <c r="BO51" s="46">
        <v>549</v>
      </c>
      <c r="BP51" s="46">
        <v>601</v>
      </c>
      <c r="BQ51" s="1"/>
      <c r="BR51" s="1"/>
      <c r="BS51" s="52"/>
      <c r="BT51" s="46"/>
      <c r="BU51" s="46"/>
      <c r="BV51" s="46"/>
      <c r="BW51" s="46"/>
      <c r="BX51" s="46"/>
      <c r="BY51" s="46"/>
      <c r="BZ51" s="46"/>
      <c r="CA51" s="46"/>
      <c r="CB51" s="46"/>
      <c r="CC51" s="46"/>
      <c r="CD51" s="46"/>
      <c r="CE51" s="46"/>
      <c r="CF51" s="46"/>
      <c r="CG51" s="52"/>
      <c r="CH51" s="46" t="s">
        <v>841</v>
      </c>
      <c r="CI51" s="46" t="s">
        <v>841</v>
      </c>
      <c r="CJ51" s="46" t="s">
        <v>841</v>
      </c>
      <c r="CK51" s="46" t="s">
        <v>841</v>
      </c>
      <c r="CL51" s="46" t="s">
        <v>841</v>
      </c>
      <c r="CM51" s="46" t="s">
        <v>841</v>
      </c>
      <c r="CN51" s="46" t="s">
        <v>841</v>
      </c>
      <c r="CO51" s="46" t="s">
        <v>841</v>
      </c>
      <c r="CP51" s="46" t="s">
        <v>841</v>
      </c>
      <c r="CQ51" s="46" t="s">
        <v>841</v>
      </c>
      <c r="CR51" s="46" t="s">
        <v>841</v>
      </c>
      <c r="CS51" s="1"/>
      <c r="CT51" s="1"/>
      <c r="CU51" s="52" t="s">
        <v>897</v>
      </c>
      <c r="CV51" s="46">
        <f>SUBTOTAL(9,CV52:CV55)</f>
        <v>3654</v>
      </c>
      <c r="CW51" s="46">
        <f aca="true" t="shared" si="75" ref="CW51:DF51">SUBTOTAL(9,CW52:CW55)</f>
        <v>7415</v>
      </c>
      <c r="CX51" s="46">
        <f t="shared" si="75"/>
        <v>907</v>
      </c>
      <c r="CY51" s="46">
        <f t="shared" si="75"/>
        <v>51</v>
      </c>
      <c r="CZ51" s="46">
        <f t="shared" si="75"/>
        <v>215</v>
      </c>
      <c r="DA51" s="46">
        <f t="shared" si="75"/>
        <v>60</v>
      </c>
      <c r="DB51" s="46">
        <f t="shared" si="75"/>
        <v>581</v>
      </c>
      <c r="DC51" s="46">
        <f t="shared" si="75"/>
        <v>4691</v>
      </c>
      <c r="DD51" s="46">
        <f t="shared" si="75"/>
        <v>1817</v>
      </c>
      <c r="DE51" s="46">
        <f t="shared" si="75"/>
        <v>3651</v>
      </c>
      <c r="DF51" s="46">
        <f t="shared" si="75"/>
        <v>3764</v>
      </c>
      <c r="DG51" s="46"/>
      <c r="DH51" s="46"/>
      <c r="DI51" s="121" t="s">
        <v>523</v>
      </c>
      <c r="DJ51" s="46">
        <v>682</v>
      </c>
      <c r="DK51" s="46">
        <v>1389</v>
      </c>
      <c r="DL51" s="46">
        <v>162</v>
      </c>
      <c r="DM51" s="46">
        <v>9</v>
      </c>
      <c r="DN51" s="46">
        <v>48</v>
      </c>
      <c r="DO51" s="46">
        <v>13</v>
      </c>
      <c r="DP51" s="46">
        <v>92</v>
      </c>
      <c r="DQ51" s="46">
        <v>830</v>
      </c>
      <c r="DR51" s="46">
        <v>397</v>
      </c>
      <c r="DS51" s="46">
        <v>623</v>
      </c>
      <c r="DT51" s="46">
        <v>766</v>
      </c>
      <c r="DU51" s="1"/>
      <c r="DV51" s="1"/>
      <c r="DW51" s="121" t="s">
        <v>541</v>
      </c>
      <c r="DX51" s="46">
        <v>465</v>
      </c>
      <c r="DY51" s="46">
        <v>1136</v>
      </c>
      <c r="DZ51" s="46">
        <v>230</v>
      </c>
      <c r="EA51" s="46">
        <v>18</v>
      </c>
      <c r="EB51" s="46">
        <v>54</v>
      </c>
      <c r="EC51" s="46">
        <v>10</v>
      </c>
      <c r="ED51" s="46">
        <v>148</v>
      </c>
      <c r="EE51" s="46">
        <v>760</v>
      </c>
      <c r="EF51" s="46">
        <v>146</v>
      </c>
      <c r="EG51" s="46">
        <v>553</v>
      </c>
      <c r="EH51" s="46">
        <v>583</v>
      </c>
      <c r="EI51" s="46"/>
      <c r="EJ51" s="46"/>
      <c r="EK51" s="121" t="s">
        <v>536</v>
      </c>
      <c r="EL51" s="46">
        <v>987</v>
      </c>
      <c r="EM51" s="46">
        <v>2315</v>
      </c>
      <c r="EN51" s="46">
        <v>335</v>
      </c>
      <c r="EO51" s="46">
        <v>31</v>
      </c>
      <c r="EP51" s="46">
        <v>106</v>
      </c>
      <c r="EQ51" s="46">
        <v>13</v>
      </c>
      <c r="ER51" s="46">
        <v>185</v>
      </c>
      <c r="ES51" s="46">
        <v>1448</v>
      </c>
      <c r="ET51" s="46">
        <v>532</v>
      </c>
      <c r="EU51" s="46">
        <v>1144</v>
      </c>
      <c r="EV51" s="46">
        <v>1171</v>
      </c>
      <c r="EW51" s="1"/>
      <c r="EX51" s="1"/>
      <c r="EY51" s="178"/>
      <c r="EZ51" s="175"/>
      <c r="FA51" s="63"/>
      <c r="FB51" s="63"/>
      <c r="FC51" s="63"/>
      <c r="FD51" s="63"/>
      <c r="FE51" s="63"/>
      <c r="FF51" s="63"/>
      <c r="FG51" s="63"/>
      <c r="FH51" s="63"/>
      <c r="FI51" s="63"/>
      <c r="FJ51" s="63"/>
      <c r="FK51" s="63"/>
      <c r="FL51" s="63"/>
    </row>
    <row r="52" spans="1:168" ht="12" customHeight="1">
      <c r="A52" s="123" t="s">
        <v>531</v>
      </c>
      <c r="B52" s="46">
        <v>78</v>
      </c>
      <c r="C52" s="46">
        <v>121</v>
      </c>
      <c r="D52" s="46">
        <v>2</v>
      </c>
      <c r="E52" s="46">
        <v>0</v>
      </c>
      <c r="F52" s="46">
        <v>2</v>
      </c>
      <c r="G52" s="46">
        <v>0</v>
      </c>
      <c r="H52" s="46">
        <v>0</v>
      </c>
      <c r="I52" s="46">
        <v>75</v>
      </c>
      <c r="J52" s="46">
        <v>44</v>
      </c>
      <c r="K52" s="46">
        <v>59</v>
      </c>
      <c r="L52" s="46">
        <v>62</v>
      </c>
      <c r="M52" s="1"/>
      <c r="N52" s="1"/>
      <c r="O52" s="122" t="s">
        <v>773</v>
      </c>
      <c r="P52" s="46">
        <f>SUBTOTAL(9,P53:P60)</f>
        <v>1120</v>
      </c>
      <c r="Q52" s="46">
        <f aca="true" t="shared" si="76" ref="Q52:Z52">SUBTOTAL(9,Q53:Q60)</f>
        <v>1814</v>
      </c>
      <c r="R52" s="46">
        <f t="shared" si="76"/>
        <v>147</v>
      </c>
      <c r="S52" s="46">
        <f t="shared" si="76"/>
        <v>12</v>
      </c>
      <c r="T52" s="46">
        <f t="shared" si="76"/>
        <v>39</v>
      </c>
      <c r="U52" s="46">
        <f t="shared" si="76"/>
        <v>8</v>
      </c>
      <c r="V52" s="46">
        <f t="shared" si="76"/>
        <v>88</v>
      </c>
      <c r="W52" s="46">
        <f t="shared" si="76"/>
        <v>1157</v>
      </c>
      <c r="X52" s="46">
        <f t="shared" si="76"/>
        <v>510</v>
      </c>
      <c r="Y52" s="46">
        <f t="shared" si="76"/>
        <v>966</v>
      </c>
      <c r="Z52" s="46">
        <f t="shared" si="76"/>
        <v>848</v>
      </c>
      <c r="AA52" s="46"/>
      <c r="AB52" s="46"/>
      <c r="AC52" s="52" t="s">
        <v>783</v>
      </c>
      <c r="AD52" s="46">
        <f>SUBTOTAL(9,AD53:AD54)</f>
        <v>573</v>
      </c>
      <c r="AE52" s="46">
        <f aca="true" t="shared" si="77" ref="AE52:AN52">SUBTOTAL(9,AE53:AE54)</f>
        <v>1153</v>
      </c>
      <c r="AF52" s="46">
        <f t="shared" si="77"/>
        <v>127</v>
      </c>
      <c r="AG52" s="46">
        <f t="shared" si="77"/>
        <v>3</v>
      </c>
      <c r="AH52" s="46">
        <f t="shared" si="77"/>
        <v>30</v>
      </c>
      <c r="AI52" s="46">
        <f t="shared" si="77"/>
        <v>9</v>
      </c>
      <c r="AJ52" s="46">
        <f t="shared" si="77"/>
        <v>85</v>
      </c>
      <c r="AK52" s="46">
        <f t="shared" si="77"/>
        <v>681</v>
      </c>
      <c r="AL52" s="46">
        <f t="shared" si="77"/>
        <v>345</v>
      </c>
      <c r="AM52" s="46">
        <f t="shared" si="77"/>
        <v>560</v>
      </c>
      <c r="AN52" s="46">
        <f t="shared" si="77"/>
        <v>593</v>
      </c>
      <c r="AO52" s="1"/>
      <c r="AP52" s="1"/>
      <c r="AQ52" s="52" t="s">
        <v>622</v>
      </c>
      <c r="AR52" s="46">
        <v>530</v>
      </c>
      <c r="AS52" s="46">
        <v>1160</v>
      </c>
      <c r="AT52" s="46">
        <v>150</v>
      </c>
      <c r="AU52" s="46">
        <v>5</v>
      </c>
      <c r="AV52" s="46">
        <v>47</v>
      </c>
      <c r="AW52" s="46">
        <v>11</v>
      </c>
      <c r="AX52" s="46">
        <v>87</v>
      </c>
      <c r="AY52" s="46">
        <v>646</v>
      </c>
      <c r="AZ52" s="46">
        <v>364</v>
      </c>
      <c r="BA52" s="46">
        <v>570</v>
      </c>
      <c r="BB52" s="46">
        <v>590</v>
      </c>
      <c r="BC52" s="46"/>
      <c r="BD52" s="46"/>
      <c r="BE52" s="121" t="s">
        <v>536</v>
      </c>
      <c r="BF52" s="46">
        <v>261</v>
      </c>
      <c r="BG52" s="46">
        <v>552</v>
      </c>
      <c r="BH52" s="46">
        <v>87</v>
      </c>
      <c r="BI52" s="46">
        <v>9</v>
      </c>
      <c r="BJ52" s="46">
        <v>33</v>
      </c>
      <c r="BK52" s="46">
        <v>8</v>
      </c>
      <c r="BL52" s="46">
        <v>37</v>
      </c>
      <c r="BM52" s="46">
        <v>302</v>
      </c>
      <c r="BN52" s="46">
        <v>163</v>
      </c>
      <c r="BO52" s="46">
        <v>282</v>
      </c>
      <c r="BP52" s="46">
        <v>270</v>
      </c>
      <c r="BQ52" s="1"/>
      <c r="BR52" s="1"/>
      <c r="BS52" s="52" t="s">
        <v>593</v>
      </c>
      <c r="BT52" s="46">
        <f>SUBTOTAL(9,BT53:BT56)</f>
        <v>1263</v>
      </c>
      <c r="BU52" s="46">
        <f aca="true" t="shared" si="78" ref="BU52:CC52">SUBTOTAL(9,BU53:BU56)</f>
        <v>2524</v>
      </c>
      <c r="BV52" s="46">
        <f t="shared" si="78"/>
        <v>275</v>
      </c>
      <c r="BW52" s="46">
        <f t="shared" si="78"/>
        <v>14</v>
      </c>
      <c r="BX52" s="46">
        <f t="shared" si="78"/>
        <v>70</v>
      </c>
      <c r="BY52" s="46">
        <f t="shared" si="78"/>
        <v>16</v>
      </c>
      <c r="BZ52" s="46">
        <f t="shared" si="78"/>
        <v>175</v>
      </c>
      <c r="CA52" s="46">
        <f t="shared" si="78"/>
        <v>1571</v>
      </c>
      <c r="CB52" s="46">
        <f t="shared" si="78"/>
        <v>678</v>
      </c>
      <c r="CC52" s="46">
        <f t="shared" si="78"/>
        <v>1272</v>
      </c>
      <c r="CD52" s="46">
        <f>SUBTOTAL(9,CD53:CD56)</f>
        <v>1252</v>
      </c>
      <c r="CE52" s="46"/>
      <c r="CF52" s="46"/>
      <c r="CG52" s="52" t="s">
        <v>585</v>
      </c>
      <c r="CH52" s="46">
        <f aca="true" t="shared" si="79" ref="CH52:CP52">SUBTOTAL(9,CH54:CH64,CV11:CV62,DJ11:DJ41)</f>
        <v>52852</v>
      </c>
      <c r="CI52" s="46">
        <f t="shared" si="79"/>
        <v>109548</v>
      </c>
      <c r="CJ52" s="46">
        <f t="shared" si="79"/>
        <v>13497</v>
      </c>
      <c r="CK52" s="46">
        <f t="shared" si="79"/>
        <v>895</v>
      </c>
      <c r="CL52" s="46">
        <f t="shared" si="79"/>
        <v>3587</v>
      </c>
      <c r="CM52" s="46">
        <f t="shared" si="79"/>
        <v>918</v>
      </c>
      <c r="CN52" s="46">
        <f t="shared" si="79"/>
        <v>8097</v>
      </c>
      <c r="CO52" s="46">
        <f t="shared" si="79"/>
        <v>69098</v>
      </c>
      <c r="CP52" s="46">
        <f t="shared" si="79"/>
        <v>26953</v>
      </c>
      <c r="CQ52" s="46">
        <f>SUBTOTAL(9,CQ55:CQ64,DE11:DE62,DS11:DS41)</f>
        <v>53043</v>
      </c>
      <c r="CR52" s="46">
        <f>SUBTOTAL(9,CR55:CR64,DF11:DF62,DT11:DT41)</f>
        <v>56505</v>
      </c>
      <c r="CS52" s="1"/>
      <c r="CT52" s="1"/>
      <c r="CU52" s="121" t="s">
        <v>533</v>
      </c>
      <c r="CV52" s="46">
        <v>1490</v>
      </c>
      <c r="CW52" s="46">
        <v>3103</v>
      </c>
      <c r="CX52" s="46">
        <v>339</v>
      </c>
      <c r="CY52" s="46">
        <v>17</v>
      </c>
      <c r="CZ52" s="46">
        <v>78</v>
      </c>
      <c r="DA52" s="46">
        <v>19</v>
      </c>
      <c r="DB52" s="46">
        <v>225</v>
      </c>
      <c r="DC52" s="46">
        <v>1974</v>
      </c>
      <c r="DD52" s="46">
        <v>790</v>
      </c>
      <c r="DE52" s="46">
        <v>1503</v>
      </c>
      <c r="DF52" s="46">
        <v>1600</v>
      </c>
      <c r="DG52" s="46"/>
      <c r="DH52" s="46"/>
      <c r="DI52" s="121" t="s">
        <v>532</v>
      </c>
      <c r="DJ52" s="46">
        <v>1294</v>
      </c>
      <c r="DK52" s="46">
        <v>3099</v>
      </c>
      <c r="DL52" s="46">
        <v>435</v>
      </c>
      <c r="DM52" s="46">
        <v>29</v>
      </c>
      <c r="DN52" s="46">
        <v>97</v>
      </c>
      <c r="DO52" s="46">
        <v>28</v>
      </c>
      <c r="DP52" s="46">
        <v>281</v>
      </c>
      <c r="DQ52" s="46">
        <v>1899</v>
      </c>
      <c r="DR52" s="46">
        <v>765</v>
      </c>
      <c r="DS52" s="46">
        <v>1452</v>
      </c>
      <c r="DT52" s="46">
        <v>1647</v>
      </c>
      <c r="DU52" s="1"/>
      <c r="DV52" s="1"/>
      <c r="DW52" s="121"/>
      <c r="DX52" s="46"/>
      <c r="DY52" s="46"/>
      <c r="DZ52" s="46"/>
      <c r="EA52" s="46"/>
      <c r="EB52" s="46"/>
      <c r="EC52" s="46"/>
      <c r="ED52" s="46"/>
      <c r="EE52" s="46"/>
      <c r="EF52" s="46"/>
      <c r="EG52" s="46"/>
      <c r="EH52" s="46"/>
      <c r="EI52" s="46"/>
      <c r="EJ52" s="46"/>
      <c r="EK52" s="121" t="s">
        <v>541</v>
      </c>
      <c r="EL52" s="46">
        <v>900</v>
      </c>
      <c r="EM52" s="46">
        <v>1973</v>
      </c>
      <c r="EN52" s="46">
        <v>314</v>
      </c>
      <c r="EO52" s="46">
        <v>17</v>
      </c>
      <c r="EP52" s="46">
        <v>86</v>
      </c>
      <c r="EQ52" s="46">
        <v>14</v>
      </c>
      <c r="ER52" s="46">
        <v>197</v>
      </c>
      <c r="ES52" s="46">
        <v>1256</v>
      </c>
      <c r="ET52" s="46">
        <v>403</v>
      </c>
      <c r="EU52" s="46">
        <v>989</v>
      </c>
      <c r="EV52" s="46">
        <v>984</v>
      </c>
      <c r="EW52" s="1"/>
      <c r="EX52" s="1"/>
      <c r="EY52" s="178"/>
      <c r="EZ52" s="175"/>
      <c r="FA52" s="63"/>
      <c r="FB52" s="63"/>
      <c r="FC52" s="63"/>
      <c r="FD52" s="63"/>
      <c r="FE52" s="63"/>
      <c r="FF52" s="63"/>
      <c r="FG52" s="63"/>
      <c r="FH52" s="63"/>
      <c r="FI52" s="63"/>
      <c r="FJ52" s="63"/>
      <c r="FK52" s="63"/>
      <c r="FL52" s="63"/>
    </row>
    <row r="53" spans="1:168" ht="12" customHeight="1">
      <c r="A53" s="123" t="s">
        <v>535</v>
      </c>
      <c r="B53" s="46">
        <v>219</v>
      </c>
      <c r="C53" s="46">
        <v>394</v>
      </c>
      <c r="D53" s="46">
        <v>27</v>
      </c>
      <c r="E53" s="46">
        <v>2</v>
      </c>
      <c r="F53" s="46">
        <v>4</v>
      </c>
      <c r="G53" s="46">
        <v>3</v>
      </c>
      <c r="H53" s="46">
        <v>18</v>
      </c>
      <c r="I53" s="46">
        <v>247</v>
      </c>
      <c r="J53" s="46">
        <v>120</v>
      </c>
      <c r="K53" s="46">
        <v>181</v>
      </c>
      <c r="L53" s="46">
        <v>213</v>
      </c>
      <c r="M53" s="1"/>
      <c r="N53" s="1"/>
      <c r="O53" s="123" t="s">
        <v>770</v>
      </c>
      <c r="P53" s="46">
        <v>84</v>
      </c>
      <c r="Q53" s="46">
        <v>155</v>
      </c>
      <c r="R53" s="46">
        <v>22</v>
      </c>
      <c r="S53" s="46">
        <v>3</v>
      </c>
      <c r="T53" s="46">
        <v>4</v>
      </c>
      <c r="U53" s="46">
        <v>2</v>
      </c>
      <c r="V53" s="46">
        <v>13</v>
      </c>
      <c r="W53" s="46">
        <v>98</v>
      </c>
      <c r="X53" s="46">
        <v>35</v>
      </c>
      <c r="Y53" s="46">
        <v>66</v>
      </c>
      <c r="Z53" s="46">
        <v>89</v>
      </c>
      <c r="AA53" s="46"/>
      <c r="AB53" s="46"/>
      <c r="AC53" s="123" t="s">
        <v>770</v>
      </c>
      <c r="AD53" s="46">
        <v>278</v>
      </c>
      <c r="AE53" s="46">
        <v>542</v>
      </c>
      <c r="AF53" s="46">
        <v>64</v>
      </c>
      <c r="AG53" s="46">
        <v>0</v>
      </c>
      <c r="AH53" s="46">
        <v>14</v>
      </c>
      <c r="AI53" s="46">
        <v>5</v>
      </c>
      <c r="AJ53" s="46">
        <v>45</v>
      </c>
      <c r="AK53" s="46">
        <v>314</v>
      </c>
      <c r="AL53" s="46">
        <v>164</v>
      </c>
      <c r="AM53" s="46">
        <v>269</v>
      </c>
      <c r="AN53" s="46">
        <v>273</v>
      </c>
      <c r="AO53" s="1"/>
      <c r="AP53" s="1"/>
      <c r="AQ53" s="52" t="s">
        <v>625</v>
      </c>
      <c r="AR53" s="46">
        <v>774</v>
      </c>
      <c r="AS53" s="46">
        <v>1522</v>
      </c>
      <c r="AT53" s="46">
        <v>200</v>
      </c>
      <c r="AU53" s="46">
        <v>30</v>
      </c>
      <c r="AV53" s="46">
        <v>72</v>
      </c>
      <c r="AW53" s="46">
        <v>14</v>
      </c>
      <c r="AX53" s="46">
        <v>84</v>
      </c>
      <c r="AY53" s="46">
        <v>1061</v>
      </c>
      <c r="AZ53" s="46">
        <v>261</v>
      </c>
      <c r="BA53" s="46">
        <v>774</v>
      </c>
      <c r="BB53" s="46">
        <v>748</v>
      </c>
      <c r="BC53" s="46"/>
      <c r="BD53" s="46"/>
      <c r="BE53" s="52"/>
      <c r="BF53" s="46" t="s">
        <v>841</v>
      </c>
      <c r="BG53" s="46" t="s">
        <v>841</v>
      </c>
      <c r="BH53" s="46" t="s">
        <v>841</v>
      </c>
      <c r="BI53" s="46" t="s">
        <v>841</v>
      </c>
      <c r="BJ53" s="46" t="s">
        <v>841</v>
      </c>
      <c r="BK53" s="46" t="s">
        <v>841</v>
      </c>
      <c r="BL53" s="46" t="s">
        <v>841</v>
      </c>
      <c r="BM53" s="46" t="s">
        <v>841</v>
      </c>
      <c r="BN53" s="46" t="s">
        <v>841</v>
      </c>
      <c r="BO53" s="46" t="s">
        <v>841</v>
      </c>
      <c r="BP53" s="46" t="s">
        <v>841</v>
      </c>
      <c r="BQ53" s="1"/>
      <c r="BR53" s="1"/>
      <c r="BS53" s="121" t="s">
        <v>533</v>
      </c>
      <c r="BT53" s="46">
        <v>180</v>
      </c>
      <c r="BU53" s="46">
        <v>357</v>
      </c>
      <c r="BV53" s="46">
        <v>58</v>
      </c>
      <c r="BW53" s="46">
        <v>3</v>
      </c>
      <c r="BX53" s="46">
        <v>12</v>
      </c>
      <c r="BY53" s="46">
        <v>6</v>
      </c>
      <c r="BZ53" s="46">
        <v>37</v>
      </c>
      <c r="CA53" s="46">
        <v>202</v>
      </c>
      <c r="CB53" s="46">
        <v>97</v>
      </c>
      <c r="CC53" s="46">
        <v>176</v>
      </c>
      <c r="CD53" s="46">
        <v>181</v>
      </c>
      <c r="CE53" s="46"/>
      <c r="CF53" s="46"/>
      <c r="CG53" s="52"/>
      <c r="CH53" s="177"/>
      <c r="CI53" s="177"/>
      <c r="CJ53" s="177"/>
      <c r="CK53" s="177"/>
      <c r="CL53" s="177"/>
      <c r="CM53" s="177"/>
      <c r="CN53" s="177"/>
      <c r="CO53" s="177"/>
      <c r="CP53" s="177"/>
      <c r="CQ53" s="177"/>
      <c r="CR53" s="177"/>
      <c r="CS53" s="1"/>
      <c r="CT53" s="1"/>
      <c r="CU53" s="121" t="s">
        <v>536</v>
      </c>
      <c r="CV53" s="46">
        <v>1429</v>
      </c>
      <c r="CW53" s="46">
        <v>2918</v>
      </c>
      <c r="CX53" s="46">
        <v>400</v>
      </c>
      <c r="CY53" s="46">
        <v>24</v>
      </c>
      <c r="CZ53" s="46">
        <v>92</v>
      </c>
      <c r="DA53" s="46">
        <v>29</v>
      </c>
      <c r="DB53" s="46">
        <v>255</v>
      </c>
      <c r="DC53" s="46">
        <v>1810</v>
      </c>
      <c r="DD53" s="46">
        <v>708</v>
      </c>
      <c r="DE53" s="46">
        <v>1487</v>
      </c>
      <c r="DF53" s="46">
        <v>1431</v>
      </c>
      <c r="DG53" s="46"/>
      <c r="DH53" s="46"/>
      <c r="DI53" s="121" t="s">
        <v>522</v>
      </c>
      <c r="DJ53" s="46">
        <v>763</v>
      </c>
      <c r="DK53" s="46">
        <v>1887</v>
      </c>
      <c r="DL53" s="46">
        <v>262</v>
      </c>
      <c r="DM53" s="46">
        <v>12</v>
      </c>
      <c r="DN53" s="46">
        <v>60</v>
      </c>
      <c r="DO53" s="46">
        <v>16</v>
      </c>
      <c r="DP53" s="46">
        <v>174</v>
      </c>
      <c r="DQ53" s="46">
        <v>1197</v>
      </c>
      <c r="DR53" s="46">
        <v>428</v>
      </c>
      <c r="DS53" s="46">
        <v>932</v>
      </c>
      <c r="DT53" s="46">
        <v>955</v>
      </c>
      <c r="DU53" s="1"/>
      <c r="DV53" s="1"/>
      <c r="DW53" s="52" t="s">
        <v>898</v>
      </c>
      <c r="DX53" s="46"/>
      <c r="DY53" s="46"/>
      <c r="DZ53" s="46"/>
      <c r="EA53" s="46"/>
      <c r="EB53" s="46"/>
      <c r="EC53" s="46"/>
      <c r="ED53" s="46"/>
      <c r="EE53" s="46"/>
      <c r="EF53" s="46"/>
      <c r="EG53" s="46"/>
      <c r="EH53" s="46"/>
      <c r="EI53" s="46"/>
      <c r="EJ53" s="46"/>
      <c r="EK53" s="52"/>
      <c r="EL53" s="46"/>
      <c r="EM53" s="46"/>
      <c r="EN53" s="46"/>
      <c r="EO53" s="46"/>
      <c r="EP53" s="46"/>
      <c r="EQ53" s="46"/>
      <c r="ER53" s="46"/>
      <c r="ES53" s="46"/>
      <c r="ET53" s="46"/>
      <c r="EU53" s="46"/>
      <c r="EV53" s="46"/>
      <c r="EW53" s="1"/>
      <c r="EX53" s="1"/>
      <c r="EZ53" s="175"/>
      <c r="FA53" s="63"/>
      <c r="FB53" s="63"/>
      <c r="FC53" s="63"/>
      <c r="FD53" s="63"/>
      <c r="FE53" s="63"/>
      <c r="FF53" s="63"/>
      <c r="FG53" s="63"/>
      <c r="FH53" s="63"/>
      <c r="FI53" s="63"/>
      <c r="FJ53" s="63"/>
      <c r="FK53" s="63"/>
      <c r="FL53" s="63"/>
    </row>
    <row r="54" spans="1:168" ht="12" customHeight="1">
      <c r="A54" s="123" t="s">
        <v>540</v>
      </c>
      <c r="B54" s="46">
        <v>111</v>
      </c>
      <c r="C54" s="46">
        <v>231</v>
      </c>
      <c r="D54" s="46">
        <v>21</v>
      </c>
      <c r="E54" s="46">
        <v>1</v>
      </c>
      <c r="F54" s="46">
        <v>4</v>
      </c>
      <c r="G54" s="46">
        <v>2</v>
      </c>
      <c r="H54" s="46">
        <v>14</v>
      </c>
      <c r="I54" s="46">
        <v>137</v>
      </c>
      <c r="J54" s="46">
        <v>73</v>
      </c>
      <c r="K54" s="46">
        <v>110</v>
      </c>
      <c r="L54" s="46">
        <v>121</v>
      </c>
      <c r="M54" s="1"/>
      <c r="N54" s="1"/>
      <c r="O54" s="123" t="s">
        <v>763</v>
      </c>
      <c r="P54" s="46">
        <v>219</v>
      </c>
      <c r="Q54" s="46">
        <v>356</v>
      </c>
      <c r="R54" s="46">
        <v>30</v>
      </c>
      <c r="S54" s="46">
        <v>6</v>
      </c>
      <c r="T54" s="46">
        <v>7</v>
      </c>
      <c r="U54" s="46">
        <v>1</v>
      </c>
      <c r="V54" s="46">
        <v>16</v>
      </c>
      <c r="W54" s="46">
        <v>255</v>
      </c>
      <c r="X54" s="46">
        <v>71</v>
      </c>
      <c r="Y54" s="46">
        <v>192</v>
      </c>
      <c r="Z54" s="46">
        <v>164</v>
      </c>
      <c r="AA54" s="46"/>
      <c r="AB54" s="46"/>
      <c r="AC54" s="123" t="s">
        <v>763</v>
      </c>
      <c r="AD54" s="105">
        <v>295</v>
      </c>
      <c r="AE54" s="105">
        <v>611</v>
      </c>
      <c r="AF54" s="105">
        <v>63</v>
      </c>
      <c r="AG54" s="105">
        <v>3</v>
      </c>
      <c r="AH54" s="105">
        <v>16</v>
      </c>
      <c r="AI54" s="105">
        <v>4</v>
      </c>
      <c r="AJ54" s="105">
        <v>40</v>
      </c>
      <c r="AK54" s="105">
        <v>367</v>
      </c>
      <c r="AL54" s="105">
        <v>181</v>
      </c>
      <c r="AM54" s="105">
        <v>291</v>
      </c>
      <c r="AN54" s="105">
        <v>320</v>
      </c>
      <c r="AO54" s="1"/>
      <c r="AP54" s="1"/>
      <c r="AQ54" s="52" t="s">
        <v>627</v>
      </c>
      <c r="AR54" s="46">
        <v>822</v>
      </c>
      <c r="AS54" s="46">
        <v>1770</v>
      </c>
      <c r="AT54" s="46">
        <v>201</v>
      </c>
      <c r="AU54" s="46">
        <v>10</v>
      </c>
      <c r="AV54" s="46">
        <v>48</v>
      </c>
      <c r="AW54" s="46">
        <v>11</v>
      </c>
      <c r="AX54" s="46">
        <v>132</v>
      </c>
      <c r="AY54" s="46">
        <v>1105</v>
      </c>
      <c r="AZ54" s="46">
        <v>464</v>
      </c>
      <c r="BA54" s="46">
        <v>908</v>
      </c>
      <c r="BB54" s="46">
        <v>862</v>
      </c>
      <c r="BC54" s="46"/>
      <c r="BD54" s="46"/>
      <c r="BE54" s="52" t="s">
        <v>617</v>
      </c>
      <c r="BF54" s="46">
        <f aca="true" t="shared" si="80" ref="BF54:BP54">SUBTOTAL(9,BF55:BF56)</f>
        <v>1651</v>
      </c>
      <c r="BG54" s="46">
        <f t="shared" si="80"/>
        <v>3463</v>
      </c>
      <c r="BH54" s="46">
        <f t="shared" si="80"/>
        <v>415</v>
      </c>
      <c r="BI54" s="46">
        <f t="shared" si="80"/>
        <v>19</v>
      </c>
      <c r="BJ54" s="46">
        <f t="shared" si="80"/>
        <v>95</v>
      </c>
      <c r="BK54" s="46">
        <f t="shared" si="80"/>
        <v>33</v>
      </c>
      <c r="BL54" s="46">
        <f t="shared" si="80"/>
        <v>268</v>
      </c>
      <c r="BM54" s="46">
        <f t="shared" si="80"/>
        <v>2015</v>
      </c>
      <c r="BN54" s="46">
        <f t="shared" si="80"/>
        <v>1033</v>
      </c>
      <c r="BO54" s="46">
        <f t="shared" si="80"/>
        <v>1645</v>
      </c>
      <c r="BP54" s="46">
        <f t="shared" si="80"/>
        <v>1818</v>
      </c>
      <c r="BQ54" s="1"/>
      <c r="BR54" s="1"/>
      <c r="BS54" s="121" t="s">
        <v>536</v>
      </c>
      <c r="BT54" s="46">
        <v>353</v>
      </c>
      <c r="BU54" s="46">
        <v>678</v>
      </c>
      <c r="BV54" s="46">
        <v>68</v>
      </c>
      <c r="BW54" s="46">
        <v>1</v>
      </c>
      <c r="BX54" s="46">
        <v>20</v>
      </c>
      <c r="BY54" s="46">
        <v>2</v>
      </c>
      <c r="BZ54" s="46">
        <v>45</v>
      </c>
      <c r="CA54" s="46">
        <v>416</v>
      </c>
      <c r="CB54" s="46">
        <v>194</v>
      </c>
      <c r="CC54" s="46">
        <v>362</v>
      </c>
      <c r="CD54" s="46">
        <v>316</v>
      </c>
      <c r="CE54" s="46"/>
      <c r="CF54" s="46"/>
      <c r="CG54" s="52" t="s">
        <v>586</v>
      </c>
      <c r="CH54" s="46">
        <f>SUBTOTAL(9,CH55:CH60)</f>
        <v>5187</v>
      </c>
      <c r="CI54" s="46">
        <f aca="true" t="shared" si="81" ref="CI54:CR54">SUBTOTAL(9,CI55:CI60)</f>
        <v>11356</v>
      </c>
      <c r="CJ54" s="46">
        <f t="shared" si="81"/>
        <v>1471</v>
      </c>
      <c r="CK54" s="46">
        <f t="shared" si="81"/>
        <v>98</v>
      </c>
      <c r="CL54" s="46">
        <f t="shared" si="81"/>
        <v>437</v>
      </c>
      <c r="CM54" s="46">
        <f>SUBTOTAL(9,CM55:CM60)</f>
        <v>101</v>
      </c>
      <c r="CN54" s="46">
        <f t="shared" si="81"/>
        <v>835</v>
      </c>
      <c r="CO54" s="46">
        <f t="shared" si="81"/>
        <v>7200</v>
      </c>
      <c r="CP54" s="46">
        <f t="shared" si="81"/>
        <v>2685</v>
      </c>
      <c r="CQ54" s="46">
        <f t="shared" si="81"/>
        <v>5330</v>
      </c>
      <c r="CR54" s="46">
        <f t="shared" si="81"/>
        <v>6026</v>
      </c>
      <c r="CS54" s="1"/>
      <c r="CT54" s="1"/>
      <c r="CU54" s="121" t="s">
        <v>541</v>
      </c>
      <c r="CV54" s="46">
        <v>692</v>
      </c>
      <c r="CW54" s="46">
        <v>1318</v>
      </c>
      <c r="CX54" s="46">
        <v>153</v>
      </c>
      <c r="CY54" s="46">
        <v>10</v>
      </c>
      <c r="CZ54" s="46">
        <v>45</v>
      </c>
      <c r="DA54" s="46">
        <v>11</v>
      </c>
      <c r="DB54" s="46">
        <v>87</v>
      </c>
      <c r="DC54" s="46">
        <v>868</v>
      </c>
      <c r="DD54" s="46">
        <v>297</v>
      </c>
      <c r="DE54" s="46">
        <v>631</v>
      </c>
      <c r="DF54" s="46">
        <v>687</v>
      </c>
      <c r="DG54" s="46"/>
      <c r="DH54" s="46"/>
      <c r="DI54" s="121" t="s">
        <v>531</v>
      </c>
      <c r="DJ54" s="46">
        <v>857</v>
      </c>
      <c r="DK54" s="46">
        <v>2178</v>
      </c>
      <c r="DL54" s="46">
        <v>416</v>
      </c>
      <c r="DM54" s="46">
        <v>32</v>
      </c>
      <c r="DN54" s="46">
        <v>115</v>
      </c>
      <c r="DO54" s="46">
        <v>30</v>
      </c>
      <c r="DP54" s="46">
        <v>239</v>
      </c>
      <c r="DQ54" s="46">
        <v>1446</v>
      </c>
      <c r="DR54" s="46">
        <v>316</v>
      </c>
      <c r="DS54" s="46">
        <v>1040</v>
      </c>
      <c r="DT54" s="46">
        <v>1138</v>
      </c>
      <c r="DU54" s="1"/>
      <c r="DV54" s="1"/>
      <c r="DW54" s="121" t="s">
        <v>533</v>
      </c>
      <c r="DX54" s="46">
        <v>720</v>
      </c>
      <c r="DY54" s="46">
        <v>1590</v>
      </c>
      <c r="DZ54" s="46">
        <v>203</v>
      </c>
      <c r="EA54" s="46">
        <v>30</v>
      </c>
      <c r="EB54" s="46">
        <v>72</v>
      </c>
      <c r="EC54" s="46">
        <v>13</v>
      </c>
      <c r="ED54" s="46">
        <v>88</v>
      </c>
      <c r="EE54" s="46">
        <v>1046</v>
      </c>
      <c r="EF54" s="46">
        <v>341</v>
      </c>
      <c r="EG54" s="46">
        <v>732</v>
      </c>
      <c r="EH54" s="46">
        <v>858</v>
      </c>
      <c r="EI54" s="46"/>
      <c r="EJ54" s="46"/>
      <c r="EK54" s="52" t="s">
        <v>605</v>
      </c>
      <c r="EL54" s="46">
        <f aca="true" t="shared" si="82" ref="EL54:EV54">SUBTOTAL(9,EL55:EL57)</f>
        <v>1867</v>
      </c>
      <c r="EM54" s="46">
        <f t="shared" si="82"/>
        <v>3872</v>
      </c>
      <c r="EN54" s="46">
        <f t="shared" si="82"/>
        <v>547</v>
      </c>
      <c r="EO54" s="46">
        <f t="shared" si="82"/>
        <v>46</v>
      </c>
      <c r="EP54" s="46">
        <f t="shared" si="82"/>
        <v>209</v>
      </c>
      <c r="EQ54" s="46">
        <f t="shared" si="82"/>
        <v>43</v>
      </c>
      <c r="ER54" s="46">
        <f t="shared" si="82"/>
        <v>249</v>
      </c>
      <c r="ES54" s="46">
        <f t="shared" si="82"/>
        <v>2507</v>
      </c>
      <c r="ET54" s="46">
        <f t="shared" si="82"/>
        <v>818</v>
      </c>
      <c r="EU54" s="46">
        <f t="shared" si="82"/>
        <v>1944</v>
      </c>
      <c r="EV54" s="46">
        <f t="shared" si="82"/>
        <v>1928</v>
      </c>
      <c r="EW54" s="1"/>
      <c r="EX54" s="1"/>
      <c r="EY54" s="152"/>
      <c r="EZ54" s="175"/>
      <c r="FA54" s="63"/>
      <c r="FB54" s="63"/>
      <c r="FC54" s="63"/>
      <c r="FD54" s="63"/>
      <c r="FE54" s="63"/>
      <c r="FF54" s="63"/>
      <c r="FG54" s="63"/>
      <c r="FH54" s="63"/>
      <c r="FI54" s="63"/>
      <c r="FJ54" s="63"/>
      <c r="FK54" s="63"/>
      <c r="FL54" s="63"/>
    </row>
    <row r="55" spans="1:168" ht="12" customHeight="1">
      <c r="A55" s="122"/>
      <c r="B55" s="46"/>
      <c r="C55" s="46"/>
      <c r="D55" s="46"/>
      <c r="E55" s="46"/>
      <c r="F55" s="46"/>
      <c r="G55" s="46"/>
      <c r="H55" s="46"/>
      <c r="I55" s="46"/>
      <c r="J55" s="46"/>
      <c r="K55" s="46"/>
      <c r="L55" s="46"/>
      <c r="M55" s="1"/>
      <c r="N55" s="1"/>
      <c r="O55" s="123" t="s">
        <v>762</v>
      </c>
      <c r="P55" s="46">
        <v>181</v>
      </c>
      <c r="Q55" s="46">
        <v>307</v>
      </c>
      <c r="R55" s="46">
        <v>31</v>
      </c>
      <c r="S55" s="46">
        <v>2</v>
      </c>
      <c r="T55" s="46">
        <v>11</v>
      </c>
      <c r="U55" s="46">
        <v>1</v>
      </c>
      <c r="V55" s="105">
        <v>17</v>
      </c>
      <c r="W55" s="46">
        <v>209</v>
      </c>
      <c r="X55" s="46">
        <v>67</v>
      </c>
      <c r="Y55" s="46">
        <v>163</v>
      </c>
      <c r="Z55" s="46">
        <v>144</v>
      </c>
      <c r="AA55" s="46"/>
      <c r="AB55" s="46"/>
      <c r="AC55" s="52"/>
      <c r="AD55" s="46" t="s">
        <v>841</v>
      </c>
      <c r="AE55" s="46" t="s">
        <v>841</v>
      </c>
      <c r="AF55" s="46" t="s">
        <v>841</v>
      </c>
      <c r="AG55" s="46" t="s">
        <v>841</v>
      </c>
      <c r="AH55" s="46" t="s">
        <v>841</v>
      </c>
      <c r="AI55" s="46" t="s">
        <v>841</v>
      </c>
      <c r="AJ55" s="46" t="s">
        <v>841</v>
      </c>
      <c r="AK55" s="46" t="s">
        <v>841</v>
      </c>
      <c r="AL55" s="46" t="s">
        <v>841</v>
      </c>
      <c r="AM55" s="46" t="s">
        <v>841</v>
      </c>
      <c r="AN55" s="46" t="s">
        <v>841</v>
      </c>
      <c r="AO55" s="1"/>
      <c r="AP55" s="1"/>
      <c r="AQ55" s="52"/>
      <c r="AR55" s="46"/>
      <c r="AS55" s="46"/>
      <c r="AT55" s="46"/>
      <c r="AU55" s="46"/>
      <c r="AV55" s="46"/>
      <c r="AW55" s="46"/>
      <c r="AX55" s="46"/>
      <c r="AY55" s="46"/>
      <c r="AZ55" s="46"/>
      <c r="BA55" s="46"/>
      <c r="BB55" s="46"/>
      <c r="BC55" s="46"/>
      <c r="BD55" s="46"/>
      <c r="BE55" s="121" t="s">
        <v>533</v>
      </c>
      <c r="BF55" s="46">
        <v>501</v>
      </c>
      <c r="BG55" s="46">
        <v>997</v>
      </c>
      <c r="BH55" s="46">
        <v>101</v>
      </c>
      <c r="BI55" s="46">
        <v>0</v>
      </c>
      <c r="BJ55" s="46">
        <v>22</v>
      </c>
      <c r="BK55" s="46">
        <v>5</v>
      </c>
      <c r="BL55" s="46">
        <v>74</v>
      </c>
      <c r="BM55" s="46">
        <v>546</v>
      </c>
      <c r="BN55" s="46">
        <v>350</v>
      </c>
      <c r="BO55" s="46">
        <v>447</v>
      </c>
      <c r="BP55" s="46">
        <v>550</v>
      </c>
      <c r="BQ55" s="1"/>
      <c r="BR55" s="1"/>
      <c r="BS55" s="121" t="s">
        <v>541</v>
      </c>
      <c r="BT55" s="46">
        <v>337</v>
      </c>
      <c r="BU55" s="46">
        <v>721</v>
      </c>
      <c r="BV55" s="46">
        <v>91</v>
      </c>
      <c r="BW55" s="46">
        <v>7</v>
      </c>
      <c r="BX55" s="46">
        <v>22</v>
      </c>
      <c r="BY55" s="46">
        <v>5</v>
      </c>
      <c r="BZ55" s="46">
        <v>57</v>
      </c>
      <c r="CA55" s="46">
        <v>455</v>
      </c>
      <c r="CB55" s="46">
        <v>175</v>
      </c>
      <c r="CC55" s="46">
        <v>349</v>
      </c>
      <c r="CD55" s="46">
        <v>372</v>
      </c>
      <c r="CE55" s="46"/>
      <c r="CF55" s="46"/>
      <c r="CG55" s="121" t="s">
        <v>533</v>
      </c>
      <c r="CH55" s="46">
        <v>1140</v>
      </c>
      <c r="CI55" s="46">
        <v>2176</v>
      </c>
      <c r="CJ55" s="46">
        <v>247</v>
      </c>
      <c r="CK55" s="46">
        <v>15</v>
      </c>
      <c r="CL55" s="46">
        <v>88</v>
      </c>
      <c r="CM55" s="46">
        <v>13</v>
      </c>
      <c r="CN55" s="46">
        <v>131</v>
      </c>
      <c r="CO55" s="46">
        <v>1473</v>
      </c>
      <c r="CP55" s="46">
        <v>456</v>
      </c>
      <c r="CQ55" s="46">
        <v>996</v>
      </c>
      <c r="CR55" s="46">
        <v>1180</v>
      </c>
      <c r="CS55" s="1"/>
      <c r="CT55" s="1"/>
      <c r="CU55" s="121" t="s">
        <v>523</v>
      </c>
      <c r="CV55" s="105">
        <v>43</v>
      </c>
      <c r="CW55" s="105">
        <v>76</v>
      </c>
      <c r="CX55" s="105">
        <v>15</v>
      </c>
      <c r="CY55" s="46">
        <v>0</v>
      </c>
      <c r="CZ55" s="46">
        <v>0</v>
      </c>
      <c r="DA55" s="105">
        <v>1</v>
      </c>
      <c r="DB55" s="105">
        <v>14</v>
      </c>
      <c r="DC55" s="105">
        <v>39</v>
      </c>
      <c r="DD55" s="105">
        <v>22</v>
      </c>
      <c r="DE55" s="105">
        <v>30</v>
      </c>
      <c r="DF55" s="105">
        <v>46</v>
      </c>
      <c r="DG55" s="105"/>
      <c r="DH55" s="105"/>
      <c r="DI55" s="121" t="s">
        <v>535</v>
      </c>
      <c r="DJ55" s="46">
        <v>826</v>
      </c>
      <c r="DK55" s="46">
        <v>1831</v>
      </c>
      <c r="DL55" s="46">
        <v>280</v>
      </c>
      <c r="DM55" s="46">
        <v>8</v>
      </c>
      <c r="DN55" s="46">
        <v>64</v>
      </c>
      <c r="DO55" s="46">
        <v>22</v>
      </c>
      <c r="DP55" s="46">
        <v>186</v>
      </c>
      <c r="DQ55" s="46">
        <v>1055</v>
      </c>
      <c r="DR55" s="46">
        <v>496</v>
      </c>
      <c r="DS55" s="46">
        <v>886</v>
      </c>
      <c r="DT55" s="46">
        <v>945</v>
      </c>
      <c r="DU55" s="1"/>
      <c r="DV55" s="1"/>
      <c r="DW55" s="52"/>
      <c r="DX55" s="46"/>
      <c r="DY55" s="46"/>
      <c r="DZ55" s="46"/>
      <c r="EA55" s="46"/>
      <c r="EB55" s="46"/>
      <c r="EC55" s="46"/>
      <c r="ED55" s="46"/>
      <c r="EE55" s="46"/>
      <c r="EF55" s="46"/>
      <c r="EG55" s="46"/>
      <c r="EH55" s="46"/>
      <c r="EI55" s="46"/>
      <c r="EJ55" s="46"/>
      <c r="EK55" s="121" t="s">
        <v>533</v>
      </c>
      <c r="EL55" s="46">
        <v>578</v>
      </c>
      <c r="EM55" s="46">
        <v>1172</v>
      </c>
      <c r="EN55" s="46">
        <v>124</v>
      </c>
      <c r="EO55" s="46">
        <v>10</v>
      </c>
      <c r="EP55" s="46">
        <v>42</v>
      </c>
      <c r="EQ55" s="46">
        <v>6</v>
      </c>
      <c r="ER55" s="46">
        <v>66</v>
      </c>
      <c r="ES55" s="46">
        <v>762</v>
      </c>
      <c r="ET55" s="46">
        <v>286</v>
      </c>
      <c r="EU55" s="46">
        <v>559</v>
      </c>
      <c r="EV55" s="46">
        <v>613</v>
      </c>
      <c r="EW55" s="1"/>
      <c r="EX55" s="1"/>
      <c r="EY55" s="152"/>
      <c r="EZ55" s="175"/>
      <c r="FA55" s="63"/>
      <c r="FB55" s="63"/>
      <c r="FC55" s="63"/>
      <c r="FD55" s="63"/>
      <c r="FE55" s="63"/>
      <c r="FF55" s="63"/>
      <c r="FG55" s="63"/>
      <c r="FH55" s="63"/>
      <c r="FI55" s="63"/>
      <c r="FJ55" s="63"/>
      <c r="FK55" s="63"/>
      <c r="FL55" s="63"/>
    </row>
    <row r="56" spans="1:168" ht="12" customHeight="1">
      <c r="A56" s="122" t="s">
        <v>760</v>
      </c>
      <c r="B56" s="46">
        <f>SUBTOTAL(9,B57:B64,P11)</f>
        <v>782</v>
      </c>
      <c r="C56" s="46">
        <f aca="true" t="shared" si="83" ref="C56:K56">SUBTOTAL(9,C57:C64,Q11)</f>
        <v>1326</v>
      </c>
      <c r="D56" s="46">
        <f t="shared" si="83"/>
        <v>123</v>
      </c>
      <c r="E56" s="46">
        <f t="shared" si="83"/>
        <v>9</v>
      </c>
      <c r="F56" s="46">
        <f t="shared" si="83"/>
        <v>26</v>
      </c>
      <c r="G56" s="46">
        <f t="shared" si="83"/>
        <v>2</v>
      </c>
      <c r="H56" s="46">
        <f t="shared" si="83"/>
        <v>86</v>
      </c>
      <c r="I56" s="46">
        <f t="shared" si="83"/>
        <v>836</v>
      </c>
      <c r="J56" s="46">
        <f>SUBTOTAL(9,J57:J64,X11)</f>
        <v>367</v>
      </c>
      <c r="K56" s="46">
        <f t="shared" si="83"/>
        <v>672</v>
      </c>
      <c r="L56" s="46">
        <f>SUBTOTAL(9,L57:L64,Z11)</f>
        <v>654</v>
      </c>
      <c r="M56" s="1"/>
      <c r="N56" s="1"/>
      <c r="O56" s="123" t="s">
        <v>764</v>
      </c>
      <c r="P56" s="46">
        <v>44</v>
      </c>
      <c r="Q56" s="46">
        <v>67</v>
      </c>
      <c r="R56" s="46">
        <v>2</v>
      </c>
      <c r="S56" s="46">
        <v>0</v>
      </c>
      <c r="T56" s="46">
        <v>0</v>
      </c>
      <c r="U56" s="46">
        <v>0</v>
      </c>
      <c r="V56" s="46">
        <v>2</v>
      </c>
      <c r="W56" s="46">
        <v>32</v>
      </c>
      <c r="X56" s="46">
        <v>33</v>
      </c>
      <c r="Y56" s="46">
        <v>37</v>
      </c>
      <c r="Z56" s="46">
        <v>30</v>
      </c>
      <c r="AA56" s="46"/>
      <c r="AB56" s="46"/>
      <c r="AC56" s="52" t="s">
        <v>785</v>
      </c>
      <c r="AD56" s="46">
        <f>SUBTOTAL(9,AD57:AD58)</f>
        <v>431</v>
      </c>
      <c r="AE56" s="46">
        <f aca="true" t="shared" si="84" ref="AE56:AN56">SUBTOTAL(9,AE57:AE58)</f>
        <v>861</v>
      </c>
      <c r="AF56" s="46">
        <f t="shared" si="84"/>
        <v>76</v>
      </c>
      <c r="AG56" s="46">
        <f t="shared" si="84"/>
        <v>4</v>
      </c>
      <c r="AH56" s="46">
        <f t="shared" si="84"/>
        <v>15</v>
      </c>
      <c r="AI56" s="46">
        <f t="shared" si="84"/>
        <v>7</v>
      </c>
      <c r="AJ56" s="46">
        <f t="shared" si="84"/>
        <v>50</v>
      </c>
      <c r="AK56" s="46">
        <f t="shared" si="84"/>
        <v>492</v>
      </c>
      <c r="AL56" s="46">
        <f t="shared" si="84"/>
        <v>293</v>
      </c>
      <c r="AM56" s="46">
        <f t="shared" si="84"/>
        <v>436</v>
      </c>
      <c r="AN56" s="46">
        <f t="shared" si="84"/>
        <v>425</v>
      </c>
      <c r="AO56" s="1"/>
      <c r="AP56" s="1"/>
      <c r="AQ56" s="52" t="s">
        <v>629</v>
      </c>
      <c r="AR56" s="46">
        <f>SUBTOTAL(9,AR57:AR60)</f>
        <v>2139</v>
      </c>
      <c r="AS56" s="46">
        <f aca="true" t="shared" si="85" ref="AS56:BB56">SUBTOTAL(9,AS57:AS60)</f>
        <v>4275</v>
      </c>
      <c r="AT56" s="46">
        <f>SUBTOTAL(9,AT57:AT60)</f>
        <v>578</v>
      </c>
      <c r="AU56" s="46">
        <f t="shared" si="85"/>
        <v>42</v>
      </c>
      <c r="AV56" s="46">
        <f t="shared" si="85"/>
        <v>194</v>
      </c>
      <c r="AW56" s="46">
        <f t="shared" si="85"/>
        <v>40</v>
      </c>
      <c r="AX56" s="46">
        <f t="shared" si="85"/>
        <v>302</v>
      </c>
      <c r="AY56" s="46">
        <f t="shared" si="85"/>
        <v>2478</v>
      </c>
      <c r="AZ56" s="46">
        <f t="shared" si="85"/>
        <v>1219</v>
      </c>
      <c r="BA56" s="46">
        <f t="shared" si="85"/>
        <v>2030</v>
      </c>
      <c r="BB56" s="46">
        <f t="shared" si="85"/>
        <v>2245</v>
      </c>
      <c r="BC56" s="46"/>
      <c r="BD56" s="46"/>
      <c r="BE56" s="121" t="s">
        <v>536</v>
      </c>
      <c r="BF56" s="46">
        <v>1150</v>
      </c>
      <c r="BG56" s="46">
        <v>2466</v>
      </c>
      <c r="BH56" s="46">
        <v>314</v>
      </c>
      <c r="BI56" s="46">
        <v>19</v>
      </c>
      <c r="BJ56" s="46">
        <v>73</v>
      </c>
      <c r="BK56" s="46">
        <v>28</v>
      </c>
      <c r="BL56" s="46">
        <v>194</v>
      </c>
      <c r="BM56" s="46">
        <v>1469</v>
      </c>
      <c r="BN56" s="46">
        <v>683</v>
      </c>
      <c r="BO56" s="46">
        <v>1198</v>
      </c>
      <c r="BP56" s="46">
        <v>1268</v>
      </c>
      <c r="BQ56" s="1"/>
      <c r="BR56" s="1"/>
      <c r="BS56" s="121" t="s">
        <v>523</v>
      </c>
      <c r="BT56" s="46">
        <v>393</v>
      </c>
      <c r="BU56" s="46">
        <v>768</v>
      </c>
      <c r="BV56" s="46">
        <v>58</v>
      </c>
      <c r="BW56" s="46">
        <v>3</v>
      </c>
      <c r="BX56" s="46">
        <v>16</v>
      </c>
      <c r="BY56" s="46">
        <v>3</v>
      </c>
      <c r="BZ56" s="46">
        <v>36</v>
      </c>
      <c r="CA56" s="46">
        <v>498</v>
      </c>
      <c r="CB56" s="46">
        <v>212</v>
      </c>
      <c r="CC56" s="46">
        <v>385</v>
      </c>
      <c r="CD56" s="46">
        <v>383</v>
      </c>
      <c r="CE56" s="46"/>
      <c r="CF56" s="46"/>
      <c r="CG56" s="121" t="s">
        <v>536</v>
      </c>
      <c r="CH56" s="46">
        <v>686</v>
      </c>
      <c r="CI56" s="46">
        <v>1571</v>
      </c>
      <c r="CJ56" s="46">
        <v>247</v>
      </c>
      <c r="CK56" s="46">
        <v>13</v>
      </c>
      <c r="CL56" s="46">
        <v>79</v>
      </c>
      <c r="CM56" s="46">
        <v>15</v>
      </c>
      <c r="CN56" s="46">
        <v>140</v>
      </c>
      <c r="CO56" s="46">
        <v>997</v>
      </c>
      <c r="CP56" s="46">
        <v>327</v>
      </c>
      <c r="CQ56" s="46">
        <v>718</v>
      </c>
      <c r="CR56" s="46">
        <v>853</v>
      </c>
      <c r="CS56" s="1"/>
      <c r="CT56" s="1"/>
      <c r="CU56" s="52"/>
      <c r="CV56" s="46"/>
      <c r="CW56" s="46"/>
      <c r="CX56" s="46"/>
      <c r="CY56" s="46"/>
      <c r="CZ56" s="46"/>
      <c r="DA56" s="46"/>
      <c r="DB56" s="46"/>
      <c r="DC56" s="46"/>
      <c r="DD56" s="46"/>
      <c r="DE56" s="46"/>
      <c r="DF56" s="46"/>
      <c r="DG56" s="46"/>
      <c r="DH56" s="46"/>
      <c r="DI56" s="121" t="s">
        <v>540</v>
      </c>
      <c r="DJ56" s="46">
        <v>894</v>
      </c>
      <c r="DK56" s="46">
        <v>2072</v>
      </c>
      <c r="DL56" s="46">
        <v>283</v>
      </c>
      <c r="DM56" s="46">
        <v>18</v>
      </c>
      <c r="DN56" s="46">
        <v>82</v>
      </c>
      <c r="DO56" s="46">
        <v>17</v>
      </c>
      <c r="DP56" s="46">
        <v>166</v>
      </c>
      <c r="DQ56" s="46">
        <v>1171</v>
      </c>
      <c r="DR56" s="46">
        <v>618</v>
      </c>
      <c r="DS56" s="46">
        <v>939</v>
      </c>
      <c r="DT56" s="46">
        <v>1133</v>
      </c>
      <c r="DU56" s="1"/>
      <c r="DV56" s="1"/>
      <c r="DW56" s="52" t="s">
        <v>566</v>
      </c>
      <c r="DX56" s="46">
        <f aca="true" t="shared" si="86" ref="DX56:EH56">SUBTOTAL(9,DX57:DX58)</f>
        <v>823</v>
      </c>
      <c r="DY56" s="46">
        <f t="shared" si="86"/>
        <v>2014</v>
      </c>
      <c r="DZ56" s="46">
        <f t="shared" si="86"/>
        <v>379</v>
      </c>
      <c r="EA56" s="46">
        <f t="shared" si="86"/>
        <v>39</v>
      </c>
      <c r="EB56" s="46">
        <f t="shared" si="86"/>
        <v>105</v>
      </c>
      <c r="EC56" s="46">
        <f t="shared" si="86"/>
        <v>28</v>
      </c>
      <c r="ED56" s="46">
        <f t="shared" si="86"/>
        <v>207</v>
      </c>
      <c r="EE56" s="46">
        <f t="shared" si="86"/>
        <v>1288</v>
      </c>
      <c r="EF56" s="46">
        <f t="shared" si="86"/>
        <v>347</v>
      </c>
      <c r="EG56" s="46">
        <f t="shared" si="86"/>
        <v>1009</v>
      </c>
      <c r="EH56" s="46">
        <f t="shared" si="86"/>
        <v>1005</v>
      </c>
      <c r="EI56" s="46"/>
      <c r="EJ56" s="46"/>
      <c r="EK56" s="121" t="s">
        <v>536</v>
      </c>
      <c r="EL56" s="46">
        <v>561</v>
      </c>
      <c r="EM56" s="46">
        <v>986</v>
      </c>
      <c r="EN56" s="46">
        <v>112</v>
      </c>
      <c r="EO56" s="46">
        <v>9</v>
      </c>
      <c r="EP56" s="46">
        <v>31</v>
      </c>
      <c r="EQ56" s="46">
        <v>14</v>
      </c>
      <c r="ER56" s="46">
        <v>58</v>
      </c>
      <c r="ES56" s="46">
        <v>625</v>
      </c>
      <c r="ET56" s="46">
        <v>249</v>
      </c>
      <c r="EU56" s="46">
        <v>511</v>
      </c>
      <c r="EV56" s="46">
        <v>475</v>
      </c>
      <c r="EW56" s="1"/>
      <c r="EX56" s="1"/>
      <c r="EY56" s="178"/>
      <c r="EZ56" s="175"/>
      <c r="FA56" s="63"/>
      <c r="FB56" s="63"/>
      <c r="FC56" s="63"/>
      <c r="FD56" s="63"/>
      <c r="FE56" s="63"/>
      <c r="FF56" s="63"/>
      <c r="FG56" s="63"/>
      <c r="FH56" s="63"/>
      <c r="FI56" s="63"/>
      <c r="FJ56" s="63"/>
      <c r="FK56" s="63"/>
      <c r="FL56" s="63"/>
    </row>
    <row r="57" spans="1:168" ht="12" customHeight="1">
      <c r="A57" s="123" t="s">
        <v>533</v>
      </c>
      <c r="B57" s="46">
        <v>35</v>
      </c>
      <c r="C57" s="46">
        <v>35</v>
      </c>
      <c r="D57" s="46">
        <v>0</v>
      </c>
      <c r="E57" s="46">
        <v>0</v>
      </c>
      <c r="F57" s="46">
        <v>0</v>
      </c>
      <c r="G57" s="46">
        <v>0</v>
      </c>
      <c r="H57" s="46">
        <v>0</v>
      </c>
      <c r="I57" s="46">
        <v>32</v>
      </c>
      <c r="J57" s="46">
        <v>3</v>
      </c>
      <c r="K57" s="46">
        <v>21</v>
      </c>
      <c r="L57" s="46">
        <v>14</v>
      </c>
      <c r="M57" s="1"/>
      <c r="N57" s="1"/>
      <c r="O57" s="123" t="s">
        <v>765</v>
      </c>
      <c r="P57" s="46">
        <v>94</v>
      </c>
      <c r="Q57" s="46">
        <v>151</v>
      </c>
      <c r="R57" s="46">
        <v>12</v>
      </c>
      <c r="S57" s="46">
        <v>0</v>
      </c>
      <c r="T57" s="46">
        <v>5</v>
      </c>
      <c r="U57" s="46">
        <v>0</v>
      </c>
      <c r="V57" s="46">
        <v>7</v>
      </c>
      <c r="W57" s="46">
        <v>71</v>
      </c>
      <c r="X57" s="46">
        <v>68</v>
      </c>
      <c r="Y57" s="46">
        <v>69</v>
      </c>
      <c r="Z57" s="46">
        <v>82</v>
      </c>
      <c r="AA57" s="46"/>
      <c r="AB57" s="46"/>
      <c r="AC57" s="121" t="s">
        <v>770</v>
      </c>
      <c r="AD57" s="46">
        <v>115</v>
      </c>
      <c r="AE57" s="46">
        <v>226</v>
      </c>
      <c r="AF57" s="46">
        <v>18</v>
      </c>
      <c r="AG57" s="46">
        <v>2</v>
      </c>
      <c r="AH57" s="46">
        <v>2</v>
      </c>
      <c r="AI57" s="46">
        <v>0</v>
      </c>
      <c r="AJ57" s="46">
        <v>14</v>
      </c>
      <c r="AK57" s="46">
        <v>150</v>
      </c>
      <c r="AL57" s="46">
        <v>58</v>
      </c>
      <c r="AM57" s="46">
        <v>126</v>
      </c>
      <c r="AN57" s="46">
        <v>100</v>
      </c>
      <c r="AO57" s="1"/>
      <c r="AP57" s="1"/>
      <c r="AQ57" s="121" t="s">
        <v>533</v>
      </c>
      <c r="AR57" s="46">
        <v>878</v>
      </c>
      <c r="AS57" s="46">
        <v>1750</v>
      </c>
      <c r="AT57" s="46">
        <v>231</v>
      </c>
      <c r="AU57" s="46">
        <v>19</v>
      </c>
      <c r="AV57" s="46">
        <v>78</v>
      </c>
      <c r="AW57" s="46">
        <v>22</v>
      </c>
      <c r="AX57" s="46">
        <v>112</v>
      </c>
      <c r="AY57" s="46">
        <v>1017</v>
      </c>
      <c r="AZ57" s="46">
        <v>502</v>
      </c>
      <c r="BA57" s="46">
        <v>840</v>
      </c>
      <c r="BB57" s="46">
        <v>910</v>
      </c>
      <c r="BC57" s="46"/>
      <c r="BD57" s="46"/>
      <c r="BE57" s="121"/>
      <c r="BF57" s="46"/>
      <c r="BG57" s="46"/>
      <c r="BH57" s="46"/>
      <c r="BI57" s="46"/>
      <c r="BJ57" s="46"/>
      <c r="BK57" s="46"/>
      <c r="BL57" s="46"/>
      <c r="BM57" s="46"/>
      <c r="BN57" s="46"/>
      <c r="BO57" s="46"/>
      <c r="BP57" s="46"/>
      <c r="BQ57" s="1"/>
      <c r="BR57" s="1"/>
      <c r="BS57" s="121"/>
      <c r="BT57" s="46"/>
      <c r="BU57" s="46"/>
      <c r="BV57" s="46"/>
      <c r="BW57" s="46"/>
      <c r="BX57" s="46"/>
      <c r="BY57" s="46"/>
      <c r="BZ57" s="46"/>
      <c r="CA57" s="46"/>
      <c r="CB57" s="46"/>
      <c r="CC57" s="46"/>
      <c r="CD57" s="46"/>
      <c r="CE57" s="46"/>
      <c r="CF57" s="46"/>
      <c r="CG57" s="121" t="s">
        <v>541</v>
      </c>
      <c r="CH57" s="46">
        <v>850</v>
      </c>
      <c r="CI57" s="46">
        <v>1828</v>
      </c>
      <c r="CJ57" s="46">
        <v>198</v>
      </c>
      <c r="CK57" s="46">
        <v>10</v>
      </c>
      <c r="CL57" s="46">
        <v>56</v>
      </c>
      <c r="CM57" s="46">
        <v>16</v>
      </c>
      <c r="CN57" s="46">
        <v>116</v>
      </c>
      <c r="CO57" s="46">
        <v>1130</v>
      </c>
      <c r="CP57" s="46">
        <v>500</v>
      </c>
      <c r="CQ57" s="46">
        <v>879</v>
      </c>
      <c r="CR57" s="46">
        <v>949</v>
      </c>
      <c r="CS57" s="1"/>
      <c r="CT57" s="1"/>
      <c r="CU57" s="52" t="s">
        <v>899</v>
      </c>
      <c r="CV57" s="46">
        <f aca="true" t="shared" si="87" ref="CV57:DF57">SUBTOTAL(9,CV58:CV59)</f>
        <v>3832</v>
      </c>
      <c r="CW57" s="46">
        <f t="shared" si="87"/>
        <v>7385</v>
      </c>
      <c r="CX57" s="46">
        <f t="shared" si="87"/>
        <v>936</v>
      </c>
      <c r="CY57" s="46">
        <f t="shared" si="87"/>
        <v>90</v>
      </c>
      <c r="CZ57" s="46">
        <f t="shared" si="87"/>
        <v>286</v>
      </c>
      <c r="DA57" s="46">
        <f t="shared" si="87"/>
        <v>55</v>
      </c>
      <c r="DB57" s="46">
        <f t="shared" si="87"/>
        <v>505</v>
      </c>
      <c r="DC57" s="46">
        <f t="shared" si="87"/>
        <v>5108</v>
      </c>
      <c r="DD57" s="46">
        <f t="shared" si="87"/>
        <v>1341</v>
      </c>
      <c r="DE57" s="46">
        <f t="shared" si="87"/>
        <v>3553</v>
      </c>
      <c r="DF57" s="46">
        <f t="shared" si="87"/>
        <v>3832</v>
      </c>
      <c r="DG57" s="46"/>
      <c r="DH57" s="46"/>
      <c r="DI57" s="52"/>
      <c r="DJ57" s="46"/>
      <c r="DK57" s="46" t="s">
        <v>841</v>
      </c>
      <c r="DL57" s="46" t="s">
        <v>841</v>
      </c>
      <c r="DM57" s="46" t="s">
        <v>841</v>
      </c>
      <c r="DN57" s="46" t="s">
        <v>841</v>
      </c>
      <c r="DO57" s="46" t="s">
        <v>841</v>
      </c>
      <c r="DP57" s="46" t="s">
        <v>841</v>
      </c>
      <c r="DQ57" s="46" t="s">
        <v>841</v>
      </c>
      <c r="DR57" s="46" t="s">
        <v>841</v>
      </c>
      <c r="DS57" s="46" t="s">
        <v>841</v>
      </c>
      <c r="DT57" s="46" t="s">
        <v>841</v>
      </c>
      <c r="DU57" s="1"/>
      <c r="DV57" s="1"/>
      <c r="DW57" s="121" t="s">
        <v>533</v>
      </c>
      <c r="DX57" s="46">
        <v>452</v>
      </c>
      <c r="DY57" s="46">
        <v>1159</v>
      </c>
      <c r="DZ57" s="46">
        <v>224</v>
      </c>
      <c r="EA57" s="46">
        <v>14</v>
      </c>
      <c r="EB57" s="46">
        <v>58</v>
      </c>
      <c r="EC57" s="46">
        <v>18</v>
      </c>
      <c r="ED57" s="46">
        <v>134</v>
      </c>
      <c r="EE57" s="46">
        <v>719</v>
      </c>
      <c r="EF57" s="46">
        <v>216</v>
      </c>
      <c r="EG57" s="46">
        <v>572</v>
      </c>
      <c r="EH57" s="46">
        <v>587</v>
      </c>
      <c r="EI57" s="46"/>
      <c r="EJ57" s="46"/>
      <c r="EK57" s="121" t="s">
        <v>541</v>
      </c>
      <c r="EL57" s="46">
        <v>728</v>
      </c>
      <c r="EM57" s="46">
        <v>1714</v>
      </c>
      <c r="EN57" s="46">
        <v>311</v>
      </c>
      <c r="EO57" s="46">
        <v>27</v>
      </c>
      <c r="EP57" s="46">
        <v>136</v>
      </c>
      <c r="EQ57" s="46">
        <v>23</v>
      </c>
      <c r="ER57" s="46">
        <v>125</v>
      </c>
      <c r="ES57" s="46">
        <v>1120</v>
      </c>
      <c r="ET57" s="46">
        <v>283</v>
      </c>
      <c r="EU57" s="46">
        <v>874</v>
      </c>
      <c r="EV57" s="46">
        <v>840</v>
      </c>
      <c r="EW57" s="1"/>
      <c r="EX57" s="1"/>
      <c r="EY57" s="178"/>
      <c r="EZ57" s="175"/>
      <c r="FA57" s="63"/>
      <c r="FB57" s="63"/>
      <c r="FC57" s="63"/>
      <c r="FD57" s="63"/>
      <c r="FE57" s="63"/>
      <c r="FF57" s="63"/>
      <c r="FG57" s="63"/>
      <c r="FH57" s="63"/>
      <c r="FI57" s="63"/>
      <c r="FJ57" s="63"/>
      <c r="FK57" s="63"/>
      <c r="FL57" s="63"/>
    </row>
    <row r="58" spans="1:168" ht="12" customHeight="1">
      <c r="A58" s="123" t="s">
        <v>536</v>
      </c>
      <c r="B58" s="46">
        <v>32</v>
      </c>
      <c r="C58" s="46">
        <v>45</v>
      </c>
      <c r="D58" s="46">
        <v>4</v>
      </c>
      <c r="E58" s="46">
        <v>1</v>
      </c>
      <c r="F58" s="46">
        <v>1</v>
      </c>
      <c r="G58" s="46">
        <v>0</v>
      </c>
      <c r="H58" s="46">
        <v>2</v>
      </c>
      <c r="I58" s="46">
        <v>30</v>
      </c>
      <c r="J58" s="46">
        <v>11</v>
      </c>
      <c r="K58" s="46">
        <v>27</v>
      </c>
      <c r="L58" s="46">
        <v>18</v>
      </c>
      <c r="M58" s="1"/>
      <c r="N58" s="1"/>
      <c r="O58" s="123" t="s">
        <v>766</v>
      </c>
      <c r="P58" s="46">
        <v>36</v>
      </c>
      <c r="Q58" s="46">
        <v>61</v>
      </c>
      <c r="R58" s="46">
        <v>5</v>
      </c>
      <c r="S58" s="46">
        <v>0</v>
      </c>
      <c r="T58" s="46">
        <v>3</v>
      </c>
      <c r="U58" s="46">
        <v>0</v>
      </c>
      <c r="V58" s="46">
        <v>2</v>
      </c>
      <c r="W58" s="46">
        <v>39</v>
      </c>
      <c r="X58" s="46">
        <v>17</v>
      </c>
      <c r="Y58" s="46">
        <v>38</v>
      </c>
      <c r="Z58" s="46">
        <v>23</v>
      </c>
      <c r="AA58" s="46"/>
      <c r="AB58" s="46"/>
      <c r="AC58" s="121" t="s">
        <v>763</v>
      </c>
      <c r="AD58" s="46">
        <v>316</v>
      </c>
      <c r="AE58" s="46">
        <v>635</v>
      </c>
      <c r="AF58" s="46">
        <v>58</v>
      </c>
      <c r="AG58" s="46">
        <v>2</v>
      </c>
      <c r="AH58" s="46">
        <v>13</v>
      </c>
      <c r="AI58" s="46">
        <v>7</v>
      </c>
      <c r="AJ58" s="46">
        <v>36</v>
      </c>
      <c r="AK58" s="46">
        <v>342</v>
      </c>
      <c r="AL58" s="46">
        <v>235</v>
      </c>
      <c r="AM58" s="46">
        <v>310</v>
      </c>
      <c r="AN58" s="46">
        <v>325</v>
      </c>
      <c r="AO58" s="1"/>
      <c r="AP58" s="1"/>
      <c r="AQ58" s="121" t="s">
        <v>536</v>
      </c>
      <c r="AR58" s="46">
        <v>720</v>
      </c>
      <c r="AS58" s="46">
        <v>1432</v>
      </c>
      <c r="AT58" s="46">
        <v>173</v>
      </c>
      <c r="AU58" s="46">
        <v>9</v>
      </c>
      <c r="AV58" s="46">
        <v>60</v>
      </c>
      <c r="AW58" s="46">
        <v>11</v>
      </c>
      <c r="AX58" s="46">
        <v>93</v>
      </c>
      <c r="AY58" s="46">
        <v>805</v>
      </c>
      <c r="AZ58" s="46">
        <v>454</v>
      </c>
      <c r="BA58" s="46">
        <v>653</v>
      </c>
      <c r="BB58" s="46">
        <v>779</v>
      </c>
      <c r="BC58" s="46"/>
      <c r="BD58" s="46"/>
      <c r="BE58" s="52" t="s">
        <v>626</v>
      </c>
      <c r="BF58" s="46">
        <f aca="true" t="shared" si="88" ref="BF58:BP58">SUBTOTAL(9,BF59:BF60)</f>
        <v>1982</v>
      </c>
      <c r="BG58" s="46">
        <f t="shared" si="88"/>
        <v>4042</v>
      </c>
      <c r="BH58" s="46">
        <f t="shared" si="88"/>
        <v>606</v>
      </c>
      <c r="BI58" s="46">
        <f t="shared" si="88"/>
        <v>58</v>
      </c>
      <c r="BJ58" s="46">
        <f t="shared" si="88"/>
        <v>192</v>
      </c>
      <c r="BK58" s="46">
        <f t="shared" si="88"/>
        <v>43</v>
      </c>
      <c r="BL58" s="46">
        <f t="shared" si="88"/>
        <v>313</v>
      </c>
      <c r="BM58" s="46">
        <f t="shared" si="88"/>
        <v>2472</v>
      </c>
      <c r="BN58" s="46">
        <f t="shared" si="88"/>
        <v>964</v>
      </c>
      <c r="BO58" s="46">
        <f t="shared" si="88"/>
        <v>1977</v>
      </c>
      <c r="BP58" s="46">
        <f t="shared" si="88"/>
        <v>2065</v>
      </c>
      <c r="BQ58" s="1"/>
      <c r="BR58" s="1"/>
      <c r="BS58" s="52" t="s">
        <v>603</v>
      </c>
      <c r="BT58" s="46">
        <f>SUBTOTAL(9,BT59:BT63)</f>
        <v>2422</v>
      </c>
      <c r="BU58" s="46">
        <f aca="true" t="shared" si="89" ref="BU58:CD58">SUBTOTAL(9,BU59:BU63)</f>
        <v>4836</v>
      </c>
      <c r="BV58" s="46">
        <f t="shared" si="89"/>
        <v>522</v>
      </c>
      <c r="BW58" s="46">
        <f t="shared" si="89"/>
        <v>26</v>
      </c>
      <c r="BX58" s="46">
        <f t="shared" si="89"/>
        <v>121</v>
      </c>
      <c r="BY58" s="46">
        <f t="shared" si="89"/>
        <v>35</v>
      </c>
      <c r="BZ58" s="46">
        <f t="shared" si="89"/>
        <v>340</v>
      </c>
      <c r="CA58" s="46">
        <f t="shared" si="89"/>
        <v>2959</v>
      </c>
      <c r="CB58" s="46">
        <f t="shared" si="89"/>
        <v>1355</v>
      </c>
      <c r="CC58" s="46">
        <f t="shared" si="89"/>
        <v>2477</v>
      </c>
      <c r="CD58" s="46">
        <f t="shared" si="89"/>
        <v>2359</v>
      </c>
      <c r="CE58" s="46"/>
      <c r="CF58" s="46"/>
      <c r="CG58" s="121" t="s">
        <v>523</v>
      </c>
      <c r="CH58" s="46">
        <v>956</v>
      </c>
      <c r="CI58" s="46">
        <v>2219</v>
      </c>
      <c r="CJ58" s="46">
        <v>326</v>
      </c>
      <c r="CK58" s="46">
        <v>21</v>
      </c>
      <c r="CL58" s="46">
        <v>83</v>
      </c>
      <c r="CM58" s="46">
        <v>24</v>
      </c>
      <c r="CN58" s="46">
        <v>198</v>
      </c>
      <c r="CO58" s="46">
        <v>1332</v>
      </c>
      <c r="CP58" s="46">
        <v>561</v>
      </c>
      <c r="CQ58" s="46">
        <v>1026</v>
      </c>
      <c r="CR58" s="46">
        <v>1193</v>
      </c>
      <c r="CS58" s="1"/>
      <c r="CT58" s="1"/>
      <c r="CU58" s="121" t="s">
        <v>536</v>
      </c>
      <c r="CV58" s="46">
        <v>2040</v>
      </c>
      <c r="CW58" s="46">
        <v>4104</v>
      </c>
      <c r="CX58" s="46">
        <v>539</v>
      </c>
      <c r="CY58" s="46">
        <v>48</v>
      </c>
      <c r="CZ58" s="46">
        <v>156</v>
      </c>
      <c r="DA58" s="46">
        <v>31</v>
      </c>
      <c r="DB58" s="46">
        <v>304</v>
      </c>
      <c r="DC58" s="46">
        <v>2753</v>
      </c>
      <c r="DD58" s="46">
        <v>812</v>
      </c>
      <c r="DE58" s="46">
        <v>1945</v>
      </c>
      <c r="DF58" s="46">
        <v>2159</v>
      </c>
      <c r="DG58" s="46"/>
      <c r="DH58" s="46"/>
      <c r="DI58" s="52" t="s">
        <v>581</v>
      </c>
      <c r="DJ58" s="46">
        <f>SUBTOTAL(9,DJ59:DJ61)</f>
        <v>2991</v>
      </c>
      <c r="DK58" s="46">
        <f aca="true" t="shared" si="90" ref="DK58:DT58">SUBTOTAL(9,DK59:DK61)</f>
        <v>6499</v>
      </c>
      <c r="DL58" s="46">
        <f t="shared" si="90"/>
        <v>993</v>
      </c>
      <c r="DM58" s="46">
        <f t="shared" si="90"/>
        <v>69</v>
      </c>
      <c r="DN58" s="46">
        <f t="shared" si="90"/>
        <v>293</v>
      </c>
      <c r="DO58" s="46">
        <f t="shared" si="90"/>
        <v>62</v>
      </c>
      <c r="DP58" s="46">
        <f t="shared" si="90"/>
        <v>569</v>
      </c>
      <c r="DQ58" s="46">
        <f t="shared" si="90"/>
        <v>3866</v>
      </c>
      <c r="DR58" s="46">
        <f t="shared" si="90"/>
        <v>1640</v>
      </c>
      <c r="DS58" s="46">
        <f t="shared" si="90"/>
        <v>3094</v>
      </c>
      <c r="DT58" s="46">
        <f t="shared" si="90"/>
        <v>3405</v>
      </c>
      <c r="DU58" s="1"/>
      <c r="DV58" s="1"/>
      <c r="DW58" s="121" t="s">
        <v>536</v>
      </c>
      <c r="DX58" s="105">
        <v>371</v>
      </c>
      <c r="DY58" s="105">
        <v>855</v>
      </c>
      <c r="DZ58" s="105">
        <v>155</v>
      </c>
      <c r="EA58" s="105">
        <v>25</v>
      </c>
      <c r="EB58" s="105">
        <v>47</v>
      </c>
      <c r="EC58" s="105">
        <v>10</v>
      </c>
      <c r="ED58" s="105">
        <v>73</v>
      </c>
      <c r="EE58" s="105">
        <v>569</v>
      </c>
      <c r="EF58" s="105">
        <v>131</v>
      </c>
      <c r="EG58" s="105">
        <v>437</v>
      </c>
      <c r="EH58" s="105">
        <v>418</v>
      </c>
      <c r="EI58" s="105"/>
      <c r="EJ58" s="105"/>
      <c r="EK58" s="52"/>
      <c r="EL58" s="46"/>
      <c r="EM58" s="46"/>
      <c r="EN58" s="46"/>
      <c r="EO58" s="46"/>
      <c r="EP58" s="46"/>
      <c r="EQ58" s="46"/>
      <c r="ER58" s="46"/>
      <c r="ES58" s="46"/>
      <c r="ET58" s="46"/>
      <c r="EU58" s="46"/>
      <c r="EV58" s="46"/>
      <c r="EW58" s="1"/>
      <c r="EX58" s="1"/>
      <c r="EY58" s="178"/>
      <c r="EZ58" s="175"/>
      <c r="FA58" s="63"/>
      <c r="FB58" s="63"/>
      <c r="FC58" s="63"/>
      <c r="FD58" s="63"/>
      <c r="FE58" s="63"/>
      <c r="FF58" s="63"/>
      <c r="FG58" s="63"/>
      <c r="FH58" s="63"/>
      <c r="FI58" s="63"/>
      <c r="FJ58" s="63"/>
      <c r="FK58" s="63"/>
      <c r="FL58" s="63"/>
    </row>
    <row r="59" spans="1:168" ht="12" customHeight="1">
      <c r="A59" s="123" t="s">
        <v>541</v>
      </c>
      <c r="B59" s="46">
        <v>26</v>
      </c>
      <c r="C59" s="46">
        <v>43</v>
      </c>
      <c r="D59" s="46">
        <v>3</v>
      </c>
      <c r="E59" s="46">
        <v>0</v>
      </c>
      <c r="F59" s="46">
        <v>0</v>
      </c>
      <c r="G59" s="46">
        <v>0</v>
      </c>
      <c r="H59" s="46">
        <v>3</v>
      </c>
      <c r="I59" s="46">
        <v>26</v>
      </c>
      <c r="J59" s="46">
        <v>14</v>
      </c>
      <c r="K59" s="46">
        <v>20</v>
      </c>
      <c r="L59" s="46">
        <v>23</v>
      </c>
      <c r="M59" s="1"/>
      <c r="N59" s="1"/>
      <c r="O59" s="123" t="s">
        <v>767</v>
      </c>
      <c r="P59" s="46">
        <v>123</v>
      </c>
      <c r="Q59" s="46">
        <v>237</v>
      </c>
      <c r="R59" s="46">
        <v>17</v>
      </c>
      <c r="S59" s="46">
        <v>0</v>
      </c>
      <c r="T59" s="46">
        <v>3</v>
      </c>
      <c r="U59" s="46">
        <v>2</v>
      </c>
      <c r="V59" s="46">
        <v>12</v>
      </c>
      <c r="W59" s="46">
        <v>129</v>
      </c>
      <c r="X59" s="46">
        <v>91</v>
      </c>
      <c r="Y59" s="46">
        <v>116</v>
      </c>
      <c r="Z59" s="46">
        <v>121</v>
      </c>
      <c r="AA59" s="46"/>
      <c r="AB59" s="46"/>
      <c r="AC59" s="52"/>
      <c r="AD59" s="46"/>
      <c r="AE59" s="46"/>
      <c r="AF59" s="46"/>
      <c r="AG59" s="46"/>
      <c r="AH59" s="46"/>
      <c r="AI59" s="46"/>
      <c r="AJ59" s="46"/>
      <c r="AK59" s="46"/>
      <c r="AL59" s="46"/>
      <c r="AM59" s="46"/>
      <c r="AN59" s="46"/>
      <c r="AO59" s="1"/>
      <c r="AP59" s="1"/>
      <c r="AQ59" s="121" t="s">
        <v>541</v>
      </c>
      <c r="AR59" s="46">
        <v>498</v>
      </c>
      <c r="AS59" s="46">
        <v>1049</v>
      </c>
      <c r="AT59" s="46">
        <v>174</v>
      </c>
      <c r="AU59" s="46">
        <v>14</v>
      </c>
      <c r="AV59" s="46">
        <v>56</v>
      </c>
      <c r="AW59" s="46">
        <v>7</v>
      </c>
      <c r="AX59" s="46">
        <v>97</v>
      </c>
      <c r="AY59" s="46">
        <v>613</v>
      </c>
      <c r="AZ59" s="46">
        <v>262</v>
      </c>
      <c r="BA59" s="46">
        <v>494</v>
      </c>
      <c r="BB59" s="46">
        <v>555</v>
      </c>
      <c r="BC59" s="46"/>
      <c r="BD59" s="46"/>
      <c r="BE59" s="121" t="s">
        <v>533</v>
      </c>
      <c r="BF59" s="46">
        <v>744</v>
      </c>
      <c r="BG59" s="46">
        <v>1592</v>
      </c>
      <c r="BH59" s="46">
        <v>282</v>
      </c>
      <c r="BI59" s="46">
        <v>29</v>
      </c>
      <c r="BJ59" s="46">
        <v>106</v>
      </c>
      <c r="BK59" s="46">
        <v>18</v>
      </c>
      <c r="BL59" s="46">
        <v>129</v>
      </c>
      <c r="BM59" s="46">
        <v>1007</v>
      </c>
      <c r="BN59" s="46">
        <v>303</v>
      </c>
      <c r="BO59" s="46">
        <v>742</v>
      </c>
      <c r="BP59" s="46">
        <v>850</v>
      </c>
      <c r="BQ59" s="1"/>
      <c r="BR59" s="1"/>
      <c r="BS59" s="121" t="s">
        <v>533</v>
      </c>
      <c r="BT59" s="46">
        <v>760</v>
      </c>
      <c r="BU59" s="46">
        <v>1496</v>
      </c>
      <c r="BV59" s="46">
        <v>205</v>
      </c>
      <c r="BW59" s="46">
        <v>12</v>
      </c>
      <c r="BX59" s="46">
        <v>40</v>
      </c>
      <c r="BY59" s="46">
        <v>8</v>
      </c>
      <c r="BZ59" s="46">
        <v>145</v>
      </c>
      <c r="CA59" s="46">
        <v>1002</v>
      </c>
      <c r="CB59" s="46">
        <v>289</v>
      </c>
      <c r="CC59" s="46">
        <v>817</v>
      </c>
      <c r="CD59" s="46">
        <v>679</v>
      </c>
      <c r="CE59" s="46"/>
      <c r="CF59" s="46"/>
      <c r="CG59" s="121" t="s">
        <v>532</v>
      </c>
      <c r="CH59" s="46">
        <v>551</v>
      </c>
      <c r="CI59" s="46">
        <v>1180</v>
      </c>
      <c r="CJ59" s="46">
        <v>106</v>
      </c>
      <c r="CK59" s="46">
        <v>15</v>
      </c>
      <c r="CL59" s="46">
        <v>26</v>
      </c>
      <c r="CM59" s="46">
        <v>7</v>
      </c>
      <c r="CN59" s="46">
        <v>58</v>
      </c>
      <c r="CO59" s="46">
        <v>747</v>
      </c>
      <c r="CP59" s="46">
        <v>327</v>
      </c>
      <c r="CQ59" s="46">
        <v>547</v>
      </c>
      <c r="CR59" s="46">
        <v>633</v>
      </c>
      <c r="CS59" s="1"/>
      <c r="CT59" s="1"/>
      <c r="CU59" s="121" t="s">
        <v>541</v>
      </c>
      <c r="CV59" s="46">
        <v>1792</v>
      </c>
      <c r="CW59" s="46">
        <v>3281</v>
      </c>
      <c r="CX59" s="46">
        <v>397</v>
      </c>
      <c r="CY59" s="46">
        <v>42</v>
      </c>
      <c r="CZ59" s="46">
        <v>130</v>
      </c>
      <c r="DA59" s="46">
        <v>24</v>
      </c>
      <c r="DB59" s="46">
        <v>201</v>
      </c>
      <c r="DC59" s="46">
        <v>2355</v>
      </c>
      <c r="DD59" s="46">
        <v>529</v>
      </c>
      <c r="DE59" s="46">
        <v>1608</v>
      </c>
      <c r="DF59" s="46">
        <v>1673</v>
      </c>
      <c r="DG59" s="46"/>
      <c r="DH59" s="46"/>
      <c r="DI59" s="121" t="s">
        <v>533</v>
      </c>
      <c r="DJ59" s="46">
        <v>1150</v>
      </c>
      <c r="DK59" s="46">
        <v>2710</v>
      </c>
      <c r="DL59" s="46">
        <v>433</v>
      </c>
      <c r="DM59" s="46">
        <v>23</v>
      </c>
      <c r="DN59" s="46">
        <v>101</v>
      </c>
      <c r="DO59" s="46">
        <v>25</v>
      </c>
      <c r="DP59" s="46">
        <v>284</v>
      </c>
      <c r="DQ59" s="46">
        <v>1789</v>
      </c>
      <c r="DR59" s="46">
        <v>488</v>
      </c>
      <c r="DS59" s="46">
        <v>1316</v>
      </c>
      <c r="DT59" s="46">
        <v>1394</v>
      </c>
      <c r="DU59" s="1"/>
      <c r="DV59" s="1"/>
      <c r="DW59" s="52"/>
      <c r="DX59" s="46" t="s">
        <v>841</v>
      </c>
      <c r="DY59" s="46" t="s">
        <v>841</v>
      </c>
      <c r="DZ59" s="46" t="s">
        <v>841</v>
      </c>
      <c r="EA59" s="46"/>
      <c r="EB59" s="46" t="s">
        <v>841</v>
      </c>
      <c r="EC59" s="46" t="s">
        <v>841</v>
      </c>
      <c r="ED59" s="46" t="s">
        <v>841</v>
      </c>
      <c r="EE59" s="46" t="s">
        <v>841</v>
      </c>
      <c r="EF59" s="46" t="s">
        <v>841</v>
      </c>
      <c r="EG59" s="46" t="s">
        <v>841</v>
      </c>
      <c r="EH59" s="46" t="s">
        <v>841</v>
      </c>
      <c r="EI59" s="46"/>
      <c r="EJ59" s="46"/>
      <c r="EK59" s="52" t="s">
        <v>900</v>
      </c>
      <c r="EL59" s="46"/>
      <c r="EM59" s="46"/>
      <c r="EN59" s="46"/>
      <c r="EO59" s="46"/>
      <c r="EP59" s="46"/>
      <c r="EQ59" s="46"/>
      <c r="ER59" s="46"/>
      <c r="ES59" s="46"/>
      <c r="ET59" s="46"/>
      <c r="EU59" s="46"/>
      <c r="EV59" s="46"/>
      <c r="EW59" s="1"/>
      <c r="EX59" s="1"/>
      <c r="EY59" s="178"/>
      <c r="EZ59" s="175"/>
      <c r="FA59" s="63"/>
      <c r="FB59" s="63"/>
      <c r="FC59" s="63"/>
      <c r="FD59" s="63"/>
      <c r="FE59" s="63"/>
      <c r="FF59" s="63"/>
      <c r="FG59" s="63"/>
      <c r="FH59" s="63"/>
      <c r="FI59" s="63"/>
      <c r="FJ59" s="63"/>
      <c r="FK59" s="63"/>
      <c r="FL59" s="63"/>
    </row>
    <row r="60" spans="1:168" ht="12" customHeight="1">
      <c r="A60" s="123" t="s">
        <v>523</v>
      </c>
      <c r="B60" s="46">
        <v>216</v>
      </c>
      <c r="C60" s="46">
        <v>407</v>
      </c>
      <c r="D60" s="46">
        <v>46</v>
      </c>
      <c r="E60" s="46">
        <v>3</v>
      </c>
      <c r="F60" s="46">
        <v>13</v>
      </c>
      <c r="G60" s="46">
        <v>1</v>
      </c>
      <c r="H60" s="46">
        <v>29</v>
      </c>
      <c r="I60" s="46">
        <v>280</v>
      </c>
      <c r="J60" s="46">
        <v>81</v>
      </c>
      <c r="K60" s="46">
        <v>197</v>
      </c>
      <c r="L60" s="46">
        <v>210</v>
      </c>
      <c r="M60" s="1"/>
      <c r="N60" s="1"/>
      <c r="O60" s="123" t="s">
        <v>535</v>
      </c>
      <c r="P60" s="46">
        <v>339</v>
      </c>
      <c r="Q60" s="46">
        <v>480</v>
      </c>
      <c r="R60" s="46">
        <v>28</v>
      </c>
      <c r="S60" s="46">
        <v>1</v>
      </c>
      <c r="T60" s="46">
        <v>6</v>
      </c>
      <c r="U60" s="46">
        <v>2</v>
      </c>
      <c r="V60" s="46">
        <v>19</v>
      </c>
      <c r="W60" s="46">
        <v>324</v>
      </c>
      <c r="X60" s="46">
        <v>128</v>
      </c>
      <c r="Y60" s="46">
        <v>285</v>
      </c>
      <c r="Z60" s="46">
        <v>195</v>
      </c>
      <c r="AA60" s="46"/>
      <c r="AB60" s="46"/>
      <c r="AC60" s="123"/>
      <c r="AD60" s="46"/>
      <c r="AE60" s="46"/>
      <c r="AF60" s="46"/>
      <c r="AG60" s="46"/>
      <c r="AH60" s="46"/>
      <c r="AI60" s="46"/>
      <c r="AJ60" s="46"/>
      <c r="AK60" s="46"/>
      <c r="AL60" s="46"/>
      <c r="AM60" s="46"/>
      <c r="AN60" s="46"/>
      <c r="AO60" s="1"/>
      <c r="AP60" s="1"/>
      <c r="AQ60" s="121" t="s">
        <v>523</v>
      </c>
      <c r="AR60" s="46">
        <v>43</v>
      </c>
      <c r="AS60" s="46">
        <v>44</v>
      </c>
      <c r="AT60" s="46">
        <v>0</v>
      </c>
      <c r="AU60" s="46">
        <v>0</v>
      </c>
      <c r="AV60" s="46">
        <v>0</v>
      </c>
      <c r="AW60" s="46">
        <v>0</v>
      </c>
      <c r="AX60" s="46">
        <v>0</v>
      </c>
      <c r="AY60" s="46">
        <v>43</v>
      </c>
      <c r="AZ60" s="46">
        <v>1</v>
      </c>
      <c r="BA60" s="46">
        <v>43</v>
      </c>
      <c r="BB60" s="46">
        <v>1</v>
      </c>
      <c r="BC60" s="46"/>
      <c r="BD60" s="46"/>
      <c r="BE60" s="121" t="s">
        <v>536</v>
      </c>
      <c r="BF60" s="46">
        <v>1238</v>
      </c>
      <c r="BG60" s="46">
        <v>2450</v>
      </c>
      <c r="BH60" s="46">
        <v>324</v>
      </c>
      <c r="BI60" s="46">
        <v>29</v>
      </c>
      <c r="BJ60" s="46">
        <v>86</v>
      </c>
      <c r="BK60" s="46">
        <v>25</v>
      </c>
      <c r="BL60" s="46">
        <v>184</v>
      </c>
      <c r="BM60" s="46">
        <v>1465</v>
      </c>
      <c r="BN60" s="46">
        <v>661</v>
      </c>
      <c r="BO60" s="46">
        <v>1235</v>
      </c>
      <c r="BP60" s="46">
        <v>1215</v>
      </c>
      <c r="BQ60" s="1"/>
      <c r="BR60" s="1"/>
      <c r="BS60" s="121" t="s">
        <v>536</v>
      </c>
      <c r="BT60" s="46">
        <v>540</v>
      </c>
      <c r="BU60" s="46">
        <v>1087</v>
      </c>
      <c r="BV60" s="46">
        <v>106</v>
      </c>
      <c r="BW60" s="46">
        <v>4</v>
      </c>
      <c r="BX60" s="46">
        <v>23</v>
      </c>
      <c r="BY60" s="46">
        <v>12</v>
      </c>
      <c r="BZ60" s="46">
        <v>67</v>
      </c>
      <c r="CA60" s="46">
        <v>629</v>
      </c>
      <c r="CB60" s="46">
        <v>352</v>
      </c>
      <c r="CC60" s="46">
        <v>545</v>
      </c>
      <c r="CD60" s="46">
        <v>542</v>
      </c>
      <c r="CE60" s="46"/>
      <c r="CF60" s="46"/>
      <c r="CG60" s="121" t="s">
        <v>522</v>
      </c>
      <c r="CH60" s="46">
        <v>1004</v>
      </c>
      <c r="CI60" s="46">
        <v>2382</v>
      </c>
      <c r="CJ60" s="46">
        <v>347</v>
      </c>
      <c r="CK60" s="46">
        <v>24</v>
      </c>
      <c r="CL60" s="46">
        <v>105</v>
      </c>
      <c r="CM60" s="46">
        <v>26</v>
      </c>
      <c r="CN60" s="46">
        <v>192</v>
      </c>
      <c r="CO60" s="46">
        <v>1521</v>
      </c>
      <c r="CP60" s="46">
        <v>514</v>
      </c>
      <c r="CQ60" s="46">
        <v>1164</v>
      </c>
      <c r="CR60" s="46">
        <v>1218</v>
      </c>
      <c r="CS60" s="1"/>
      <c r="CT60" s="1"/>
      <c r="CU60" s="52"/>
      <c r="CV60" s="46"/>
      <c r="CW60" s="46"/>
      <c r="CX60" s="46"/>
      <c r="CY60" s="46"/>
      <c r="CZ60" s="46"/>
      <c r="DA60" s="46"/>
      <c r="DB60" s="46"/>
      <c r="DC60" s="46"/>
      <c r="DD60" s="46"/>
      <c r="DE60" s="46"/>
      <c r="DF60" s="46"/>
      <c r="DG60" s="46"/>
      <c r="DH60" s="46"/>
      <c r="DI60" s="121" t="s">
        <v>536</v>
      </c>
      <c r="DJ60" s="46">
        <v>783</v>
      </c>
      <c r="DK60" s="46">
        <v>1872</v>
      </c>
      <c r="DL60" s="46">
        <v>385</v>
      </c>
      <c r="DM60" s="46">
        <v>34</v>
      </c>
      <c r="DN60" s="46">
        <v>130</v>
      </c>
      <c r="DO60" s="46">
        <v>27</v>
      </c>
      <c r="DP60" s="46">
        <v>194</v>
      </c>
      <c r="DQ60" s="46">
        <v>1175</v>
      </c>
      <c r="DR60" s="46">
        <v>312</v>
      </c>
      <c r="DS60" s="46">
        <v>893</v>
      </c>
      <c r="DT60" s="46">
        <v>979</v>
      </c>
      <c r="DU60" s="1"/>
      <c r="DV60" s="1"/>
      <c r="DW60" s="52" t="s">
        <v>574</v>
      </c>
      <c r="DX60" s="46">
        <f aca="true" t="shared" si="91" ref="DX60:EH60">SUBTOTAL(9,DX61:DX62)</f>
        <v>794</v>
      </c>
      <c r="DY60" s="46">
        <f t="shared" si="91"/>
        <v>1907</v>
      </c>
      <c r="DZ60" s="46">
        <f t="shared" si="91"/>
        <v>203</v>
      </c>
      <c r="EA60" s="46">
        <f t="shared" si="91"/>
        <v>11</v>
      </c>
      <c r="EB60" s="46">
        <f t="shared" si="91"/>
        <v>61</v>
      </c>
      <c r="EC60" s="46">
        <f t="shared" si="91"/>
        <v>9</v>
      </c>
      <c r="ED60" s="46">
        <f t="shared" si="91"/>
        <v>122</v>
      </c>
      <c r="EE60" s="46">
        <f t="shared" si="91"/>
        <v>1176</v>
      </c>
      <c r="EF60" s="46">
        <f t="shared" si="91"/>
        <v>528</v>
      </c>
      <c r="EG60" s="46">
        <f t="shared" si="91"/>
        <v>949</v>
      </c>
      <c r="EH60" s="46">
        <f t="shared" si="91"/>
        <v>958</v>
      </c>
      <c r="EI60" s="46"/>
      <c r="EJ60" s="46"/>
      <c r="EK60" s="121" t="s">
        <v>523</v>
      </c>
      <c r="EL60" s="105">
        <v>135</v>
      </c>
      <c r="EM60" s="105">
        <v>339</v>
      </c>
      <c r="EN60" s="105">
        <v>59</v>
      </c>
      <c r="EO60" s="105">
        <v>3</v>
      </c>
      <c r="EP60" s="105">
        <v>13</v>
      </c>
      <c r="EQ60" s="105">
        <v>4</v>
      </c>
      <c r="ER60" s="105">
        <v>39</v>
      </c>
      <c r="ES60" s="105">
        <v>227</v>
      </c>
      <c r="ET60" s="105">
        <v>53</v>
      </c>
      <c r="EU60" s="105">
        <v>175</v>
      </c>
      <c r="EV60" s="105">
        <v>164</v>
      </c>
      <c r="EW60" s="1"/>
      <c r="EX60" s="1"/>
      <c r="EY60" s="178"/>
      <c r="EZ60" s="175"/>
      <c r="FA60" s="63"/>
      <c r="FB60" s="63"/>
      <c r="FC60" s="63"/>
      <c r="FD60" s="63"/>
      <c r="FE60" s="63"/>
      <c r="FF60" s="63"/>
      <c r="FG60" s="63"/>
      <c r="FH60" s="63"/>
      <c r="FI60" s="63"/>
      <c r="FJ60" s="63"/>
      <c r="FK60" s="63"/>
      <c r="FL60" s="63"/>
    </row>
    <row r="61" spans="1:168" ht="12" customHeight="1">
      <c r="A61" s="123" t="s">
        <v>532</v>
      </c>
      <c r="B61" s="46">
        <v>31</v>
      </c>
      <c r="C61" s="46">
        <v>46</v>
      </c>
      <c r="D61" s="46">
        <v>3</v>
      </c>
      <c r="E61" s="46">
        <v>0</v>
      </c>
      <c r="F61" s="46">
        <v>0</v>
      </c>
      <c r="G61" s="46">
        <v>0</v>
      </c>
      <c r="H61" s="46">
        <v>3</v>
      </c>
      <c r="I61" s="46">
        <v>24</v>
      </c>
      <c r="J61" s="46">
        <v>19</v>
      </c>
      <c r="K61" s="46">
        <v>24</v>
      </c>
      <c r="L61" s="46">
        <v>22</v>
      </c>
      <c r="M61" s="1"/>
      <c r="N61" s="1"/>
      <c r="O61" s="123"/>
      <c r="P61" s="46"/>
      <c r="Q61" s="46"/>
      <c r="R61" s="46"/>
      <c r="S61" s="46"/>
      <c r="T61" s="46"/>
      <c r="U61" s="46"/>
      <c r="V61" s="46"/>
      <c r="W61" s="46"/>
      <c r="X61" s="46"/>
      <c r="Y61" s="46"/>
      <c r="Z61" s="46"/>
      <c r="AA61" s="46"/>
      <c r="AB61" s="46"/>
      <c r="AC61" s="123"/>
      <c r="AD61" s="46"/>
      <c r="AE61" s="46"/>
      <c r="AF61" s="46"/>
      <c r="AG61" s="46"/>
      <c r="AH61" s="46"/>
      <c r="AI61" s="46"/>
      <c r="AJ61" s="46"/>
      <c r="AK61" s="46"/>
      <c r="AL61" s="46"/>
      <c r="AM61" s="46"/>
      <c r="AN61" s="46"/>
      <c r="AO61" s="1"/>
      <c r="AP61" s="1"/>
      <c r="AQ61" s="179"/>
      <c r="AR61" s="46"/>
      <c r="AS61" s="46"/>
      <c r="AT61" s="46"/>
      <c r="AU61" s="46"/>
      <c r="AV61" s="46"/>
      <c r="AW61" s="46"/>
      <c r="AX61" s="46"/>
      <c r="AY61" s="46"/>
      <c r="AZ61" s="46"/>
      <c r="BA61" s="46"/>
      <c r="BB61" s="46"/>
      <c r="BC61" s="46"/>
      <c r="BD61" s="46"/>
      <c r="BE61" s="52"/>
      <c r="BF61" s="46"/>
      <c r="BG61" s="46"/>
      <c r="BH61" s="46"/>
      <c r="BI61" s="46"/>
      <c r="BJ61" s="46"/>
      <c r="BK61" s="46"/>
      <c r="BL61" s="46"/>
      <c r="BM61" s="46"/>
      <c r="BN61" s="46"/>
      <c r="BO61" s="46"/>
      <c r="BP61" s="46"/>
      <c r="BQ61" s="1"/>
      <c r="BR61" s="1"/>
      <c r="BS61" s="121" t="s">
        <v>541</v>
      </c>
      <c r="BT61" s="46">
        <v>479</v>
      </c>
      <c r="BU61" s="46">
        <v>907</v>
      </c>
      <c r="BV61" s="46">
        <v>81</v>
      </c>
      <c r="BW61" s="46">
        <v>4</v>
      </c>
      <c r="BX61" s="46">
        <v>25</v>
      </c>
      <c r="BY61" s="46">
        <v>3</v>
      </c>
      <c r="BZ61" s="46">
        <v>49</v>
      </c>
      <c r="CA61" s="46">
        <v>557</v>
      </c>
      <c r="CB61" s="46">
        <v>269</v>
      </c>
      <c r="CC61" s="46">
        <v>450</v>
      </c>
      <c r="CD61" s="46">
        <v>457</v>
      </c>
      <c r="CE61" s="46"/>
      <c r="CF61" s="46"/>
      <c r="CG61" s="52"/>
      <c r="CH61" s="46"/>
      <c r="CI61" s="46"/>
      <c r="CJ61" s="46"/>
      <c r="CK61" s="46"/>
      <c r="CL61" s="46"/>
      <c r="CM61" s="46"/>
      <c r="CN61" s="46"/>
      <c r="CO61" s="46"/>
      <c r="CP61" s="46"/>
      <c r="CQ61" s="46"/>
      <c r="CR61" s="46"/>
      <c r="CS61" s="1"/>
      <c r="CT61" s="1"/>
      <c r="CU61" s="216" t="s">
        <v>901</v>
      </c>
      <c r="CV61" s="46"/>
      <c r="CW61" s="46"/>
      <c r="CX61" s="46"/>
      <c r="CY61" s="46"/>
      <c r="CZ61" s="46"/>
      <c r="DA61" s="46"/>
      <c r="DB61" s="46"/>
      <c r="DC61" s="46"/>
      <c r="DD61" s="46"/>
      <c r="DE61" s="46"/>
      <c r="DF61" s="46"/>
      <c r="DG61" s="46"/>
      <c r="DH61" s="46"/>
      <c r="DI61" s="121" t="s">
        <v>541</v>
      </c>
      <c r="DJ61" s="46">
        <v>1058</v>
      </c>
      <c r="DK61" s="46">
        <v>1917</v>
      </c>
      <c r="DL61" s="46">
        <v>175</v>
      </c>
      <c r="DM61" s="46">
        <v>12</v>
      </c>
      <c r="DN61" s="46">
        <v>62</v>
      </c>
      <c r="DO61" s="46">
        <v>10</v>
      </c>
      <c r="DP61" s="46">
        <v>91</v>
      </c>
      <c r="DQ61" s="46">
        <v>902</v>
      </c>
      <c r="DR61" s="46">
        <v>840</v>
      </c>
      <c r="DS61" s="46">
        <v>885</v>
      </c>
      <c r="DT61" s="46">
        <v>1032</v>
      </c>
      <c r="DU61" s="1"/>
      <c r="DV61" s="1"/>
      <c r="DW61" s="121" t="s">
        <v>533</v>
      </c>
      <c r="DX61" s="46">
        <v>382</v>
      </c>
      <c r="DY61" s="46">
        <v>909</v>
      </c>
      <c r="DZ61" s="46">
        <v>107</v>
      </c>
      <c r="EA61" s="46">
        <v>3</v>
      </c>
      <c r="EB61" s="46">
        <v>30</v>
      </c>
      <c r="EC61" s="46">
        <v>5</v>
      </c>
      <c r="ED61" s="46">
        <v>69</v>
      </c>
      <c r="EE61" s="46">
        <v>558</v>
      </c>
      <c r="EF61" s="46">
        <v>244</v>
      </c>
      <c r="EG61" s="46">
        <v>503</v>
      </c>
      <c r="EH61" s="46">
        <v>495</v>
      </c>
      <c r="EI61" s="46"/>
      <c r="EJ61" s="46"/>
      <c r="EK61" s="52"/>
      <c r="EL61" s="46"/>
      <c r="EM61" s="46"/>
      <c r="EN61" s="46"/>
      <c r="EO61" s="46"/>
      <c r="EP61" s="46"/>
      <c r="EQ61" s="46"/>
      <c r="ER61" s="46"/>
      <c r="ES61" s="46"/>
      <c r="ET61" s="46"/>
      <c r="EU61" s="46"/>
      <c r="EV61" s="46"/>
      <c r="EW61" s="1"/>
      <c r="EX61" s="1"/>
      <c r="EY61" s="178"/>
      <c r="EZ61" s="175"/>
      <c r="FA61" s="63"/>
      <c r="FB61" s="63"/>
      <c r="FC61" s="63"/>
      <c r="FD61" s="63"/>
      <c r="FE61" s="63"/>
      <c r="FF61" s="63"/>
      <c r="FG61" s="63"/>
      <c r="FH61" s="63"/>
      <c r="FI61" s="63"/>
      <c r="FJ61" s="63"/>
      <c r="FK61" s="63"/>
      <c r="FL61" s="63"/>
    </row>
    <row r="62" spans="1:168" ht="12" customHeight="1">
      <c r="A62" s="123" t="s">
        <v>522</v>
      </c>
      <c r="B62" s="46">
        <v>192</v>
      </c>
      <c r="C62" s="46">
        <v>293</v>
      </c>
      <c r="D62" s="46">
        <v>25</v>
      </c>
      <c r="E62" s="46">
        <v>1</v>
      </c>
      <c r="F62" s="46">
        <v>5</v>
      </c>
      <c r="G62" s="46">
        <v>0</v>
      </c>
      <c r="H62" s="46">
        <v>19</v>
      </c>
      <c r="I62" s="46">
        <v>186</v>
      </c>
      <c r="J62" s="46">
        <v>82</v>
      </c>
      <c r="K62" s="46">
        <v>153</v>
      </c>
      <c r="L62" s="46">
        <v>140</v>
      </c>
      <c r="M62" s="1"/>
      <c r="N62" s="1"/>
      <c r="O62" s="52" t="s">
        <v>774</v>
      </c>
      <c r="P62" s="46">
        <f>SUBTOTAL(9,P63:P64)</f>
        <v>118</v>
      </c>
      <c r="Q62" s="46">
        <f aca="true" t="shared" si="92" ref="Q62:Z62">SUBTOTAL(9,Q63:Q65)</f>
        <v>211</v>
      </c>
      <c r="R62" s="46">
        <f t="shared" si="92"/>
        <v>21</v>
      </c>
      <c r="S62" s="46">
        <f t="shared" si="92"/>
        <v>2</v>
      </c>
      <c r="T62" s="46">
        <f t="shared" si="92"/>
        <v>4</v>
      </c>
      <c r="U62" s="46">
        <f t="shared" si="92"/>
        <v>1</v>
      </c>
      <c r="V62" s="46">
        <f t="shared" si="92"/>
        <v>14</v>
      </c>
      <c r="W62" s="46">
        <f t="shared" si="92"/>
        <v>136</v>
      </c>
      <c r="X62" s="46">
        <f t="shared" si="92"/>
        <v>54</v>
      </c>
      <c r="Y62" s="46">
        <f t="shared" si="92"/>
        <v>100</v>
      </c>
      <c r="Z62" s="46">
        <f t="shared" si="92"/>
        <v>111</v>
      </c>
      <c r="AA62" s="46"/>
      <c r="AB62" s="46"/>
      <c r="AC62" s="52"/>
      <c r="AD62" s="46"/>
      <c r="AE62" s="46"/>
      <c r="AF62" s="46"/>
      <c r="AG62" s="46"/>
      <c r="AH62" s="46"/>
      <c r="AI62" s="46"/>
      <c r="AJ62" s="46"/>
      <c r="AK62" s="46"/>
      <c r="AL62" s="46"/>
      <c r="AM62" s="46"/>
      <c r="AN62" s="46"/>
      <c r="AO62" s="1"/>
      <c r="AP62" s="1"/>
      <c r="AQ62" s="52" t="s">
        <v>524</v>
      </c>
      <c r="AR62" s="46">
        <f aca="true" t="shared" si="93" ref="AR62:BB62">SUBTOTAL(9,AR63:AR64)</f>
        <v>1389</v>
      </c>
      <c r="AS62" s="46">
        <f t="shared" si="93"/>
        <v>2609</v>
      </c>
      <c r="AT62" s="46">
        <f t="shared" si="93"/>
        <v>224</v>
      </c>
      <c r="AU62" s="46">
        <f t="shared" si="93"/>
        <v>13</v>
      </c>
      <c r="AV62" s="46">
        <f t="shared" si="93"/>
        <v>61</v>
      </c>
      <c r="AW62" s="46">
        <f t="shared" si="93"/>
        <v>11</v>
      </c>
      <c r="AX62" s="46">
        <f t="shared" si="93"/>
        <v>139</v>
      </c>
      <c r="AY62" s="46">
        <f t="shared" si="93"/>
        <v>1325</v>
      </c>
      <c r="AZ62" s="46">
        <f t="shared" si="93"/>
        <v>1060</v>
      </c>
      <c r="BA62" s="46">
        <f t="shared" si="93"/>
        <v>1198</v>
      </c>
      <c r="BB62" s="46">
        <f t="shared" si="93"/>
        <v>1411</v>
      </c>
      <c r="BC62" s="46"/>
      <c r="BD62" s="46"/>
      <c r="BE62" s="52" t="s">
        <v>631</v>
      </c>
      <c r="BF62" s="46">
        <f>SUBTOTAL(9,BF63,BT11:BT12)</f>
        <v>1317</v>
      </c>
      <c r="BG62" s="46">
        <f aca="true" t="shared" si="94" ref="BG62:BP62">SUBTOTAL(9,BG63,BU11:BU12)</f>
        <v>2599</v>
      </c>
      <c r="BH62" s="46">
        <f>SUBTOTAL(9,BH63,BV11:BV12)</f>
        <v>338</v>
      </c>
      <c r="BI62" s="46">
        <f t="shared" si="94"/>
        <v>20</v>
      </c>
      <c r="BJ62" s="46">
        <f t="shared" si="94"/>
        <v>100</v>
      </c>
      <c r="BK62" s="46">
        <f t="shared" si="94"/>
        <v>26</v>
      </c>
      <c r="BL62" s="46">
        <f t="shared" si="94"/>
        <v>192</v>
      </c>
      <c r="BM62" s="46">
        <f t="shared" si="94"/>
        <v>1483</v>
      </c>
      <c r="BN62" s="46">
        <f t="shared" si="94"/>
        <v>778</v>
      </c>
      <c r="BO62" s="46">
        <f t="shared" si="94"/>
        <v>1249</v>
      </c>
      <c r="BP62" s="46">
        <f t="shared" si="94"/>
        <v>1350</v>
      </c>
      <c r="BQ62" s="1"/>
      <c r="BR62" s="1"/>
      <c r="BS62" s="121" t="s">
        <v>523</v>
      </c>
      <c r="BT62" s="46">
        <v>414</v>
      </c>
      <c r="BU62" s="46">
        <v>856</v>
      </c>
      <c r="BV62" s="46">
        <v>87</v>
      </c>
      <c r="BW62" s="46">
        <v>4</v>
      </c>
      <c r="BX62" s="46">
        <v>20</v>
      </c>
      <c r="BY62" s="46">
        <v>8</v>
      </c>
      <c r="BZ62" s="46">
        <v>55</v>
      </c>
      <c r="CA62" s="46">
        <v>463</v>
      </c>
      <c r="CB62" s="46">
        <v>306</v>
      </c>
      <c r="CC62" s="46">
        <v>411</v>
      </c>
      <c r="CD62" s="46">
        <v>445</v>
      </c>
      <c r="CE62" s="46"/>
      <c r="CF62" s="46"/>
      <c r="CG62" s="52" t="s">
        <v>600</v>
      </c>
      <c r="CH62" s="46">
        <f aca="true" t="shared" si="95" ref="CH62:CR62">SUBTOTAL(9,CH63:CH64)</f>
        <v>586</v>
      </c>
      <c r="CI62" s="46">
        <f t="shared" si="95"/>
        <v>1073</v>
      </c>
      <c r="CJ62" s="46">
        <f t="shared" si="95"/>
        <v>102</v>
      </c>
      <c r="CK62" s="46">
        <f t="shared" si="95"/>
        <v>14</v>
      </c>
      <c r="CL62" s="46">
        <f t="shared" si="95"/>
        <v>26</v>
      </c>
      <c r="CM62" s="46">
        <f t="shared" si="95"/>
        <v>8</v>
      </c>
      <c r="CN62" s="46">
        <f t="shared" si="95"/>
        <v>54</v>
      </c>
      <c r="CO62" s="46">
        <f t="shared" si="95"/>
        <v>678</v>
      </c>
      <c r="CP62" s="46">
        <f t="shared" si="95"/>
        <v>293</v>
      </c>
      <c r="CQ62" s="46">
        <f t="shared" si="95"/>
        <v>510</v>
      </c>
      <c r="CR62" s="46">
        <f t="shared" si="95"/>
        <v>563</v>
      </c>
      <c r="CS62" s="1"/>
      <c r="CT62" s="1"/>
      <c r="CU62" s="121" t="s">
        <v>541</v>
      </c>
      <c r="CV62" s="46">
        <v>516</v>
      </c>
      <c r="CW62" s="46">
        <v>1366</v>
      </c>
      <c r="CX62" s="46">
        <v>241</v>
      </c>
      <c r="CY62" s="46">
        <v>15</v>
      </c>
      <c r="CZ62" s="46">
        <v>52</v>
      </c>
      <c r="DA62" s="46">
        <v>18</v>
      </c>
      <c r="DB62" s="46">
        <v>156</v>
      </c>
      <c r="DC62" s="46">
        <v>946</v>
      </c>
      <c r="DD62" s="46">
        <v>179</v>
      </c>
      <c r="DE62" s="46">
        <v>657</v>
      </c>
      <c r="DF62" s="46">
        <v>709</v>
      </c>
      <c r="DG62" s="46"/>
      <c r="DH62" s="46"/>
      <c r="DI62" s="121"/>
      <c r="DJ62" s="46"/>
      <c r="DK62" s="46"/>
      <c r="DL62" s="46"/>
      <c r="DM62" s="46"/>
      <c r="DN62" s="46"/>
      <c r="DO62" s="46"/>
      <c r="DP62" s="46"/>
      <c r="DQ62" s="46"/>
      <c r="DR62" s="46"/>
      <c r="DS62" s="46"/>
      <c r="DT62" s="46"/>
      <c r="DU62" s="1"/>
      <c r="DV62" s="1"/>
      <c r="DW62" s="121" t="s">
        <v>536</v>
      </c>
      <c r="DX62" s="46">
        <v>412</v>
      </c>
      <c r="DY62" s="46">
        <v>998</v>
      </c>
      <c r="DZ62" s="46">
        <v>96</v>
      </c>
      <c r="EA62" s="46">
        <v>8</v>
      </c>
      <c r="EB62" s="46">
        <v>31</v>
      </c>
      <c r="EC62" s="46">
        <v>4</v>
      </c>
      <c r="ED62" s="46">
        <v>53</v>
      </c>
      <c r="EE62" s="46">
        <v>618</v>
      </c>
      <c r="EF62" s="46">
        <v>284</v>
      </c>
      <c r="EG62" s="46">
        <v>446</v>
      </c>
      <c r="EH62" s="46">
        <v>463</v>
      </c>
      <c r="EI62" s="46"/>
      <c r="EJ62" s="46"/>
      <c r="EK62" s="52"/>
      <c r="EL62" s="46"/>
      <c r="EM62" s="46"/>
      <c r="EN62" s="46"/>
      <c r="EO62" s="46"/>
      <c r="EP62" s="46"/>
      <c r="EQ62" s="46"/>
      <c r="ER62" s="46"/>
      <c r="ES62" s="46"/>
      <c r="ET62" s="46"/>
      <c r="EU62" s="46"/>
      <c r="EV62" s="46"/>
      <c r="EW62" s="1"/>
      <c r="EX62" s="1"/>
      <c r="EY62" s="152"/>
      <c r="EZ62" s="175"/>
      <c r="FA62" s="63"/>
      <c r="FB62" s="63"/>
      <c r="FC62" s="63"/>
      <c r="FD62" s="63"/>
      <c r="FE62" s="63"/>
      <c r="FF62" s="63"/>
      <c r="FG62" s="63"/>
      <c r="FH62" s="63"/>
      <c r="FI62" s="63"/>
      <c r="FJ62" s="63"/>
      <c r="FK62" s="63"/>
      <c r="FL62" s="63"/>
    </row>
    <row r="63" spans="1:168" ht="12" customHeight="1">
      <c r="A63" s="123" t="s">
        <v>531</v>
      </c>
      <c r="B63" s="46">
        <v>49</v>
      </c>
      <c r="C63" s="46">
        <v>75</v>
      </c>
      <c r="D63" s="46">
        <v>4</v>
      </c>
      <c r="E63" s="46">
        <v>0</v>
      </c>
      <c r="F63" s="46">
        <v>0</v>
      </c>
      <c r="G63" s="46">
        <v>1</v>
      </c>
      <c r="H63" s="46">
        <v>3</v>
      </c>
      <c r="I63" s="46">
        <v>41</v>
      </c>
      <c r="J63" s="46">
        <v>30</v>
      </c>
      <c r="K63" s="46">
        <v>34</v>
      </c>
      <c r="L63" s="46">
        <v>41</v>
      </c>
      <c r="M63" s="1"/>
      <c r="N63" s="1"/>
      <c r="O63" s="123" t="s">
        <v>762</v>
      </c>
      <c r="P63" s="46">
        <v>58</v>
      </c>
      <c r="Q63" s="46">
        <v>110</v>
      </c>
      <c r="R63" s="46">
        <v>13</v>
      </c>
      <c r="S63" s="46">
        <v>0</v>
      </c>
      <c r="T63" s="46">
        <v>2</v>
      </c>
      <c r="U63" s="46">
        <v>1</v>
      </c>
      <c r="V63" s="46">
        <v>10</v>
      </c>
      <c r="W63" s="46">
        <v>72</v>
      </c>
      <c r="X63" s="46">
        <v>25</v>
      </c>
      <c r="Y63" s="46">
        <v>59</v>
      </c>
      <c r="Z63" s="46">
        <v>51</v>
      </c>
      <c r="AA63" s="46"/>
      <c r="AB63" s="46"/>
      <c r="AC63" s="52"/>
      <c r="AD63" s="46"/>
      <c r="AE63" s="46"/>
      <c r="AF63" s="46"/>
      <c r="AG63" s="46"/>
      <c r="AH63" s="46"/>
      <c r="AI63" s="46"/>
      <c r="AJ63" s="46"/>
      <c r="AK63" s="46"/>
      <c r="AL63" s="46"/>
      <c r="AM63" s="46"/>
      <c r="AN63" s="46"/>
      <c r="AO63" s="1"/>
      <c r="AP63" s="1"/>
      <c r="AQ63" s="121" t="s">
        <v>533</v>
      </c>
      <c r="AR63" s="46">
        <v>860</v>
      </c>
      <c r="AS63" s="46">
        <v>1660</v>
      </c>
      <c r="AT63" s="46">
        <v>168</v>
      </c>
      <c r="AU63" s="46">
        <v>12</v>
      </c>
      <c r="AV63" s="46">
        <v>46</v>
      </c>
      <c r="AW63" s="46">
        <v>7</v>
      </c>
      <c r="AX63" s="46">
        <v>103</v>
      </c>
      <c r="AY63" s="46">
        <v>836</v>
      </c>
      <c r="AZ63" s="46">
        <v>656</v>
      </c>
      <c r="BA63" s="46">
        <v>741</v>
      </c>
      <c r="BB63" s="46">
        <v>919</v>
      </c>
      <c r="BC63" s="46"/>
      <c r="BD63" s="46"/>
      <c r="BE63" s="121" t="s">
        <v>533</v>
      </c>
      <c r="BF63" s="46">
        <v>332</v>
      </c>
      <c r="BG63" s="46">
        <v>567</v>
      </c>
      <c r="BH63" s="46">
        <v>38</v>
      </c>
      <c r="BI63" s="46">
        <v>0</v>
      </c>
      <c r="BJ63" s="46">
        <v>16</v>
      </c>
      <c r="BK63" s="46">
        <v>1</v>
      </c>
      <c r="BL63" s="46">
        <v>21</v>
      </c>
      <c r="BM63" s="46">
        <v>262</v>
      </c>
      <c r="BN63" s="46">
        <v>267</v>
      </c>
      <c r="BO63" s="46">
        <v>258</v>
      </c>
      <c r="BP63" s="46">
        <v>309</v>
      </c>
      <c r="BQ63" s="1"/>
      <c r="BR63" s="1"/>
      <c r="BS63" s="121" t="s">
        <v>532</v>
      </c>
      <c r="BT63" s="46">
        <v>229</v>
      </c>
      <c r="BU63" s="46">
        <v>490</v>
      </c>
      <c r="BV63" s="46">
        <v>43</v>
      </c>
      <c r="BW63" s="46">
        <v>2</v>
      </c>
      <c r="BX63" s="46">
        <v>13</v>
      </c>
      <c r="BY63" s="46">
        <v>4</v>
      </c>
      <c r="BZ63" s="46">
        <v>24</v>
      </c>
      <c r="CA63" s="46">
        <v>308</v>
      </c>
      <c r="CB63" s="46">
        <v>139</v>
      </c>
      <c r="CC63" s="46">
        <v>254</v>
      </c>
      <c r="CD63" s="46">
        <v>236</v>
      </c>
      <c r="CE63" s="46"/>
      <c r="CF63" s="46"/>
      <c r="CG63" s="121" t="s">
        <v>533</v>
      </c>
      <c r="CH63" s="46">
        <v>552</v>
      </c>
      <c r="CI63" s="46">
        <v>1011</v>
      </c>
      <c r="CJ63" s="46">
        <v>92</v>
      </c>
      <c r="CK63" s="46">
        <v>13</v>
      </c>
      <c r="CL63" s="46">
        <v>24</v>
      </c>
      <c r="CM63" s="46">
        <v>6</v>
      </c>
      <c r="CN63" s="46">
        <v>49</v>
      </c>
      <c r="CO63" s="46">
        <v>642</v>
      </c>
      <c r="CP63" s="46">
        <v>277</v>
      </c>
      <c r="CQ63" s="46">
        <v>473</v>
      </c>
      <c r="CR63" s="46">
        <v>538</v>
      </c>
      <c r="CS63" s="1"/>
      <c r="CT63" s="1"/>
      <c r="CU63" s="121"/>
      <c r="CV63" s="46"/>
      <c r="CW63" s="46"/>
      <c r="CX63" s="46"/>
      <c r="CY63" s="46"/>
      <c r="CZ63" s="46"/>
      <c r="DA63" s="46"/>
      <c r="DB63" s="46"/>
      <c r="DC63" s="46"/>
      <c r="DD63" s="46"/>
      <c r="DE63" s="46"/>
      <c r="DF63" s="46"/>
      <c r="DG63" s="46"/>
      <c r="DH63" s="46"/>
      <c r="DI63" s="121"/>
      <c r="DJ63" s="46"/>
      <c r="DK63" s="46"/>
      <c r="DL63" s="46"/>
      <c r="DM63" s="46"/>
      <c r="DN63" s="46"/>
      <c r="DO63" s="46"/>
      <c r="DP63" s="46"/>
      <c r="DQ63" s="46"/>
      <c r="DR63" s="46"/>
      <c r="DS63" s="46"/>
      <c r="DT63" s="46"/>
      <c r="DU63" s="1"/>
      <c r="DV63" s="1"/>
      <c r="DW63" s="121"/>
      <c r="DX63" s="46"/>
      <c r="DY63" s="46"/>
      <c r="DZ63" s="46"/>
      <c r="EA63" s="46"/>
      <c r="EB63" s="46"/>
      <c r="EC63" s="46"/>
      <c r="ED63" s="46"/>
      <c r="EE63" s="46"/>
      <c r="EF63" s="46"/>
      <c r="EG63" s="46"/>
      <c r="EH63" s="46"/>
      <c r="EI63" s="46"/>
      <c r="EJ63" s="46"/>
      <c r="EK63" s="52"/>
      <c r="EL63" s="46"/>
      <c r="EM63" s="46"/>
      <c r="EN63" s="46"/>
      <c r="EO63" s="46"/>
      <c r="EP63" s="46"/>
      <c r="EQ63" s="46"/>
      <c r="ER63" s="46"/>
      <c r="ES63" s="46"/>
      <c r="ET63" s="46"/>
      <c r="EU63" s="46"/>
      <c r="EV63" s="46"/>
      <c r="EW63" s="1"/>
      <c r="EX63" s="1"/>
      <c r="EY63" s="52"/>
      <c r="EZ63" s="46"/>
      <c r="FA63" s="46"/>
      <c r="FB63" s="46"/>
      <c r="FC63" s="46"/>
      <c r="FD63" s="46"/>
      <c r="FE63" s="46"/>
      <c r="FF63" s="46"/>
      <c r="FG63" s="46"/>
      <c r="FH63" s="46"/>
      <c r="FI63" s="46"/>
      <c r="FJ63" s="46"/>
      <c r="FK63" s="46"/>
      <c r="FL63" s="46"/>
    </row>
    <row r="64" spans="1:168" ht="12" customHeight="1">
      <c r="A64" s="123" t="s">
        <v>535</v>
      </c>
      <c r="B64" s="46">
        <v>67</v>
      </c>
      <c r="C64" s="46">
        <v>132</v>
      </c>
      <c r="D64" s="46">
        <v>15</v>
      </c>
      <c r="E64" s="46">
        <v>0</v>
      </c>
      <c r="F64" s="46">
        <v>2</v>
      </c>
      <c r="G64" s="46">
        <v>0</v>
      </c>
      <c r="H64" s="46">
        <v>13</v>
      </c>
      <c r="I64" s="46">
        <v>73</v>
      </c>
      <c r="J64" s="46">
        <v>44</v>
      </c>
      <c r="K64" s="46">
        <v>71</v>
      </c>
      <c r="L64" s="46">
        <v>61</v>
      </c>
      <c r="M64" s="1"/>
      <c r="N64" s="1"/>
      <c r="O64" s="123" t="s">
        <v>764</v>
      </c>
      <c r="P64" s="46">
        <v>60</v>
      </c>
      <c r="Q64" s="46">
        <v>101</v>
      </c>
      <c r="R64" s="46">
        <v>8</v>
      </c>
      <c r="S64" s="46">
        <v>2</v>
      </c>
      <c r="T64" s="46">
        <v>2</v>
      </c>
      <c r="U64" s="46">
        <v>0</v>
      </c>
      <c r="V64" s="46">
        <v>4</v>
      </c>
      <c r="W64" s="46">
        <v>64</v>
      </c>
      <c r="X64" s="46">
        <v>29</v>
      </c>
      <c r="Y64" s="46">
        <v>41</v>
      </c>
      <c r="Z64" s="46">
        <v>60</v>
      </c>
      <c r="AA64" s="46"/>
      <c r="AB64" s="46"/>
      <c r="AC64" s="52"/>
      <c r="AD64" s="46"/>
      <c r="AE64" s="46"/>
      <c r="AF64" s="46"/>
      <c r="AG64" s="46"/>
      <c r="AH64" s="46"/>
      <c r="AI64" s="46"/>
      <c r="AJ64" s="46"/>
      <c r="AK64" s="46"/>
      <c r="AL64" s="46"/>
      <c r="AM64" s="46"/>
      <c r="AN64" s="46"/>
      <c r="AO64" s="1"/>
      <c r="AP64" s="1"/>
      <c r="AQ64" s="121" t="s">
        <v>536</v>
      </c>
      <c r="AR64" s="46">
        <v>529</v>
      </c>
      <c r="AS64" s="46">
        <v>949</v>
      </c>
      <c r="AT64" s="46">
        <v>56</v>
      </c>
      <c r="AU64" s="46">
        <v>1</v>
      </c>
      <c r="AV64" s="46">
        <v>15</v>
      </c>
      <c r="AW64" s="46">
        <v>4</v>
      </c>
      <c r="AX64" s="46">
        <v>36</v>
      </c>
      <c r="AY64" s="46">
        <v>489</v>
      </c>
      <c r="AZ64" s="46">
        <v>404</v>
      </c>
      <c r="BA64" s="46">
        <v>457</v>
      </c>
      <c r="BB64" s="46">
        <v>492</v>
      </c>
      <c r="BC64" s="46"/>
      <c r="BD64" s="46"/>
      <c r="BE64" s="121"/>
      <c r="BF64" s="46"/>
      <c r="BG64" s="46"/>
      <c r="BH64" s="46"/>
      <c r="BI64" s="46"/>
      <c r="BJ64" s="46"/>
      <c r="BK64" s="46"/>
      <c r="BL64" s="46"/>
      <c r="BM64" s="46"/>
      <c r="BN64" s="46"/>
      <c r="BO64" s="46"/>
      <c r="BP64" s="46"/>
      <c r="BQ64" s="1"/>
      <c r="BR64" s="1"/>
      <c r="BS64" s="121"/>
      <c r="BT64" s="46"/>
      <c r="BU64" s="46"/>
      <c r="BV64" s="46"/>
      <c r="BW64" s="46"/>
      <c r="BX64" s="46"/>
      <c r="BY64" s="46"/>
      <c r="BZ64" s="46"/>
      <c r="CA64" s="46"/>
      <c r="CB64" s="46"/>
      <c r="CC64" s="46"/>
      <c r="CD64" s="46"/>
      <c r="CE64" s="46"/>
      <c r="CF64" s="46"/>
      <c r="CG64" s="121" t="s">
        <v>536</v>
      </c>
      <c r="CH64" s="46">
        <v>34</v>
      </c>
      <c r="CI64" s="46">
        <v>62</v>
      </c>
      <c r="CJ64" s="46">
        <v>10</v>
      </c>
      <c r="CK64" s="46">
        <v>1</v>
      </c>
      <c r="CL64" s="46">
        <v>2</v>
      </c>
      <c r="CM64" s="46">
        <v>2</v>
      </c>
      <c r="CN64" s="46">
        <v>5</v>
      </c>
      <c r="CO64" s="46">
        <v>36</v>
      </c>
      <c r="CP64" s="46">
        <v>16</v>
      </c>
      <c r="CQ64" s="46">
        <v>37</v>
      </c>
      <c r="CR64" s="46">
        <v>25</v>
      </c>
      <c r="CS64" s="1"/>
      <c r="CT64" s="1"/>
      <c r="CU64" s="52"/>
      <c r="CV64" s="46"/>
      <c r="CW64" s="46"/>
      <c r="CX64" s="46"/>
      <c r="CY64" s="46"/>
      <c r="CZ64" s="46"/>
      <c r="DA64" s="46"/>
      <c r="DB64" s="46"/>
      <c r="DC64" s="46"/>
      <c r="DD64" s="46"/>
      <c r="DE64" s="46"/>
      <c r="DF64" s="46"/>
      <c r="DG64" s="46"/>
      <c r="DH64" s="46"/>
      <c r="DI64" s="121"/>
      <c r="DJ64" s="46"/>
      <c r="DK64" s="46"/>
      <c r="DL64" s="46"/>
      <c r="DM64" s="46"/>
      <c r="DN64" s="46"/>
      <c r="DO64" s="46"/>
      <c r="DP64" s="46"/>
      <c r="DQ64" s="46"/>
      <c r="DR64" s="46"/>
      <c r="DS64" s="46"/>
      <c r="DT64" s="46"/>
      <c r="DU64" s="1"/>
      <c r="DV64" s="1"/>
      <c r="DW64" s="52"/>
      <c r="DX64" s="46"/>
      <c r="DY64" s="46"/>
      <c r="DZ64" s="46"/>
      <c r="EA64" s="46"/>
      <c r="EB64" s="46"/>
      <c r="EC64" s="46"/>
      <c r="ED64" s="46"/>
      <c r="EE64" s="46"/>
      <c r="EF64" s="46"/>
      <c r="EG64" s="46"/>
      <c r="EH64" s="46"/>
      <c r="EI64" s="46"/>
      <c r="EJ64" s="46"/>
      <c r="EK64" s="52"/>
      <c r="EL64" s="46"/>
      <c r="EM64" s="46"/>
      <c r="EN64" s="46"/>
      <c r="EO64" s="46"/>
      <c r="EP64" s="46"/>
      <c r="EQ64" s="46"/>
      <c r="ER64" s="46"/>
      <c r="ES64" s="46"/>
      <c r="ET64" s="46"/>
      <c r="EU64" s="46"/>
      <c r="EV64" s="46"/>
      <c r="EW64" s="1"/>
      <c r="EX64" s="1"/>
      <c r="EY64" s="52"/>
      <c r="EZ64" s="46"/>
      <c r="FA64" s="46"/>
      <c r="FB64" s="46"/>
      <c r="FC64" s="46"/>
      <c r="FD64" s="46"/>
      <c r="FE64" s="46"/>
      <c r="FF64" s="46"/>
      <c r="FG64" s="46"/>
      <c r="FH64" s="46"/>
      <c r="FI64" s="46"/>
      <c r="FJ64" s="46"/>
      <c r="FK64" s="46"/>
      <c r="FL64" s="46"/>
    </row>
    <row r="65" spans="1:168" ht="4.5" customHeight="1">
      <c r="A65" s="53"/>
      <c r="B65" s="49"/>
      <c r="C65" s="49"/>
      <c r="D65" s="49"/>
      <c r="E65" s="49"/>
      <c r="F65" s="49"/>
      <c r="G65" s="49"/>
      <c r="H65" s="49"/>
      <c r="I65" s="49"/>
      <c r="J65" s="49"/>
      <c r="K65" s="49"/>
      <c r="L65" s="49"/>
      <c r="M65" s="1"/>
      <c r="N65" s="1"/>
      <c r="O65" s="53"/>
      <c r="P65" s="49"/>
      <c r="Q65" s="49"/>
      <c r="R65" s="49"/>
      <c r="S65" s="49"/>
      <c r="T65" s="49"/>
      <c r="U65" s="49"/>
      <c r="V65" s="49"/>
      <c r="W65" s="49"/>
      <c r="X65" s="49"/>
      <c r="Y65" s="49"/>
      <c r="Z65" s="49"/>
      <c r="AA65" s="49"/>
      <c r="AB65" s="49"/>
      <c r="AC65" s="53"/>
      <c r="AD65" s="49"/>
      <c r="AE65" s="49"/>
      <c r="AF65" s="49"/>
      <c r="AG65" s="49"/>
      <c r="AH65" s="49"/>
      <c r="AI65" s="49"/>
      <c r="AJ65" s="49"/>
      <c r="AK65" s="49"/>
      <c r="AL65" s="49"/>
      <c r="AM65" s="49"/>
      <c r="AN65" s="49"/>
      <c r="AO65" s="1"/>
      <c r="AP65" s="1"/>
      <c r="AQ65" s="53"/>
      <c r="AR65" s="49"/>
      <c r="AS65" s="49"/>
      <c r="AT65" s="49"/>
      <c r="AU65" s="49"/>
      <c r="AV65" s="49"/>
      <c r="AW65" s="49"/>
      <c r="AX65" s="49"/>
      <c r="AY65" s="49"/>
      <c r="AZ65" s="49"/>
      <c r="BA65" s="49"/>
      <c r="BB65" s="49"/>
      <c r="BC65" s="49"/>
      <c r="BD65" s="49"/>
      <c r="BE65" s="180"/>
      <c r="BF65" s="49"/>
      <c r="BG65" s="49"/>
      <c r="BH65" s="49"/>
      <c r="BI65" s="49"/>
      <c r="BJ65" s="49"/>
      <c r="BK65" s="49"/>
      <c r="BL65" s="49"/>
      <c r="BM65" s="49"/>
      <c r="BN65" s="49"/>
      <c r="BO65" s="49"/>
      <c r="BP65" s="49"/>
      <c r="BQ65" s="1"/>
      <c r="BR65" s="1"/>
      <c r="BS65" s="53"/>
      <c r="BT65" s="49"/>
      <c r="BU65" s="49"/>
      <c r="BV65" s="49"/>
      <c r="BW65" s="49"/>
      <c r="BX65" s="49"/>
      <c r="BY65" s="49"/>
      <c r="BZ65" s="49"/>
      <c r="CA65" s="49"/>
      <c r="CB65" s="49"/>
      <c r="CC65" s="49"/>
      <c r="CD65" s="49"/>
      <c r="CE65" s="49"/>
      <c r="CF65" s="49"/>
      <c r="CG65" s="53"/>
      <c r="CH65" s="49"/>
      <c r="CI65" s="49"/>
      <c r="CJ65" s="49"/>
      <c r="CK65" s="49"/>
      <c r="CL65" s="49"/>
      <c r="CM65" s="49"/>
      <c r="CN65" s="49"/>
      <c r="CO65" s="49"/>
      <c r="CP65" s="49"/>
      <c r="CQ65" s="49"/>
      <c r="CR65" s="49"/>
      <c r="CS65" s="1"/>
      <c r="CT65" s="1"/>
      <c r="CU65" s="53"/>
      <c r="CV65" s="49"/>
      <c r="CW65" s="49"/>
      <c r="CX65" s="49"/>
      <c r="CY65" s="49"/>
      <c r="CZ65" s="49"/>
      <c r="DA65" s="49"/>
      <c r="DB65" s="49"/>
      <c r="DC65" s="49"/>
      <c r="DD65" s="49"/>
      <c r="DE65" s="49"/>
      <c r="DF65" s="49"/>
      <c r="DG65" s="49"/>
      <c r="DH65" s="49"/>
      <c r="DI65" s="53"/>
      <c r="DJ65" s="49"/>
      <c r="DK65" s="49"/>
      <c r="DL65" s="49"/>
      <c r="DM65" s="49"/>
      <c r="DN65" s="49"/>
      <c r="DO65" s="49"/>
      <c r="DP65" s="49"/>
      <c r="DQ65" s="49"/>
      <c r="DR65" s="49"/>
      <c r="DS65" s="49"/>
      <c r="DT65" s="49"/>
      <c r="DU65" s="1"/>
      <c r="DV65" s="1"/>
      <c r="DW65" s="53"/>
      <c r="DX65" s="49"/>
      <c r="DY65" s="49"/>
      <c r="DZ65" s="49"/>
      <c r="EA65" s="49"/>
      <c r="EB65" s="49"/>
      <c r="EC65" s="49"/>
      <c r="ED65" s="49"/>
      <c r="EE65" s="49"/>
      <c r="EF65" s="49"/>
      <c r="EG65" s="49"/>
      <c r="EH65" s="49"/>
      <c r="EI65" s="49"/>
      <c r="EJ65" s="49"/>
      <c r="EK65" s="53"/>
      <c r="EL65" s="49"/>
      <c r="EM65" s="49"/>
      <c r="EN65" s="49"/>
      <c r="EO65" s="49"/>
      <c r="EP65" s="49"/>
      <c r="EQ65" s="49"/>
      <c r="ER65" s="49"/>
      <c r="ES65" s="49"/>
      <c r="ET65" s="49"/>
      <c r="EU65" s="49"/>
      <c r="EV65" s="49"/>
      <c r="EW65" s="1"/>
      <c r="EX65" s="1"/>
      <c r="EY65" s="53"/>
      <c r="EZ65" s="49"/>
      <c r="FA65" s="49"/>
      <c r="FB65" s="49"/>
      <c r="FC65" s="49"/>
      <c r="FD65" s="49"/>
      <c r="FE65" s="49"/>
      <c r="FF65" s="49"/>
      <c r="FG65" s="49"/>
      <c r="FH65" s="49"/>
      <c r="FI65" s="49"/>
      <c r="FJ65" s="49"/>
      <c r="FK65" s="152"/>
      <c r="FL65" s="152"/>
    </row>
    <row r="66" spans="1:168" ht="13.5">
      <c r="A66" s="1" t="s">
        <v>902</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48" t="s">
        <v>784</v>
      </c>
      <c r="AD66" s="1"/>
      <c r="AE66" s="1"/>
      <c r="AF66" s="1"/>
      <c r="AG66" s="1"/>
      <c r="AH66" s="1"/>
      <c r="AI66" s="1"/>
      <c r="AJ66" s="1"/>
      <c r="AK66" s="1"/>
      <c r="AL66" s="1"/>
      <c r="AM66" s="1"/>
      <c r="AN66" s="1"/>
      <c r="AO66" s="1"/>
      <c r="AP66" s="1"/>
      <c r="AQ66" s="48" t="s">
        <v>903</v>
      </c>
      <c r="AR66" s="1"/>
      <c r="AS66" s="1"/>
      <c r="AT66" s="1"/>
      <c r="AU66" s="1"/>
      <c r="AV66" s="1"/>
      <c r="AW66" s="1"/>
      <c r="AX66" s="1"/>
      <c r="AY66" s="1"/>
      <c r="AZ66" s="1"/>
      <c r="BA66" s="1"/>
      <c r="BB66" s="1"/>
      <c r="BC66" s="1"/>
      <c r="BD66" s="1"/>
      <c r="BE66" s="48" t="s">
        <v>904</v>
      </c>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48" t="s">
        <v>695</v>
      </c>
      <c r="CV66" s="1"/>
      <c r="CW66" s="1"/>
      <c r="CX66" s="1"/>
      <c r="CY66" s="1"/>
      <c r="CZ66" s="1"/>
      <c r="DA66" s="1"/>
      <c r="DB66" s="1"/>
      <c r="DC66" s="1"/>
      <c r="DD66" s="1"/>
      <c r="DE66" s="1"/>
      <c r="DF66" s="1"/>
      <c r="DG66" s="1"/>
      <c r="DH66" s="1"/>
      <c r="DI66" s="48" t="s">
        <v>696</v>
      </c>
      <c r="DJ66" s="1"/>
      <c r="DK66" s="1"/>
      <c r="DL66" s="1"/>
      <c r="DM66" s="1"/>
      <c r="DN66" s="1"/>
      <c r="DO66" s="1"/>
      <c r="DP66" s="1"/>
      <c r="DQ66" s="1"/>
      <c r="DR66" s="1"/>
      <c r="DS66" s="1"/>
      <c r="DT66" s="1"/>
      <c r="DU66" s="1"/>
      <c r="DV66" s="1"/>
      <c r="DW66" s="48" t="s">
        <v>697</v>
      </c>
      <c r="DX66" s="1"/>
      <c r="DY66" s="1"/>
      <c r="DZ66" s="1"/>
      <c r="EA66" s="1"/>
      <c r="EB66" s="1"/>
      <c r="EC66" s="1"/>
      <c r="ED66" s="1"/>
      <c r="EE66" s="1"/>
      <c r="EF66" s="1"/>
      <c r="EG66" s="1"/>
      <c r="EH66" s="1"/>
      <c r="EI66" s="1"/>
      <c r="EJ66" s="1"/>
      <c r="EK66" s="48" t="s">
        <v>698</v>
      </c>
      <c r="EL66" s="1"/>
      <c r="EM66" s="1"/>
      <c r="EN66" s="1"/>
      <c r="EO66" s="1"/>
      <c r="EP66" s="1"/>
      <c r="EQ66" s="1"/>
      <c r="ER66" s="1"/>
      <c r="ES66" s="1"/>
      <c r="ET66" s="1"/>
      <c r="EU66" s="1"/>
      <c r="EV66" s="1"/>
      <c r="EW66" s="1"/>
      <c r="EX66" s="1"/>
      <c r="EY66" s="48" t="s">
        <v>699</v>
      </c>
      <c r="EZ66" s="1"/>
      <c r="FA66" s="1"/>
      <c r="FB66" s="1"/>
      <c r="FC66" s="1"/>
      <c r="FD66" s="1"/>
      <c r="FE66" s="1"/>
      <c r="FF66" s="1"/>
      <c r="FG66" s="1"/>
      <c r="FH66" s="1"/>
      <c r="FI66" s="1"/>
      <c r="FJ66" s="1"/>
      <c r="FK66" s="1"/>
      <c r="FL66" s="1"/>
    </row>
    <row r="67" spans="1:168"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48"/>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48" t="s">
        <v>905</v>
      </c>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row>
  </sheetData>
  <sheetProtection/>
  <mergeCells count="108">
    <mergeCell ref="FG7:FG8"/>
    <mergeCell ref="FH7:FH8"/>
    <mergeCell ref="BO6:BO8"/>
    <mergeCell ref="BP6:BP8"/>
    <mergeCell ref="FA7:FA8"/>
    <mergeCell ref="FB7:FF7"/>
    <mergeCell ref="FA6:FH6"/>
    <mergeCell ref="ES7:ES8"/>
    <mergeCell ref="ET7:ET8"/>
    <mergeCell ref="EL6:EL8"/>
    <mergeCell ref="FI6:FI8"/>
    <mergeCell ref="FJ6:FJ8"/>
    <mergeCell ref="AE7:AE8"/>
    <mergeCell ref="AF7:AJ7"/>
    <mergeCell ref="AK7:AK8"/>
    <mergeCell ref="AL7:AL8"/>
    <mergeCell ref="AS7:AS8"/>
    <mergeCell ref="AT7:AX7"/>
    <mergeCell ref="AY7:AY8"/>
    <mergeCell ref="AM6:AM8"/>
    <mergeCell ref="AR6:AR8"/>
    <mergeCell ref="EZ6:EZ8"/>
    <mergeCell ref="EM6:ET6"/>
    <mergeCell ref="EU6:EU8"/>
    <mergeCell ref="EV6:EV8"/>
    <mergeCell ref="EM7:EM8"/>
    <mergeCell ref="EN7:ER7"/>
    <mergeCell ref="EY6:EY8"/>
    <mergeCell ref="EK6:EK8"/>
    <mergeCell ref="EE7:EE8"/>
    <mergeCell ref="EF7:EF8"/>
    <mergeCell ref="DW6:DW8"/>
    <mergeCell ref="DX6:DX8"/>
    <mergeCell ref="DY6:EF6"/>
    <mergeCell ref="EG6:EG8"/>
    <mergeCell ref="EH6:EH8"/>
    <mergeCell ref="DY7:DY8"/>
    <mergeCell ref="DZ7:ED7"/>
    <mergeCell ref="CW6:DD6"/>
    <mergeCell ref="DS6:DS8"/>
    <mergeCell ref="DT6:DT8"/>
    <mergeCell ref="DK7:DK8"/>
    <mergeCell ref="DI6:DI8"/>
    <mergeCell ref="DJ6:DJ8"/>
    <mergeCell ref="DL7:DP7"/>
    <mergeCell ref="DR7:DR8"/>
    <mergeCell ref="DQ7:DQ8"/>
    <mergeCell ref="DK6:DR6"/>
    <mergeCell ref="DE6:DE8"/>
    <mergeCell ref="DF6:DF8"/>
    <mergeCell ref="CW7:CW8"/>
    <mergeCell ref="CQ6:CQ8"/>
    <mergeCell ref="CR6:CR8"/>
    <mergeCell ref="CU6:CU8"/>
    <mergeCell ref="CV6:CV8"/>
    <mergeCell ref="CX7:DB7"/>
    <mergeCell ref="DD7:DD8"/>
    <mergeCell ref="DC7:DC8"/>
    <mergeCell ref="CC6:CC8"/>
    <mergeCell ref="CD6:CD8"/>
    <mergeCell ref="CG6:CG8"/>
    <mergeCell ref="CH6:CH8"/>
    <mergeCell ref="CI6:CP6"/>
    <mergeCell ref="CJ7:CN7"/>
    <mergeCell ref="CO7:CO8"/>
    <mergeCell ref="CP7:CP8"/>
    <mergeCell ref="CI7:CI8"/>
    <mergeCell ref="BU6:CB6"/>
    <mergeCell ref="CA7:CA8"/>
    <mergeCell ref="CB7:CB8"/>
    <mergeCell ref="BS6:BS8"/>
    <mergeCell ref="BT6:BT8"/>
    <mergeCell ref="BU7:BU8"/>
    <mergeCell ref="BV7:BZ7"/>
    <mergeCell ref="BE6:BE8"/>
    <mergeCell ref="BF6:BF8"/>
    <mergeCell ref="BG6:BN6"/>
    <mergeCell ref="BG7:BG8"/>
    <mergeCell ref="BH7:BL7"/>
    <mergeCell ref="BM7:BM8"/>
    <mergeCell ref="BN7:BN8"/>
    <mergeCell ref="AC6:AC8"/>
    <mergeCell ref="AD6:AD8"/>
    <mergeCell ref="AE6:AL6"/>
    <mergeCell ref="Z6:Z8"/>
    <mergeCell ref="BA6:BA8"/>
    <mergeCell ref="BB6:BB8"/>
    <mergeCell ref="AS6:AZ6"/>
    <mergeCell ref="AZ7:AZ8"/>
    <mergeCell ref="AN6:AN8"/>
    <mergeCell ref="AQ6:AQ8"/>
    <mergeCell ref="O6:O8"/>
    <mergeCell ref="P6:P8"/>
    <mergeCell ref="Q6:X6"/>
    <mergeCell ref="Y6:Y8"/>
    <mergeCell ref="Q7:Q8"/>
    <mergeCell ref="R7:V7"/>
    <mergeCell ref="W7:W8"/>
    <mergeCell ref="X7:X8"/>
    <mergeCell ref="A6:A8"/>
    <mergeCell ref="B6:B8"/>
    <mergeCell ref="C6:J6"/>
    <mergeCell ref="K6:K8"/>
    <mergeCell ref="L6:L8"/>
    <mergeCell ref="J7:J8"/>
    <mergeCell ref="I7:I8"/>
    <mergeCell ref="C7:C8"/>
    <mergeCell ref="D7:H7"/>
  </mergeCells>
  <printOptions/>
  <pageMargins left="0.3937007874015748" right="0.3937007874015748" top="0.3937007874015748" bottom="0.1968503937007874" header="0.31496062992125984" footer="0.31496062992125984"/>
  <pageSetup firstPageNumber="20" useFirstPageNumber="1" horizontalDpi="600" verticalDpi="600" orientation="portrait" paperSize="9" scale="95" r:id="rId1"/>
  <headerFooter alignWithMargins="0">
    <oddFooter>&amp;C&amp;P</oddFooter>
  </headerFooter>
  <colBreaks count="3" manualBreakCount="3">
    <brk id="13" max="65535" man="1"/>
    <brk id="27" max="65535" man="1"/>
    <brk id="41" max="65535" man="1"/>
  </colBreaks>
</worksheet>
</file>

<file path=xl/worksheets/sheet14.xml><?xml version="1.0" encoding="utf-8"?>
<worksheet xmlns="http://schemas.openxmlformats.org/spreadsheetml/2006/main" xmlns:r="http://schemas.openxmlformats.org/officeDocument/2006/relationships">
  <dimension ref="A1:I80"/>
  <sheetViews>
    <sheetView zoomScalePageLayoutView="0" workbookViewId="0" topLeftCell="A1">
      <selection activeCell="A1" sqref="A1"/>
    </sheetView>
  </sheetViews>
  <sheetFormatPr defaultColWidth="9.00390625" defaultRowHeight="13.5"/>
  <cols>
    <col min="1" max="4" width="11.625" style="0" customWidth="1"/>
    <col min="5" max="5" width="1.625" style="0" customWidth="1"/>
    <col min="6" max="9" width="11.625" style="0" customWidth="1"/>
  </cols>
  <sheetData>
    <row r="1" spans="1:9" ht="13.5">
      <c r="A1" s="1" t="s">
        <v>914</v>
      </c>
      <c r="B1" s="1"/>
      <c r="C1" s="1"/>
      <c r="D1" s="1"/>
      <c r="E1" s="1"/>
      <c r="F1" s="1"/>
      <c r="G1" s="1"/>
      <c r="H1" s="1"/>
      <c r="I1" s="1"/>
    </row>
    <row r="2" spans="1:9" ht="13.5">
      <c r="A2" s="1"/>
      <c r="B2" s="1"/>
      <c r="C2" s="1"/>
      <c r="D2" s="1"/>
      <c r="E2" s="1"/>
      <c r="F2" s="1"/>
      <c r="G2" s="1"/>
      <c r="H2" s="1"/>
      <c r="I2" s="1"/>
    </row>
    <row r="3" spans="1:9" ht="14.25">
      <c r="A3" s="47" t="s">
        <v>633</v>
      </c>
      <c r="B3" s="1"/>
      <c r="C3" s="1"/>
      <c r="D3" s="1"/>
      <c r="E3" s="1"/>
      <c r="F3" s="1"/>
      <c r="G3" s="1"/>
      <c r="H3" s="1"/>
      <c r="I3" s="1"/>
    </row>
    <row r="4" spans="1:9" ht="13.5">
      <c r="A4" s="48" t="s">
        <v>632</v>
      </c>
      <c r="B4" s="1"/>
      <c r="C4" s="1"/>
      <c r="D4" s="1"/>
      <c r="E4" s="1"/>
      <c r="F4" s="1"/>
      <c r="G4" s="1"/>
      <c r="H4" s="1"/>
      <c r="I4" s="1"/>
    </row>
    <row r="5" spans="1:9" ht="13.5">
      <c r="A5" s="1"/>
      <c r="B5" s="1"/>
      <c r="C5" s="1"/>
      <c r="D5" s="1"/>
      <c r="E5" s="1"/>
      <c r="F5" s="1"/>
      <c r="G5" s="1"/>
      <c r="H5" s="1"/>
      <c r="I5" s="106" t="s">
        <v>913</v>
      </c>
    </row>
    <row r="6" spans="1:9" ht="13.5">
      <c r="A6" s="64" t="s">
        <v>11</v>
      </c>
      <c r="B6" s="59" t="s">
        <v>634</v>
      </c>
      <c r="C6" s="59" t="s">
        <v>12</v>
      </c>
      <c r="D6" s="60" t="s">
        <v>13</v>
      </c>
      <c r="E6" s="85"/>
      <c r="F6" s="64" t="s">
        <v>11</v>
      </c>
      <c r="G6" s="59" t="s">
        <v>634</v>
      </c>
      <c r="H6" s="59" t="s">
        <v>12</v>
      </c>
      <c r="I6" s="60" t="s">
        <v>13</v>
      </c>
    </row>
    <row r="7" spans="1:9" ht="10.5" customHeight="1">
      <c r="A7" s="55"/>
      <c r="B7" s="46"/>
      <c r="C7" s="46"/>
      <c r="D7" s="46"/>
      <c r="E7" s="86"/>
      <c r="F7" s="91"/>
      <c r="G7" s="46"/>
      <c r="H7" s="46"/>
      <c r="I7" s="46"/>
    </row>
    <row r="8" spans="1:9" ht="10.5" customHeight="1">
      <c r="A8" s="54" t="s">
        <v>635</v>
      </c>
      <c r="B8" s="46">
        <f>SUBTOTAL(9,B10:B78,G8:G78)</f>
        <v>466034</v>
      </c>
      <c r="C8" s="46">
        <f>SUBTOTAL(9,C10:C78,H8:H78)</f>
        <v>227275</v>
      </c>
      <c r="D8" s="46">
        <f>SUBTOTAL(9,D10:D78,I8:I78)</f>
        <v>238759</v>
      </c>
      <c r="E8" s="86"/>
      <c r="F8" s="92" t="s">
        <v>636</v>
      </c>
      <c r="G8" s="46">
        <f>SUBTOTAL(9,G9:G13)</f>
        <v>27261</v>
      </c>
      <c r="H8" s="46">
        <f>SUBTOTAL(9,H9:H13)</f>
        <v>13744</v>
      </c>
      <c r="I8" s="46">
        <f>SUBTOTAL(9,I9:I13)</f>
        <v>13517</v>
      </c>
    </row>
    <row r="9" spans="1:9" ht="10.5" customHeight="1">
      <c r="A9" s="54"/>
      <c r="B9" s="46"/>
      <c r="C9" s="46"/>
      <c r="D9" s="46"/>
      <c r="E9" s="86"/>
      <c r="F9" s="92">
        <v>50</v>
      </c>
      <c r="G9" s="46">
        <f>H9+I9</f>
        <v>5834</v>
      </c>
      <c r="H9" s="46">
        <v>2947</v>
      </c>
      <c r="I9" s="46">
        <v>2887</v>
      </c>
    </row>
    <row r="10" spans="1:9" ht="10.5" customHeight="1">
      <c r="A10" s="54" t="s">
        <v>637</v>
      </c>
      <c r="B10" s="46">
        <f>SUBTOTAL(9,B11:B15)</f>
        <v>19410</v>
      </c>
      <c r="C10" s="46">
        <f>SUBTOTAL(9,C11:C15)</f>
        <v>9921</v>
      </c>
      <c r="D10" s="46">
        <f>SUBTOTAL(9,D11:D15)</f>
        <v>9489</v>
      </c>
      <c r="E10" s="86"/>
      <c r="F10" s="92">
        <v>51</v>
      </c>
      <c r="G10" s="46">
        <f>H10+I10</f>
        <v>5643</v>
      </c>
      <c r="H10" s="46">
        <v>2770</v>
      </c>
      <c r="I10" s="46">
        <v>2873</v>
      </c>
    </row>
    <row r="11" spans="1:9" ht="10.5" customHeight="1">
      <c r="A11" s="54">
        <v>0</v>
      </c>
      <c r="B11" s="46">
        <f>C11+D11</f>
        <v>3910</v>
      </c>
      <c r="C11" s="46">
        <v>1982</v>
      </c>
      <c r="D11" s="46">
        <v>1928</v>
      </c>
      <c r="E11" s="86"/>
      <c r="F11" s="92">
        <v>52</v>
      </c>
      <c r="G11" s="46">
        <f>H11+I11</f>
        <v>5462</v>
      </c>
      <c r="H11" s="46">
        <v>2762</v>
      </c>
      <c r="I11" s="46">
        <v>2700</v>
      </c>
    </row>
    <row r="12" spans="1:9" ht="10.5" customHeight="1">
      <c r="A12" s="54">
        <v>1</v>
      </c>
      <c r="B12" s="46">
        <f>C12+D12</f>
        <v>3939</v>
      </c>
      <c r="C12" s="46">
        <v>2037</v>
      </c>
      <c r="D12" s="46">
        <v>1902</v>
      </c>
      <c r="E12" s="86"/>
      <c r="F12" s="92">
        <v>53</v>
      </c>
      <c r="G12" s="46">
        <f>H12+I12</f>
        <v>5147</v>
      </c>
      <c r="H12" s="46">
        <v>2651</v>
      </c>
      <c r="I12" s="46">
        <v>2496</v>
      </c>
    </row>
    <row r="13" spans="1:9" ht="10.5" customHeight="1">
      <c r="A13" s="54">
        <v>2</v>
      </c>
      <c r="B13" s="46">
        <f>C13+D13</f>
        <v>3898</v>
      </c>
      <c r="C13" s="46">
        <v>2016</v>
      </c>
      <c r="D13" s="46">
        <v>1882</v>
      </c>
      <c r="E13" s="86"/>
      <c r="F13" s="92">
        <v>54</v>
      </c>
      <c r="G13" s="46">
        <f>H13+I13</f>
        <v>5175</v>
      </c>
      <c r="H13" s="46">
        <v>2614</v>
      </c>
      <c r="I13" s="46">
        <v>2561</v>
      </c>
    </row>
    <row r="14" spans="1:9" ht="10.5" customHeight="1">
      <c r="A14" s="54">
        <v>3</v>
      </c>
      <c r="B14" s="46">
        <f>C14+D14</f>
        <v>3875</v>
      </c>
      <c r="C14" s="46">
        <v>1994</v>
      </c>
      <c r="D14" s="46">
        <v>1881</v>
      </c>
      <c r="E14" s="86"/>
      <c r="F14" s="92"/>
      <c r="G14" s="46"/>
      <c r="H14" s="46"/>
      <c r="I14" s="46"/>
    </row>
    <row r="15" spans="1:9" ht="10.5" customHeight="1">
      <c r="A15" s="54">
        <v>4</v>
      </c>
      <c r="B15" s="46">
        <f>C15+D15</f>
        <v>3788</v>
      </c>
      <c r="C15" s="46">
        <v>1892</v>
      </c>
      <c r="D15" s="46">
        <v>1896</v>
      </c>
      <c r="E15" s="86"/>
      <c r="F15" s="92" t="s">
        <v>638</v>
      </c>
      <c r="G15" s="46">
        <f>SUBTOTAL(9,G16:G20)</f>
        <v>25053</v>
      </c>
      <c r="H15" s="46">
        <f>SUBTOTAL(9,H16:H20)</f>
        <v>12727</v>
      </c>
      <c r="I15" s="46">
        <f>SUBTOTAL(9,I16:I20)</f>
        <v>12326</v>
      </c>
    </row>
    <row r="16" spans="1:9" ht="10.5" customHeight="1">
      <c r="A16" s="54"/>
      <c r="B16" s="46"/>
      <c r="C16" s="46"/>
      <c r="D16" s="46"/>
      <c r="E16" s="86"/>
      <c r="F16" s="92">
        <v>55</v>
      </c>
      <c r="G16" s="46">
        <f>H16+I16</f>
        <v>5110</v>
      </c>
      <c r="H16" s="46">
        <v>2588</v>
      </c>
      <c r="I16" s="46">
        <v>2522</v>
      </c>
    </row>
    <row r="17" spans="1:9" ht="10.5" customHeight="1">
      <c r="A17" s="54" t="s">
        <v>639</v>
      </c>
      <c r="B17" s="46">
        <f>SUBTOTAL(9,B18:B22)</f>
        <v>18774</v>
      </c>
      <c r="C17" s="46">
        <f>SUBTOTAL(9,C18:C22)</f>
        <v>9629</v>
      </c>
      <c r="D17" s="46">
        <f>SUBTOTAL(9,D18:D22)</f>
        <v>9145</v>
      </c>
      <c r="E17" s="86"/>
      <c r="F17" s="92">
        <v>56</v>
      </c>
      <c r="G17" s="46">
        <f>H17+I17</f>
        <v>4866</v>
      </c>
      <c r="H17" s="46">
        <v>2463</v>
      </c>
      <c r="I17" s="46">
        <v>2403</v>
      </c>
    </row>
    <row r="18" spans="1:9" ht="10.5" customHeight="1">
      <c r="A18" s="54">
        <v>5</v>
      </c>
      <c r="B18" s="46">
        <f>C18+D18</f>
        <v>3874</v>
      </c>
      <c r="C18" s="46">
        <v>1931</v>
      </c>
      <c r="D18" s="46">
        <v>1943</v>
      </c>
      <c r="E18" s="86"/>
      <c r="F18" s="92">
        <v>57</v>
      </c>
      <c r="G18" s="46">
        <f>H18+I18</f>
        <v>4968</v>
      </c>
      <c r="H18" s="46">
        <v>2514</v>
      </c>
      <c r="I18" s="46">
        <v>2454</v>
      </c>
    </row>
    <row r="19" spans="1:9" ht="10.5" customHeight="1">
      <c r="A19" s="54">
        <v>6</v>
      </c>
      <c r="B19" s="46">
        <f>C19+D19</f>
        <v>3886</v>
      </c>
      <c r="C19" s="46">
        <v>1979</v>
      </c>
      <c r="D19" s="46">
        <v>1907</v>
      </c>
      <c r="E19" s="86"/>
      <c r="F19" s="92">
        <v>58</v>
      </c>
      <c r="G19" s="46">
        <f>H19+I19</f>
        <v>4937</v>
      </c>
      <c r="H19" s="46">
        <v>2521</v>
      </c>
      <c r="I19" s="46">
        <v>2416</v>
      </c>
    </row>
    <row r="20" spans="1:9" ht="10.5" customHeight="1">
      <c r="A20" s="54">
        <v>7</v>
      </c>
      <c r="B20" s="46">
        <f>C20+D20</f>
        <v>3645</v>
      </c>
      <c r="C20" s="46">
        <v>1872</v>
      </c>
      <c r="D20" s="46">
        <v>1773</v>
      </c>
      <c r="E20" s="86"/>
      <c r="F20" s="92">
        <v>59</v>
      </c>
      <c r="G20" s="46">
        <f>H20+I20</f>
        <v>5172</v>
      </c>
      <c r="H20" s="46">
        <v>2641</v>
      </c>
      <c r="I20" s="46">
        <v>2531</v>
      </c>
    </row>
    <row r="21" spans="1:9" ht="10.5" customHeight="1">
      <c r="A21" s="54">
        <v>8</v>
      </c>
      <c r="B21" s="46">
        <f>C21+D21</f>
        <v>3672</v>
      </c>
      <c r="C21" s="46">
        <v>1945</v>
      </c>
      <c r="D21" s="46">
        <v>1727</v>
      </c>
      <c r="E21" s="86"/>
      <c r="F21" s="92"/>
      <c r="G21" s="46"/>
      <c r="H21" s="46"/>
      <c r="I21" s="46"/>
    </row>
    <row r="22" spans="1:9" ht="10.5" customHeight="1">
      <c r="A22" s="54">
        <v>9</v>
      </c>
      <c r="B22" s="46">
        <f>C22+D22</f>
        <v>3697</v>
      </c>
      <c r="C22" s="46">
        <v>1902</v>
      </c>
      <c r="D22" s="46">
        <v>1795</v>
      </c>
      <c r="E22" s="86"/>
      <c r="F22" s="92" t="s">
        <v>640</v>
      </c>
      <c r="G22" s="46">
        <f>SUBTOTAL(9,G23:G27)</f>
        <v>32222</v>
      </c>
      <c r="H22" s="46">
        <f>SUBTOTAL(9,H23:H27)</f>
        <v>15887</v>
      </c>
      <c r="I22" s="46">
        <f>SUBTOTAL(9,I23:I27)</f>
        <v>16335</v>
      </c>
    </row>
    <row r="23" spans="1:9" ht="10.5" customHeight="1">
      <c r="A23" s="54"/>
      <c r="B23" s="46"/>
      <c r="C23" s="46"/>
      <c r="D23" s="46"/>
      <c r="E23" s="86"/>
      <c r="F23" s="92">
        <v>60</v>
      </c>
      <c r="G23" s="46">
        <f>H23+I23</f>
        <v>5348</v>
      </c>
      <c r="H23" s="46">
        <v>2529</v>
      </c>
      <c r="I23" s="46">
        <v>2819</v>
      </c>
    </row>
    <row r="24" spans="1:9" ht="10.5" customHeight="1">
      <c r="A24" s="54" t="s">
        <v>641</v>
      </c>
      <c r="B24" s="46">
        <f>SUBTOTAL(9,B25:B29)</f>
        <v>19385</v>
      </c>
      <c r="C24" s="46">
        <f>SUBTOTAL(9,C25:C29)</f>
        <v>9894</v>
      </c>
      <c r="D24" s="46">
        <f>SUBTOTAL(9,D25:D29)</f>
        <v>9491</v>
      </c>
      <c r="E24" s="86"/>
      <c r="F24" s="92">
        <v>61</v>
      </c>
      <c r="G24" s="46">
        <f>H24+I24</f>
        <v>5842</v>
      </c>
      <c r="H24" s="46">
        <v>2917</v>
      </c>
      <c r="I24" s="46">
        <v>2925</v>
      </c>
    </row>
    <row r="25" spans="1:9" ht="10.5" customHeight="1">
      <c r="A25" s="54">
        <v>10</v>
      </c>
      <c r="B25" s="46">
        <f>C25+D25</f>
        <v>3712</v>
      </c>
      <c r="C25" s="46">
        <v>1898</v>
      </c>
      <c r="D25" s="46">
        <v>1814</v>
      </c>
      <c r="E25" s="86"/>
      <c r="F25" s="92">
        <v>62</v>
      </c>
      <c r="G25" s="46">
        <f>H25+I25</f>
        <v>6337</v>
      </c>
      <c r="H25" s="46">
        <v>3175</v>
      </c>
      <c r="I25" s="46">
        <v>3162</v>
      </c>
    </row>
    <row r="26" spans="1:9" ht="10.5" customHeight="1">
      <c r="A26" s="54">
        <v>11</v>
      </c>
      <c r="B26" s="46">
        <f>C26+D26</f>
        <v>3898</v>
      </c>
      <c r="C26" s="46">
        <v>1975</v>
      </c>
      <c r="D26" s="46">
        <v>1923</v>
      </c>
      <c r="E26" s="86"/>
      <c r="F26" s="92">
        <v>63</v>
      </c>
      <c r="G26" s="46">
        <f>H26+I26</f>
        <v>6906</v>
      </c>
      <c r="H26" s="46">
        <v>3443</v>
      </c>
      <c r="I26" s="46">
        <v>3463</v>
      </c>
    </row>
    <row r="27" spans="1:9" ht="10.5" customHeight="1">
      <c r="A27" s="54">
        <v>12</v>
      </c>
      <c r="B27" s="46">
        <f>C27+D27</f>
        <v>3905</v>
      </c>
      <c r="C27" s="46">
        <v>1995</v>
      </c>
      <c r="D27" s="46">
        <v>1910</v>
      </c>
      <c r="E27" s="86"/>
      <c r="F27" s="92">
        <v>64</v>
      </c>
      <c r="G27" s="46">
        <f>H27+I27</f>
        <v>7789</v>
      </c>
      <c r="H27" s="46">
        <v>3823</v>
      </c>
      <c r="I27" s="46">
        <v>3966</v>
      </c>
    </row>
    <row r="28" spans="1:9" ht="10.5" customHeight="1">
      <c r="A28" s="54">
        <v>13</v>
      </c>
      <c r="B28" s="46">
        <f>C28+D28</f>
        <v>3875</v>
      </c>
      <c r="C28" s="46">
        <v>2008</v>
      </c>
      <c r="D28" s="46">
        <v>1867</v>
      </c>
      <c r="E28" s="86"/>
      <c r="F28" s="92"/>
      <c r="G28" s="46"/>
      <c r="H28" s="46"/>
      <c r="I28" s="46"/>
    </row>
    <row r="29" spans="1:9" ht="10.5" customHeight="1">
      <c r="A29" s="54">
        <v>14</v>
      </c>
      <c r="B29" s="46">
        <f>C29+D29</f>
        <v>3995</v>
      </c>
      <c r="C29" s="46">
        <v>2018</v>
      </c>
      <c r="D29" s="46">
        <v>1977</v>
      </c>
      <c r="E29" s="86"/>
      <c r="F29" s="92" t="s">
        <v>642</v>
      </c>
      <c r="G29" s="46">
        <f>SUBTOTAL(9,G30:G34)</f>
        <v>33449</v>
      </c>
      <c r="H29" s="46">
        <f>SUBTOTAL(9,H30:H34)</f>
        <v>16024</v>
      </c>
      <c r="I29" s="46">
        <f>SUBTOTAL(9,I30:I34)</f>
        <v>17425</v>
      </c>
    </row>
    <row r="30" spans="1:9" ht="10.5" customHeight="1">
      <c r="A30" s="54"/>
      <c r="B30" s="46"/>
      <c r="C30" s="46"/>
      <c r="D30" s="46"/>
      <c r="E30" s="86"/>
      <c r="F30" s="92">
        <v>65</v>
      </c>
      <c r="G30" s="46">
        <f>H30+I30</f>
        <v>8341</v>
      </c>
      <c r="H30" s="46">
        <v>4043</v>
      </c>
      <c r="I30" s="46">
        <v>4298</v>
      </c>
    </row>
    <row r="31" spans="1:9" ht="10.5" customHeight="1">
      <c r="A31" s="54" t="s">
        <v>643</v>
      </c>
      <c r="B31" s="46">
        <f>SUBTOTAL(9,B32:B36)</f>
        <v>20396</v>
      </c>
      <c r="C31" s="46">
        <f>SUBTOTAL(9,C32:C36)</f>
        <v>10382</v>
      </c>
      <c r="D31" s="46">
        <f>SUBTOTAL(9,D32:D36)</f>
        <v>10014</v>
      </c>
      <c r="E31" s="86"/>
      <c r="F31" s="92">
        <v>66</v>
      </c>
      <c r="G31" s="46">
        <f>H31+I31</f>
        <v>8276</v>
      </c>
      <c r="H31" s="46">
        <v>3951</v>
      </c>
      <c r="I31" s="46">
        <v>4325</v>
      </c>
    </row>
    <row r="32" spans="1:9" ht="10.5" customHeight="1">
      <c r="A32" s="54">
        <v>15</v>
      </c>
      <c r="B32" s="46">
        <f>C32+D32</f>
        <v>4068</v>
      </c>
      <c r="C32" s="46">
        <v>2044</v>
      </c>
      <c r="D32" s="46">
        <v>2024</v>
      </c>
      <c r="E32" s="86"/>
      <c r="F32" s="92">
        <v>67</v>
      </c>
      <c r="G32" s="46">
        <f>H32+I32</f>
        <v>6417</v>
      </c>
      <c r="H32" s="46">
        <v>3094</v>
      </c>
      <c r="I32" s="46">
        <v>3323</v>
      </c>
    </row>
    <row r="33" spans="1:9" ht="10.5" customHeight="1">
      <c r="A33" s="54">
        <v>16</v>
      </c>
      <c r="B33" s="46">
        <f>C33+D33</f>
        <v>4037</v>
      </c>
      <c r="C33" s="46">
        <v>2042</v>
      </c>
      <c r="D33" s="46">
        <v>1995</v>
      </c>
      <c r="E33" s="86"/>
      <c r="F33" s="92">
        <v>68</v>
      </c>
      <c r="G33" s="46">
        <f>H33+I33</f>
        <v>4642</v>
      </c>
      <c r="H33" s="46">
        <v>2177</v>
      </c>
      <c r="I33" s="46">
        <v>2465</v>
      </c>
    </row>
    <row r="34" spans="1:9" ht="10.5" customHeight="1">
      <c r="A34" s="54">
        <v>17</v>
      </c>
      <c r="B34" s="46">
        <f>C34+D34</f>
        <v>3992</v>
      </c>
      <c r="C34" s="46">
        <v>2043</v>
      </c>
      <c r="D34" s="46">
        <v>1949</v>
      </c>
      <c r="E34" s="86"/>
      <c r="F34" s="92">
        <v>69</v>
      </c>
      <c r="G34" s="46">
        <f>H34+I34</f>
        <v>5773</v>
      </c>
      <c r="H34" s="46">
        <v>2759</v>
      </c>
      <c r="I34" s="46">
        <v>3014</v>
      </c>
    </row>
    <row r="35" spans="1:9" ht="10.5" customHeight="1">
      <c r="A35" s="54">
        <v>18</v>
      </c>
      <c r="B35" s="46">
        <f>C35+D35</f>
        <v>4053</v>
      </c>
      <c r="C35" s="46">
        <v>2101</v>
      </c>
      <c r="D35" s="46">
        <v>1952</v>
      </c>
      <c r="E35" s="86"/>
      <c r="F35" s="92"/>
      <c r="G35" s="46"/>
      <c r="H35" s="46"/>
      <c r="I35" s="46"/>
    </row>
    <row r="36" spans="1:9" ht="10.5" customHeight="1">
      <c r="A36" s="54">
        <v>19</v>
      </c>
      <c r="B36" s="46">
        <f>C36+D36</f>
        <v>4246</v>
      </c>
      <c r="C36" s="46">
        <v>2152</v>
      </c>
      <c r="D36" s="46">
        <v>2094</v>
      </c>
      <c r="E36" s="86"/>
      <c r="F36" s="92" t="s">
        <v>644</v>
      </c>
      <c r="G36" s="46">
        <f>SUBTOTAL(9,G37:G41)</f>
        <v>30375</v>
      </c>
      <c r="H36" s="46">
        <f>SUBTOTAL(9,H37:H41)</f>
        <v>14128</v>
      </c>
      <c r="I36" s="46">
        <f>SUBTOTAL(9,I37:I41)</f>
        <v>16247</v>
      </c>
    </row>
    <row r="37" spans="1:9" ht="10.5" customHeight="1">
      <c r="A37" s="54"/>
      <c r="B37" s="46"/>
      <c r="C37" s="46"/>
      <c r="D37" s="46"/>
      <c r="E37" s="86"/>
      <c r="F37" s="92">
        <v>70</v>
      </c>
      <c r="G37" s="46">
        <f>H37+I37</f>
        <v>6462</v>
      </c>
      <c r="H37" s="46">
        <v>2948</v>
      </c>
      <c r="I37" s="46">
        <v>3514</v>
      </c>
    </row>
    <row r="38" spans="1:9" ht="10.5" customHeight="1">
      <c r="A38" s="54" t="s">
        <v>645</v>
      </c>
      <c r="B38" s="46">
        <f>SUBTOTAL(9,B39:B43)</f>
        <v>22419</v>
      </c>
      <c r="C38" s="46">
        <f>SUBTOTAL(9,C39:C43)</f>
        <v>11227</v>
      </c>
      <c r="D38" s="46">
        <f>SUBTOTAL(9,D39:D43)</f>
        <v>11192</v>
      </c>
      <c r="E38" s="86"/>
      <c r="F38" s="92">
        <v>71</v>
      </c>
      <c r="G38" s="46">
        <f>H38+I38</f>
        <v>6105</v>
      </c>
      <c r="H38" s="46">
        <v>2869</v>
      </c>
      <c r="I38" s="46">
        <v>3236</v>
      </c>
    </row>
    <row r="39" spans="1:9" ht="10.5" customHeight="1">
      <c r="A39" s="54">
        <v>20</v>
      </c>
      <c r="B39" s="46">
        <f>C39+D39</f>
        <v>4247</v>
      </c>
      <c r="C39" s="46">
        <v>2200</v>
      </c>
      <c r="D39" s="46">
        <v>2047</v>
      </c>
      <c r="E39" s="86"/>
      <c r="F39" s="92">
        <v>72</v>
      </c>
      <c r="G39" s="46">
        <f>H39+I39</f>
        <v>6741</v>
      </c>
      <c r="H39" s="46">
        <v>3231</v>
      </c>
      <c r="I39" s="46">
        <v>3510</v>
      </c>
    </row>
    <row r="40" spans="1:9" ht="10.5" customHeight="1">
      <c r="A40" s="54">
        <v>21</v>
      </c>
      <c r="B40" s="46">
        <f>C40+D40</f>
        <v>4369</v>
      </c>
      <c r="C40" s="46">
        <v>2210</v>
      </c>
      <c r="D40" s="46">
        <v>2159</v>
      </c>
      <c r="E40" s="86"/>
      <c r="F40" s="92">
        <v>73</v>
      </c>
      <c r="G40" s="46">
        <f>H40+I40</f>
        <v>5907</v>
      </c>
      <c r="H40" s="46">
        <v>2734</v>
      </c>
      <c r="I40" s="46">
        <v>3173</v>
      </c>
    </row>
    <row r="41" spans="1:9" ht="10.5" customHeight="1">
      <c r="A41" s="54">
        <v>22</v>
      </c>
      <c r="B41" s="46">
        <f>C41+D41</f>
        <v>4467</v>
      </c>
      <c r="C41" s="46">
        <v>2220</v>
      </c>
      <c r="D41" s="46">
        <v>2247</v>
      </c>
      <c r="E41" s="86"/>
      <c r="F41" s="92">
        <v>74</v>
      </c>
      <c r="G41" s="46">
        <f>H41+I41</f>
        <v>5160</v>
      </c>
      <c r="H41" s="46">
        <v>2346</v>
      </c>
      <c r="I41" s="46">
        <v>2814</v>
      </c>
    </row>
    <row r="42" spans="1:9" ht="10.5" customHeight="1">
      <c r="A42" s="54">
        <v>23</v>
      </c>
      <c r="B42" s="46">
        <f>C42+D42</f>
        <v>4529</v>
      </c>
      <c r="C42" s="46">
        <v>2277</v>
      </c>
      <c r="D42" s="46">
        <v>2252</v>
      </c>
      <c r="E42" s="86"/>
      <c r="F42" s="92"/>
      <c r="G42" s="46"/>
      <c r="H42" s="46"/>
      <c r="I42" s="46"/>
    </row>
    <row r="43" spans="1:9" ht="10.5" customHeight="1">
      <c r="A43" s="54">
        <v>24</v>
      </c>
      <c r="B43" s="46">
        <f>C43+D43</f>
        <v>4807</v>
      </c>
      <c r="C43" s="46">
        <v>2320</v>
      </c>
      <c r="D43" s="46">
        <v>2487</v>
      </c>
      <c r="E43" s="86"/>
      <c r="F43" s="92" t="s">
        <v>646</v>
      </c>
      <c r="G43" s="46">
        <f>SUBTOTAL(9,G44:G48)</f>
        <v>24036</v>
      </c>
      <c r="H43" s="46">
        <f>SUBTOTAL(9,H44:H48)</f>
        <v>10500</v>
      </c>
      <c r="I43" s="46">
        <f>SUBTOTAL(9,I44:I48)</f>
        <v>13536</v>
      </c>
    </row>
    <row r="44" spans="1:9" ht="10.5" customHeight="1">
      <c r="A44" s="54"/>
      <c r="B44" s="46"/>
      <c r="C44" s="46"/>
      <c r="D44" s="46"/>
      <c r="E44" s="86"/>
      <c r="F44" s="92">
        <v>75</v>
      </c>
      <c r="G44" s="46">
        <f>H44+I44</f>
        <v>4796</v>
      </c>
      <c r="H44" s="46">
        <v>2145</v>
      </c>
      <c r="I44" s="46">
        <v>2651</v>
      </c>
    </row>
    <row r="45" spans="1:9" ht="10.5" customHeight="1">
      <c r="A45" s="54" t="s">
        <v>647</v>
      </c>
      <c r="B45" s="46">
        <f>SUBTOTAL(9,B46:B50)</f>
        <v>26881</v>
      </c>
      <c r="C45" s="46">
        <f>SUBTOTAL(9,C46:C50)</f>
        <v>13624</v>
      </c>
      <c r="D45" s="46">
        <f>SUBTOTAL(9,D46:D50)</f>
        <v>13257</v>
      </c>
      <c r="E45" s="86"/>
      <c r="F45" s="92">
        <v>76</v>
      </c>
      <c r="G45" s="46">
        <f>H45+I45</f>
        <v>5271</v>
      </c>
      <c r="H45" s="46">
        <v>2366</v>
      </c>
      <c r="I45" s="46">
        <v>2905</v>
      </c>
    </row>
    <row r="46" spans="1:9" ht="10.5" customHeight="1">
      <c r="A46" s="54">
        <v>25</v>
      </c>
      <c r="B46" s="46">
        <f>C46+D46</f>
        <v>5049</v>
      </c>
      <c r="C46" s="46">
        <v>2581</v>
      </c>
      <c r="D46" s="46">
        <v>2468</v>
      </c>
      <c r="E46" s="86"/>
      <c r="F46" s="92">
        <v>77</v>
      </c>
      <c r="G46" s="46">
        <f>H46+I46</f>
        <v>4880</v>
      </c>
      <c r="H46" s="46">
        <v>2130</v>
      </c>
      <c r="I46" s="46">
        <v>2750</v>
      </c>
    </row>
    <row r="47" spans="1:9" ht="10.5" customHeight="1">
      <c r="A47" s="54">
        <v>26</v>
      </c>
      <c r="B47" s="46">
        <f>C47+D47</f>
        <v>5141</v>
      </c>
      <c r="C47" s="46">
        <v>2618</v>
      </c>
      <c r="D47" s="46">
        <v>2523</v>
      </c>
      <c r="E47" s="86"/>
      <c r="F47" s="92">
        <v>78</v>
      </c>
      <c r="G47" s="46">
        <f>H47+I47</f>
        <v>4846</v>
      </c>
      <c r="H47" s="46">
        <v>2079</v>
      </c>
      <c r="I47" s="46">
        <v>2767</v>
      </c>
    </row>
    <row r="48" spans="1:9" ht="10.5" customHeight="1">
      <c r="A48" s="54">
        <v>27</v>
      </c>
      <c r="B48" s="46">
        <f>C48+D48</f>
        <v>5385</v>
      </c>
      <c r="C48" s="46">
        <v>2668</v>
      </c>
      <c r="D48" s="46">
        <v>2717</v>
      </c>
      <c r="E48" s="86"/>
      <c r="F48" s="92">
        <v>79</v>
      </c>
      <c r="G48" s="46">
        <f>H48+I48</f>
        <v>4243</v>
      </c>
      <c r="H48" s="46">
        <v>1780</v>
      </c>
      <c r="I48" s="46">
        <v>2463</v>
      </c>
    </row>
    <row r="49" spans="1:9" ht="10.5" customHeight="1">
      <c r="A49" s="54">
        <v>28</v>
      </c>
      <c r="B49" s="46">
        <f>C49+D49</f>
        <v>5660</v>
      </c>
      <c r="C49" s="46">
        <v>2887</v>
      </c>
      <c r="D49" s="46">
        <v>2773</v>
      </c>
      <c r="E49" s="86"/>
      <c r="F49" s="92"/>
      <c r="G49" s="46"/>
      <c r="H49" s="46"/>
      <c r="I49" s="46"/>
    </row>
    <row r="50" spans="1:9" ht="10.5" customHeight="1">
      <c r="A50" s="54">
        <v>29</v>
      </c>
      <c r="B50" s="46">
        <f>C50+D50</f>
        <v>5646</v>
      </c>
      <c r="C50" s="46">
        <v>2870</v>
      </c>
      <c r="D50" s="46">
        <v>2776</v>
      </c>
      <c r="E50" s="86"/>
      <c r="F50" s="92" t="s">
        <v>648</v>
      </c>
      <c r="G50" s="46">
        <f>SUBTOTAL(9,G51:G55)</f>
        <v>16199</v>
      </c>
      <c r="H50" s="46">
        <f>SUBTOTAL(9,H51:H55)</f>
        <v>6251</v>
      </c>
      <c r="I50" s="46">
        <f>SUBTOTAL(9,I51:I55)</f>
        <v>9948</v>
      </c>
    </row>
    <row r="51" spans="1:9" ht="10.5" customHeight="1">
      <c r="A51" s="54" t="s">
        <v>364</v>
      </c>
      <c r="B51" s="46"/>
      <c r="C51" s="46"/>
      <c r="D51" s="46"/>
      <c r="E51" s="86"/>
      <c r="F51" s="92">
        <v>80</v>
      </c>
      <c r="G51" s="46">
        <f>H51+I51</f>
        <v>3768</v>
      </c>
      <c r="H51" s="46">
        <v>1530</v>
      </c>
      <c r="I51" s="46">
        <v>2238</v>
      </c>
    </row>
    <row r="52" spans="1:9" ht="10.5" customHeight="1">
      <c r="A52" s="54" t="s">
        <v>649</v>
      </c>
      <c r="B52" s="46">
        <f>SUBTOTAL(9,B53:B57)</f>
        <v>29936</v>
      </c>
      <c r="C52" s="46">
        <f>SUBTOTAL(9,C53:C57)</f>
        <v>15042</v>
      </c>
      <c r="D52" s="46">
        <f>SUBTOTAL(9,D53:D57)</f>
        <v>14894</v>
      </c>
      <c r="E52" s="86"/>
      <c r="F52" s="92">
        <v>81</v>
      </c>
      <c r="G52" s="46">
        <f>H52+I52</f>
        <v>3609</v>
      </c>
      <c r="H52" s="46">
        <v>1412</v>
      </c>
      <c r="I52" s="46">
        <v>2197</v>
      </c>
    </row>
    <row r="53" spans="1:9" ht="10.5" customHeight="1">
      <c r="A53" s="54">
        <v>30</v>
      </c>
      <c r="B53" s="46">
        <f>C53+D53</f>
        <v>5890</v>
      </c>
      <c r="C53" s="46">
        <v>2909</v>
      </c>
      <c r="D53" s="46">
        <v>2981</v>
      </c>
      <c r="E53" s="86"/>
      <c r="F53" s="92">
        <v>82</v>
      </c>
      <c r="G53" s="46">
        <f>H53+I53</f>
        <v>3296</v>
      </c>
      <c r="H53" s="46">
        <v>1264</v>
      </c>
      <c r="I53" s="46">
        <v>2032</v>
      </c>
    </row>
    <row r="54" spans="1:9" ht="10.5" customHeight="1">
      <c r="A54" s="54">
        <v>31</v>
      </c>
      <c r="B54" s="46">
        <f>C54+D54</f>
        <v>5979</v>
      </c>
      <c r="C54" s="46">
        <v>3047</v>
      </c>
      <c r="D54" s="46">
        <v>2932</v>
      </c>
      <c r="E54" s="86"/>
      <c r="F54" s="92">
        <v>83</v>
      </c>
      <c r="G54" s="46">
        <f>H54+I54</f>
        <v>2965</v>
      </c>
      <c r="H54" s="46">
        <v>1124</v>
      </c>
      <c r="I54" s="46">
        <v>1841</v>
      </c>
    </row>
    <row r="55" spans="1:9" ht="10.5" customHeight="1">
      <c r="A55" s="54">
        <v>32</v>
      </c>
      <c r="B55" s="46">
        <f>C55+D55</f>
        <v>5720</v>
      </c>
      <c r="C55" s="46">
        <v>2842</v>
      </c>
      <c r="D55" s="46">
        <v>2878</v>
      </c>
      <c r="E55" s="86"/>
      <c r="F55" s="92">
        <v>84</v>
      </c>
      <c r="G55" s="46">
        <f>H55+I55</f>
        <v>2561</v>
      </c>
      <c r="H55" s="46">
        <v>921</v>
      </c>
      <c r="I55" s="46">
        <v>1640</v>
      </c>
    </row>
    <row r="56" spans="1:9" ht="10.5" customHeight="1">
      <c r="A56" s="54">
        <v>33</v>
      </c>
      <c r="B56" s="46">
        <f>C56+D56</f>
        <v>6154</v>
      </c>
      <c r="C56" s="46">
        <v>3132</v>
      </c>
      <c r="D56" s="46">
        <v>3022</v>
      </c>
      <c r="E56" s="86"/>
      <c r="F56" s="92"/>
      <c r="G56" s="46"/>
      <c r="H56" s="46"/>
      <c r="I56" s="46"/>
    </row>
    <row r="57" spans="1:9" ht="10.5" customHeight="1">
      <c r="A57" s="54">
        <v>34</v>
      </c>
      <c r="B57" s="46">
        <f>C57+D57</f>
        <v>6193</v>
      </c>
      <c r="C57" s="46">
        <v>3112</v>
      </c>
      <c r="D57" s="46">
        <v>3081</v>
      </c>
      <c r="E57" s="86"/>
      <c r="F57" s="92" t="s">
        <v>650</v>
      </c>
      <c r="G57" s="46">
        <f>SUBTOTAL(9,G58:G62)</f>
        <v>8995</v>
      </c>
      <c r="H57" s="46">
        <f>SUBTOTAL(9,H58:H62)</f>
        <v>2862</v>
      </c>
      <c r="I57" s="46">
        <f>SUBTOTAL(9,I58:I62)</f>
        <v>6133</v>
      </c>
    </row>
    <row r="58" spans="1:9" ht="10.5" customHeight="1">
      <c r="A58" s="54"/>
      <c r="B58" s="46"/>
      <c r="C58" s="46"/>
      <c r="D58" s="46"/>
      <c r="E58" s="86"/>
      <c r="F58" s="92">
        <v>85</v>
      </c>
      <c r="G58" s="46">
        <f>H58+I58</f>
        <v>2380</v>
      </c>
      <c r="H58" s="46">
        <v>819</v>
      </c>
      <c r="I58" s="46">
        <v>1561</v>
      </c>
    </row>
    <row r="59" spans="1:9" ht="10.5" customHeight="1">
      <c r="A59" s="54" t="s">
        <v>651</v>
      </c>
      <c r="B59" s="46">
        <f>SUBTOTAL(9,B60:B64)</f>
        <v>34713</v>
      </c>
      <c r="C59" s="46">
        <f>SUBTOTAL(9,C60:C64)</f>
        <v>17728</v>
      </c>
      <c r="D59" s="46">
        <f>SUBTOTAL(9,D60:D64)</f>
        <v>16985</v>
      </c>
      <c r="E59" s="86"/>
      <c r="F59" s="92">
        <v>86</v>
      </c>
      <c r="G59" s="46">
        <f>H59+I59</f>
        <v>1984</v>
      </c>
      <c r="H59" s="46">
        <v>657</v>
      </c>
      <c r="I59" s="46">
        <v>1327</v>
      </c>
    </row>
    <row r="60" spans="1:9" ht="10.5" customHeight="1">
      <c r="A60" s="54">
        <v>35</v>
      </c>
      <c r="B60" s="46">
        <f>C60+D60</f>
        <v>6326</v>
      </c>
      <c r="C60" s="46">
        <v>3238</v>
      </c>
      <c r="D60" s="46">
        <v>3088</v>
      </c>
      <c r="E60" s="86"/>
      <c r="F60" s="92">
        <v>87</v>
      </c>
      <c r="G60" s="46">
        <f>H60+I60</f>
        <v>1798</v>
      </c>
      <c r="H60" s="46">
        <v>599</v>
      </c>
      <c r="I60" s="46">
        <v>1199</v>
      </c>
    </row>
    <row r="61" spans="1:9" ht="10.5" customHeight="1">
      <c r="A61" s="54">
        <v>36</v>
      </c>
      <c r="B61" s="46">
        <f>C61+D61</f>
        <v>6674</v>
      </c>
      <c r="C61" s="46">
        <v>3449</v>
      </c>
      <c r="D61" s="46">
        <v>3225</v>
      </c>
      <c r="E61" s="86"/>
      <c r="F61" s="92">
        <v>88</v>
      </c>
      <c r="G61" s="46">
        <f>H61+I61</f>
        <v>1535</v>
      </c>
      <c r="H61" s="46">
        <v>439</v>
      </c>
      <c r="I61" s="46">
        <v>1096</v>
      </c>
    </row>
    <row r="62" spans="1:9" ht="10.5" customHeight="1">
      <c r="A62" s="54">
        <v>37</v>
      </c>
      <c r="B62" s="46">
        <f>C62+D62</f>
        <v>6755</v>
      </c>
      <c r="C62" s="46">
        <v>3428</v>
      </c>
      <c r="D62" s="46">
        <v>3327</v>
      </c>
      <c r="E62" s="86"/>
      <c r="F62" s="92">
        <v>89</v>
      </c>
      <c r="G62" s="46">
        <f>H62+I62</f>
        <v>1298</v>
      </c>
      <c r="H62" s="46">
        <v>348</v>
      </c>
      <c r="I62" s="46">
        <v>950</v>
      </c>
    </row>
    <row r="63" spans="1:9" ht="10.5" customHeight="1">
      <c r="A63" s="54">
        <v>38</v>
      </c>
      <c r="B63" s="46">
        <f>C63+D63</f>
        <v>7261</v>
      </c>
      <c r="C63" s="46">
        <v>3656</v>
      </c>
      <c r="D63" s="46">
        <v>3605</v>
      </c>
      <c r="E63" s="86"/>
      <c r="F63" s="92"/>
      <c r="G63" s="46"/>
      <c r="H63" s="46"/>
      <c r="I63" s="46"/>
    </row>
    <row r="64" spans="1:9" ht="10.5" customHeight="1">
      <c r="A64" s="54">
        <v>39</v>
      </c>
      <c r="B64" s="46">
        <f>C64+D64</f>
        <v>7697</v>
      </c>
      <c r="C64" s="46">
        <v>3957</v>
      </c>
      <c r="D64" s="46">
        <v>3740</v>
      </c>
      <c r="E64" s="86"/>
      <c r="F64" s="92" t="s">
        <v>652</v>
      </c>
      <c r="G64" s="46">
        <f>SUBTOTAL(9,G65:G69)</f>
        <v>3677</v>
      </c>
      <c r="H64" s="46">
        <f>SUBTOTAL(9,H65:H69)</f>
        <v>749</v>
      </c>
      <c r="I64" s="46">
        <f>SUBTOTAL(9,I65:I69)</f>
        <v>2928</v>
      </c>
    </row>
    <row r="65" spans="1:9" ht="10.5" customHeight="1">
      <c r="A65" s="54"/>
      <c r="B65" s="46"/>
      <c r="C65" s="46"/>
      <c r="D65" s="46"/>
      <c r="E65" s="86"/>
      <c r="F65" s="92">
        <v>90</v>
      </c>
      <c r="G65" s="46">
        <f>H65+I65</f>
        <v>1027</v>
      </c>
      <c r="H65" s="46">
        <v>241</v>
      </c>
      <c r="I65" s="46">
        <v>786</v>
      </c>
    </row>
    <row r="66" spans="1:9" ht="10.5" customHeight="1">
      <c r="A66" s="54" t="s">
        <v>653</v>
      </c>
      <c r="B66" s="46">
        <f>SUBTOTAL(9,B67:B71)</f>
        <v>38933</v>
      </c>
      <c r="C66" s="46">
        <f>SUBTOTAL(9,C67:C71)</f>
        <v>20002</v>
      </c>
      <c r="D66" s="46">
        <f>SUBTOTAL(9,D67:D71)</f>
        <v>18931</v>
      </c>
      <c r="E66" s="86"/>
      <c r="F66" s="92">
        <v>91</v>
      </c>
      <c r="G66" s="46">
        <f>H66+I66</f>
        <v>889</v>
      </c>
      <c r="H66" s="46">
        <v>173</v>
      </c>
      <c r="I66" s="46">
        <v>716</v>
      </c>
    </row>
    <row r="67" spans="1:9" ht="10.5" customHeight="1">
      <c r="A67" s="54">
        <v>40</v>
      </c>
      <c r="B67" s="46">
        <f>C67+D67</f>
        <v>7859</v>
      </c>
      <c r="C67" s="46">
        <v>4067</v>
      </c>
      <c r="D67" s="46">
        <v>3792</v>
      </c>
      <c r="E67" s="86"/>
      <c r="F67" s="92">
        <v>92</v>
      </c>
      <c r="G67" s="46">
        <f>H67+I67</f>
        <v>728</v>
      </c>
      <c r="H67" s="46">
        <v>140</v>
      </c>
      <c r="I67" s="46">
        <v>588</v>
      </c>
    </row>
    <row r="68" spans="1:9" ht="10.5" customHeight="1">
      <c r="A68" s="54">
        <v>41</v>
      </c>
      <c r="B68" s="46">
        <f>C68+D68</f>
        <v>7946</v>
      </c>
      <c r="C68" s="46">
        <v>4009</v>
      </c>
      <c r="D68" s="46">
        <v>3937</v>
      </c>
      <c r="E68" s="86"/>
      <c r="F68" s="92">
        <v>93</v>
      </c>
      <c r="G68" s="46">
        <f>H68+I68</f>
        <v>604</v>
      </c>
      <c r="H68" s="46">
        <v>115</v>
      </c>
      <c r="I68" s="46">
        <v>489</v>
      </c>
    </row>
    <row r="69" spans="1:9" ht="10.5" customHeight="1">
      <c r="A69" s="54">
        <v>42</v>
      </c>
      <c r="B69" s="46">
        <f>C69+D69</f>
        <v>7876</v>
      </c>
      <c r="C69" s="46">
        <v>4067</v>
      </c>
      <c r="D69" s="46">
        <v>3809</v>
      </c>
      <c r="E69" s="86"/>
      <c r="F69" s="92">
        <v>94</v>
      </c>
      <c r="G69" s="46">
        <f>H69+I69</f>
        <v>429</v>
      </c>
      <c r="H69" s="46">
        <v>80</v>
      </c>
      <c r="I69" s="46">
        <v>349</v>
      </c>
    </row>
    <row r="70" spans="1:9" ht="10.5" customHeight="1">
      <c r="A70" s="54">
        <v>43</v>
      </c>
      <c r="B70" s="46">
        <f>C70+D70</f>
        <v>7732</v>
      </c>
      <c r="C70" s="46">
        <v>3955</v>
      </c>
      <c r="D70" s="46">
        <v>3777</v>
      </c>
      <c r="E70" s="86"/>
      <c r="F70" s="92"/>
      <c r="G70" s="46"/>
      <c r="H70" s="46"/>
      <c r="I70" s="46"/>
    </row>
    <row r="71" spans="1:9" ht="10.5" customHeight="1">
      <c r="A71" s="54">
        <v>44</v>
      </c>
      <c r="B71" s="46">
        <f>C71+D71</f>
        <v>7520</v>
      </c>
      <c r="C71" s="46">
        <v>3904</v>
      </c>
      <c r="D71" s="46">
        <v>3616</v>
      </c>
      <c r="E71" s="86"/>
      <c r="F71" s="92" t="s">
        <v>654</v>
      </c>
      <c r="G71" s="46">
        <f>SUBTOTAL(9,G72:G76)</f>
        <v>890</v>
      </c>
      <c r="H71" s="46">
        <f>SUBTOTAL(9,H72:H76)</f>
        <v>149</v>
      </c>
      <c r="I71" s="46">
        <f>SUBTOTAL(9,I72:I76)</f>
        <v>741</v>
      </c>
    </row>
    <row r="72" spans="1:9" ht="10.5" customHeight="1">
      <c r="A72" s="54"/>
      <c r="B72" s="46"/>
      <c r="C72" s="46"/>
      <c r="D72" s="46"/>
      <c r="E72" s="86"/>
      <c r="F72" s="92">
        <v>95</v>
      </c>
      <c r="G72" s="46">
        <f>H72+I72</f>
        <v>289</v>
      </c>
      <c r="H72" s="46">
        <v>49</v>
      </c>
      <c r="I72" s="46">
        <v>240</v>
      </c>
    </row>
    <row r="73" spans="1:9" ht="10.5" customHeight="1">
      <c r="A73" s="54" t="s">
        <v>655</v>
      </c>
      <c r="B73" s="46">
        <f>SUBTOTAL(9,B74:B78)</f>
        <v>32873</v>
      </c>
      <c r="C73" s="46">
        <f>SUBTOTAL(9,C74:C78)</f>
        <v>16779</v>
      </c>
      <c r="D73" s="46">
        <f>SUBTOTAL(9,D74:D78)</f>
        <v>16094</v>
      </c>
      <c r="E73" s="86"/>
      <c r="F73" s="92">
        <v>96</v>
      </c>
      <c r="G73" s="46">
        <f aca="true" t="shared" si="0" ref="G73:G78">H73+I73</f>
        <v>253</v>
      </c>
      <c r="H73" s="46">
        <v>51</v>
      </c>
      <c r="I73" s="46">
        <v>202</v>
      </c>
    </row>
    <row r="74" spans="1:9" ht="10.5" customHeight="1">
      <c r="A74" s="54">
        <v>45</v>
      </c>
      <c r="B74" s="46">
        <f>C74+D74</f>
        <v>7256</v>
      </c>
      <c r="C74" s="46">
        <v>3656</v>
      </c>
      <c r="D74" s="46">
        <v>3600</v>
      </c>
      <c r="E74" s="86"/>
      <c r="F74" s="92">
        <v>97</v>
      </c>
      <c r="G74" s="46">
        <f t="shared" si="0"/>
        <v>159</v>
      </c>
      <c r="H74" s="46">
        <v>17</v>
      </c>
      <c r="I74" s="46">
        <v>142</v>
      </c>
    </row>
    <row r="75" spans="1:9" ht="10.5" customHeight="1">
      <c r="A75" s="54">
        <v>46</v>
      </c>
      <c r="B75" s="46">
        <f>C75+D75</f>
        <v>7195</v>
      </c>
      <c r="C75" s="46">
        <v>3744</v>
      </c>
      <c r="D75" s="46">
        <v>3451</v>
      </c>
      <c r="E75" s="86"/>
      <c r="F75" s="92">
        <v>98</v>
      </c>
      <c r="G75" s="46">
        <f t="shared" si="0"/>
        <v>108</v>
      </c>
      <c r="H75" s="46">
        <v>17</v>
      </c>
      <c r="I75" s="46">
        <v>91</v>
      </c>
    </row>
    <row r="76" spans="1:9" ht="10.5" customHeight="1">
      <c r="A76" s="54">
        <v>47</v>
      </c>
      <c r="B76" s="46">
        <f>C76+D76</f>
        <v>5759</v>
      </c>
      <c r="C76" s="46">
        <v>2914</v>
      </c>
      <c r="D76" s="46">
        <v>2845</v>
      </c>
      <c r="E76" s="86"/>
      <c r="F76" s="92">
        <v>99</v>
      </c>
      <c r="G76" s="46">
        <f t="shared" si="0"/>
        <v>81</v>
      </c>
      <c r="H76" s="46">
        <v>15</v>
      </c>
      <c r="I76" s="46">
        <v>66</v>
      </c>
    </row>
    <row r="77" spans="1:9" ht="10.5" customHeight="1">
      <c r="A77" s="54">
        <v>48</v>
      </c>
      <c r="B77" s="46">
        <f>C77+D77</f>
        <v>6245</v>
      </c>
      <c r="C77" s="46">
        <v>3237</v>
      </c>
      <c r="D77" s="46">
        <v>3008</v>
      </c>
      <c r="E77" s="86"/>
      <c r="F77" s="92"/>
      <c r="G77" s="46"/>
      <c r="H77" s="46"/>
      <c r="I77" s="46"/>
    </row>
    <row r="78" spans="1:9" ht="10.5" customHeight="1">
      <c r="A78" s="54">
        <v>49</v>
      </c>
      <c r="B78" s="46">
        <f>C78+D78</f>
        <v>6418</v>
      </c>
      <c r="C78" s="46">
        <v>3228</v>
      </c>
      <c r="D78" s="46">
        <v>3190</v>
      </c>
      <c r="E78" s="86"/>
      <c r="F78" s="92" t="s">
        <v>656</v>
      </c>
      <c r="G78" s="46">
        <f t="shared" si="0"/>
        <v>157</v>
      </c>
      <c r="H78" s="46">
        <v>26</v>
      </c>
      <c r="I78" s="46">
        <v>131</v>
      </c>
    </row>
    <row r="79" spans="1:9" ht="4.5" customHeight="1">
      <c r="A79" s="53"/>
      <c r="B79" s="49"/>
      <c r="C79" s="49"/>
      <c r="D79" s="49"/>
      <c r="E79" s="87"/>
      <c r="F79" s="93"/>
      <c r="G79" s="49"/>
      <c r="H79" s="49"/>
      <c r="I79" s="49"/>
    </row>
    <row r="80" spans="1:9" ht="13.5">
      <c r="A80" s="1" t="s">
        <v>845</v>
      </c>
      <c r="B80" s="1"/>
      <c r="C80" s="1"/>
      <c r="D80" s="1"/>
      <c r="E80" s="1"/>
      <c r="F80" s="1" t="s">
        <v>177</v>
      </c>
      <c r="G80" s="1"/>
      <c r="H80" s="1"/>
      <c r="I80" s="1"/>
    </row>
  </sheetData>
  <sheetProtection/>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&amp;C32</oddFooter>
  </headerFooter>
</worksheet>
</file>

<file path=xl/worksheets/sheet15.xml><?xml version="1.0" encoding="utf-8"?>
<worksheet xmlns="http://schemas.openxmlformats.org/spreadsheetml/2006/main" xmlns:r="http://schemas.openxmlformats.org/officeDocument/2006/relationships">
  <dimension ref="A1:K60"/>
  <sheetViews>
    <sheetView zoomScalePageLayoutView="0" workbookViewId="0" topLeftCell="A1">
      <selection activeCell="J1" sqref="J1"/>
    </sheetView>
  </sheetViews>
  <sheetFormatPr defaultColWidth="9.00390625" defaultRowHeight="13.5"/>
  <cols>
    <col min="1" max="1" width="10.625" style="0" customWidth="1"/>
    <col min="2" max="2" width="10.125" style="0" customWidth="1"/>
    <col min="3" max="10" width="9.125" style="0" customWidth="1"/>
  </cols>
  <sheetData>
    <row r="1" spans="1:10" ht="13.5">
      <c r="A1" s="1"/>
      <c r="B1" s="1"/>
      <c r="C1" s="1"/>
      <c r="D1" s="1"/>
      <c r="E1" s="1"/>
      <c r="F1" s="1"/>
      <c r="G1" s="1"/>
      <c r="H1" s="1"/>
      <c r="I1" s="1"/>
      <c r="J1" s="26" t="s">
        <v>921</v>
      </c>
    </row>
    <row r="2" spans="1:10" ht="13.5">
      <c r="A2" s="1"/>
      <c r="B2" s="1"/>
      <c r="C2" s="1"/>
      <c r="D2" s="1"/>
      <c r="E2" s="1"/>
      <c r="F2" s="1"/>
      <c r="G2" s="1"/>
      <c r="H2" s="1"/>
      <c r="I2" s="1"/>
      <c r="J2" s="1"/>
    </row>
    <row r="3" spans="1:10" ht="14.25">
      <c r="A3" s="47" t="s">
        <v>684</v>
      </c>
      <c r="B3" s="1"/>
      <c r="C3" s="1"/>
      <c r="D3" s="1"/>
      <c r="E3" s="1"/>
      <c r="F3" s="1"/>
      <c r="G3" s="1"/>
      <c r="H3" s="1"/>
      <c r="I3" s="1"/>
      <c r="J3" s="1"/>
    </row>
    <row r="4" spans="1:10" ht="13.5">
      <c r="A4" s="48" t="s">
        <v>700</v>
      </c>
      <c r="B4" s="1"/>
      <c r="C4" s="1"/>
      <c r="D4" s="1"/>
      <c r="E4" s="1"/>
      <c r="F4" s="1"/>
      <c r="G4" s="1"/>
      <c r="H4" s="1"/>
      <c r="I4" s="1"/>
      <c r="J4" s="1"/>
    </row>
    <row r="5" spans="1:10" ht="13.5">
      <c r="A5" s="1"/>
      <c r="B5" s="1"/>
      <c r="C5" s="1"/>
      <c r="D5" s="1"/>
      <c r="E5" s="1"/>
      <c r="F5" s="1"/>
      <c r="G5" s="1"/>
      <c r="H5" s="1"/>
      <c r="I5" s="26" t="s">
        <v>657</v>
      </c>
      <c r="J5" s="1"/>
    </row>
    <row r="6" spans="1:10" ht="13.5">
      <c r="A6" s="238" t="s">
        <v>658</v>
      </c>
      <c r="B6" s="224"/>
      <c r="C6" s="231" t="s">
        <v>659</v>
      </c>
      <c r="D6" s="231" t="s">
        <v>660</v>
      </c>
      <c r="E6" s="231" t="s">
        <v>661</v>
      </c>
      <c r="F6" s="231" t="s">
        <v>662</v>
      </c>
      <c r="G6" s="231" t="s">
        <v>663</v>
      </c>
      <c r="H6" s="231" t="s">
        <v>664</v>
      </c>
      <c r="I6" s="240" t="s">
        <v>665</v>
      </c>
      <c r="J6" s="1"/>
    </row>
    <row r="7" spans="1:10" ht="13.5">
      <c r="A7" s="239" t="s">
        <v>666</v>
      </c>
      <c r="B7" s="225"/>
      <c r="C7" s="232"/>
      <c r="D7" s="232"/>
      <c r="E7" s="232"/>
      <c r="F7" s="232"/>
      <c r="G7" s="232"/>
      <c r="H7" s="232"/>
      <c r="I7" s="241"/>
      <c r="J7" s="1"/>
    </row>
    <row r="8" spans="1:10" ht="18" customHeight="1">
      <c r="A8" s="77"/>
      <c r="B8" s="78"/>
      <c r="C8" s="77"/>
      <c r="D8" s="77"/>
      <c r="E8" s="77"/>
      <c r="F8" s="94" t="s">
        <v>708</v>
      </c>
      <c r="G8" s="77"/>
      <c r="H8" s="77"/>
      <c r="I8" s="77"/>
      <c r="J8" s="1"/>
    </row>
    <row r="9" spans="1:10" ht="13.5">
      <c r="A9" s="95" t="s">
        <v>667</v>
      </c>
      <c r="B9" s="96"/>
      <c r="C9" s="75">
        <v>458603</v>
      </c>
      <c r="D9" s="75">
        <v>53106</v>
      </c>
      <c r="E9" s="75">
        <v>74247</v>
      </c>
      <c r="F9" s="75">
        <v>55882</v>
      </c>
      <c r="G9" s="75">
        <v>107929</v>
      </c>
      <c r="H9" s="75">
        <v>75408</v>
      </c>
      <c r="I9" s="75">
        <v>92031</v>
      </c>
      <c r="J9" s="1"/>
    </row>
    <row r="10" spans="1:10" ht="13.5">
      <c r="A10" s="95" t="s">
        <v>668</v>
      </c>
      <c r="B10" s="96"/>
      <c r="C10" s="75">
        <v>59774</v>
      </c>
      <c r="D10" s="75">
        <v>6112</v>
      </c>
      <c r="E10" s="75">
        <v>9106</v>
      </c>
      <c r="F10" s="75">
        <v>6803</v>
      </c>
      <c r="G10" s="75">
        <v>13654</v>
      </c>
      <c r="H10" s="75">
        <v>11028</v>
      </c>
      <c r="I10" s="75">
        <v>13071</v>
      </c>
      <c r="J10" s="1"/>
    </row>
    <row r="11" spans="1:10" ht="13.5">
      <c r="A11" s="95" t="s">
        <v>669</v>
      </c>
      <c r="B11" s="96"/>
      <c r="C11" s="75">
        <v>300867</v>
      </c>
      <c r="D11" s="75">
        <v>33951</v>
      </c>
      <c r="E11" s="75">
        <v>47313</v>
      </c>
      <c r="F11" s="75">
        <v>34930</v>
      </c>
      <c r="G11" s="75">
        <v>72111</v>
      </c>
      <c r="H11" s="75">
        <v>50382</v>
      </c>
      <c r="I11" s="75">
        <v>62180</v>
      </c>
      <c r="J11" s="1"/>
    </row>
    <row r="12" spans="1:10" ht="13.5">
      <c r="A12" s="95" t="s">
        <v>670</v>
      </c>
      <c r="B12" s="96"/>
      <c r="C12" s="75">
        <v>97962</v>
      </c>
      <c r="D12" s="75">
        <v>13043</v>
      </c>
      <c r="E12" s="75">
        <v>17828</v>
      </c>
      <c r="F12" s="75">
        <v>14149</v>
      </c>
      <c r="G12" s="75">
        <v>22164</v>
      </c>
      <c r="H12" s="75">
        <v>13998</v>
      </c>
      <c r="I12" s="75">
        <v>16780</v>
      </c>
      <c r="J12" s="1"/>
    </row>
    <row r="13" spans="1:10" ht="18" customHeight="1">
      <c r="A13" s="77"/>
      <c r="B13" s="78"/>
      <c r="C13" s="77"/>
      <c r="D13" s="77"/>
      <c r="E13" s="77"/>
      <c r="F13" s="94" t="s">
        <v>709</v>
      </c>
      <c r="G13" s="77"/>
      <c r="H13" s="77"/>
      <c r="I13" s="77"/>
      <c r="J13" s="1"/>
    </row>
    <row r="14" spans="1:10" ht="13.5">
      <c r="A14" s="95" t="s">
        <v>667</v>
      </c>
      <c r="B14" s="96"/>
      <c r="C14" s="75">
        <v>459933</v>
      </c>
      <c r="D14" s="75">
        <v>53174</v>
      </c>
      <c r="E14" s="75">
        <v>74408</v>
      </c>
      <c r="F14" s="75">
        <v>56265</v>
      </c>
      <c r="G14" s="75">
        <v>107861</v>
      </c>
      <c r="H14" s="75">
        <v>75529</v>
      </c>
      <c r="I14" s="75">
        <v>92696</v>
      </c>
      <c r="J14" s="1"/>
    </row>
    <row r="15" spans="1:10" ht="13.5">
      <c r="A15" s="95" t="s">
        <v>668</v>
      </c>
      <c r="B15" s="96"/>
      <c r="C15" s="75">
        <v>59724</v>
      </c>
      <c r="D15" s="75">
        <v>6089</v>
      </c>
      <c r="E15" s="75">
        <v>8985</v>
      </c>
      <c r="F15" s="75">
        <v>6871</v>
      </c>
      <c r="G15" s="75">
        <v>13650</v>
      </c>
      <c r="H15" s="75">
        <v>10954</v>
      </c>
      <c r="I15" s="75">
        <v>13175</v>
      </c>
      <c r="J15" s="1"/>
    </row>
    <row r="16" spans="1:10" ht="13.5">
      <c r="A16" s="95" t="s">
        <v>669</v>
      </c>
      <c r="B16" s="96"/>
      <c r="C16" s="75">
        <v>298933</v>
      </c>
      <c r="D16" s="75">
        <v>33760</v>
      </c>
      <c r="E16" s="75">
        <v>47146</v>
      </c>
      <c r="F16" s="75">
        <v>34838</v>
      </c>
      <c r="G16" s="75">
        <v>71195</v>
      </c>
      <c r="H16" s="75">
        <v>49985</v>
      </c>
      <c r="I16" s="75">
        <v>62009</v>
      </c>
      <c r="J16" s="1"/>
    </row>
    <row r="17" spans="1:10" ht="13.5">
      <c r="A17" s="95" t="s">
        <v>670</v>
      </c>
      <c r="B17" s="96"/>
      <c r="C17" s="75">
        <v>101276</v>
      </c>
      <c r="D17" s="75">
        <v>13325</v>
      </c>
      <c r="E17" s="75">
        <v>18277</v>
      </c>
      <c r="F17" s="75">
        <v>14556</v>
      </c>
      <c r="G17" s="75">
        <v>23016</v>
      </c>
      <c r="H17" s="75">
        <v>14590</v>
      </c>
      <c r="I17" s="75">
        <v>17512</v>
      </c>
      <c r="J17" s="1"/>
    </row>
    <row r="18" spans="1:10" ht="18" customHeight="1">
      <c r="A18" s="77"/>
      <c r="B18" s="78"/>
      <c r="C18" s="77"/>
      <c r="D18" s="77"/>
      <c r="E18" s="77"/>
      <c r="F18" s="94" t="s">
        <v>714</v>
      </c>
      <c r="G18" s="77"/>
      <c r="H18" s="77"/>
      <c r="I18" s="77"/>
      <c r="J18" s="1"/>
    </row>
    <row r="19" spans="1:10" ht="13.5">
      <c r="A19" s="95" t="s">
        <v>667</v>
      </c>
      <c r="B19" s="96"/>
      <c r="C19" s="75">
        <v>460245</v>
      </c>
      <c r="D19" s="75">
        <v>53304</v>
      </c>
      <c r="E19" s="75">
        <v>74256</v>
      </c>
      <c r="F19" s="75">
        <v>56025</v>
      </c>
      <c r="G19" s="75">
        <v>107936</v>
      </c>
      <c r="H19" s="75">
        <v>75573</v>
      </c>
      <c r="I19" s="75">
        <v>93151</v>
      </c>
      <c r="J19" s="1"/>
    </row>
    <row r="20" spans="1:10" ht="13.5">
      <c r="A20" s="95" t="s">
        <v>668</v>
      </c>
      <c r="B20" s="96"/>
      <c r="C20" s="75">
        <v>59300</v>
      </c>
      <c r="D20" s="75">
        <v>6017</v>
      </c>
      <c r="E20" s="75">
        <v>8966</v>
      </c>
      <c r="F20" s="75">
        <v>6859</v>
      </c>
      <c r="G20" s="75">
        <v>13485</v>
      </c>
      <c r="H20" s="75">
        <v>10808</v>
      </c>
      <c r="I20" s="75">
        <v>13165</v>
      </c>
      <c r="J20" s="1"/>
    </row>
    <row r="21" spans="1:10" ht="13.5">
      <c r="A21" s="95" t="s">
        <v>669</v>
      </c>
      <c r="B21" s="96"/>
      <c r="C21" s="75">
        <v>297083</v>
      </c>
      <c r="D21" s="75">
        <v>33613</v>
      </c>
      <c r="E21" s="75">
        <v>46725</v>
      </c>
      <c r="F21" s="75">
        <v>34352</v>
      </c>
      <c r="G21" s="75">
        <v>70860</v>
      </c>
      <c r="H21" s="75">
        <v>49682</v>
      </c>
      <c r="I21" s="75">
        <v>61851</v>
      </c>
      <c r="J21" s="1"/>
    </row>
    <row r="22" spans="1:10" ht="13.5">
      <c r="A22" s="95" t="s">
        <v>670</v>
      </c>
      <c r="B22" s="96"/>
      <c r="C22" s="75">
        <v>103862</v>
      </c>
      <c r="D22" s="75">
        <v>13674</v>
      </c>
      <c r="E22" s="75">
        <v>18565</v>
      </c>
      <c r="F22" s="75">
        <v>14814</v>
      </c>
      <c r="G22" s="75">
        <v>23591</v>
      </c>
      <c r="H22" s="75">
        <v>15083</v>
      </c>
      <c r="I22" s="75">
        <v>18135</v>
      </c>
      <c r="J22" s="1"/>
    </row>
    <row r="23" spans="1:10" ht="18" customHeight="1">
      <c r="A23" s="77"/>
      <c r="B23" s="78"/>
      <c r="C23" s="77"/>
      <c r="D23" s="77"/>
      <c r="E23" s="77"/>
      <c r="F23" s="94" t="s">
        <v>728</v>
      </c>
      <c r="G23" s="77"/>
      <c r="H23" s="77"/>
      <c r="I23" s="77"/>
      <c r="J23" s="1"/>
    </row>
    <row r="24" spans="1:10" ht="13.5">
      <c r="A24" s="95" t="s">
        <v>667</v>
      </c>
      <c r="B24" s="96"/>
      <c r="C24" s="75">
        <v>458754</v>
      </c>
      <c r="D24" s="75">
        <v>52889</v>
      </c>
      <c r="E24" s="75">
        <v>73732</v>
      </c>
      <c r="F24" s="75">
        <v>55756</v>
      </c>
      <c r="G24" s="75">
        <v>107889</v>
      </c>
      <c r="H24" s="75">
        <v>75493</v>
      </c>
      <c r="I24" s="75">
        <v>92995</v>
      </c>
      <c r="J24" s="1"/>
    </row>
    <row r="25" spans="1:10" ht="13.5">
      <c r="A25" s="95" t="s">
        <v>668</v>
      </c>
      <c r="B25" s="96"/>
      <c r="C25" s="75">
        <v>58773</v>
      </c>
      <c r="D25" s="75">
        <v>5895</v>
      </c>
      <c r="E25" s="75">
        <v>8849</v>
      </c>
      <c r="F25" s="75">
        <v>6727</v>
      </c>
      <c r="G25" s="75">
        <v>13613</v>
      </c>
      <c r="H25" s="75">
        <v>10693</v>
      </c>
      <c r="I25" s="75">
        <v>12996</v>
      </c>
      <c r="J25" s="1"/>
    </row>
    <row r="26" spans="1:10" ht="13.5">
      <c r="A26" s="95" t="s">
        <v>669</v>
      </c>
      <c r="B26" s="96"/>
      <c r="C26" s="75">
        <v>295286</v>
      </c>
      <c r="D26" s="75">
        <v>33343</v>
      </c>
      <c r="E26" s="75">
        <v>46308</v>
      </c>
      <c r="F26" s="75">
        <v>34173</v>
      </c>
      <c r="G26" s="75">
        <v>70529</v>
      </c>
      <c r="H26" s="75">
        <v>49416</v>
      </c>
      <c r="I26" s="75">
        <v>61517</v>
      </c>
      <c r="J26" s="1"/>
    </row>
    <row r="27" spans="1:10" ht="13.5">
      <c r="A27" s="95" t="s">
        <v>670</v>
      </c>
      <c r="B27" s="96"/>
      <c r="C27" s="75">
        <v>104695</v>
      </c>
      <c r="D27" s="75">
        <v>13651</v>
      </c>
      <c r="E27" s="75">
        <v>18575</v>
      </c>
      <c r="F27" s="75">
        <v>14856</v>
      </c>
      <c r="G27" s="75">
        <v>23747</v>
      </c>
      <c r="H27" s="75">
        <v>15384</v>
      </c>
      <c r="I27" s="75">
        <v>18482</v>
      </c>
      <c r="J27" s="1"/>
    </row>
    <row r="28" spans="1:10" ht="18" customHeight="1">
      <c r="A28" s="77"/>
      <c r="B28" s="78"/>
      <c r="C28" s="77"/>
      <c r="D28" s="77"/>
      <c r="E28" s="77"/>
      <c r="F28" s="94" t="s">
        <v>741</v>
      </c>
      <c r="G28" s="77"/>
      <c r="H28" s="77"/>
      <c r="I28" s="77"/>
      <c r="J28" s="1"/>
    </row>
    <row r="29" spans="1:10" ht="13.5">
      <c r="A29" s="95" t="s">
        <v>667</v>
      </c>
      <c r="B29" s="96"/>
      <c r="C29" s="75">
        <v>457216</v>
      </c>
      <c r="D29" s="75">
        <v>52358</v>
      </c>
      <c r="E29" s="75">
        <v>73162</v>
      </c>
      <c r="F29" s="75">
        <v>55321</v>
      </c>
      <c r="G29" s="75">
        <v>107820</v>
      </c>
      <c r="H29" s="75">
        <v>75623</v>
      </c>
      <c r="I29" s="75">
        <v>92932</v>
      </c>
      <c r="J29" s="1"/>
    </row>
    <row r="30" spans="1:10" ht="13.5">
      <c r="A30" s="95" t="s">
        <v>668</v>
      </c>
      <c r="B30" s="96"/>
      <c r="C30" s="75">
        <v>58104</v>
      </c>
      <c r="D30" s="75">
        <v>5758</v>
      </c>
      <c r="E30" s="75">
        <v>8691</v>
      </c>
      <c r="F30" s="75">
        <v>6635</v>
      </c>
      <c r="G30" s="75">
        <v>13528</v>
      </c>
      <c r="H30" s="75">
        <v>10575</v>
      </c>
      <c r="I30" s="75">
        <v>12917</v>
      </c>
      <c r="J30" s="1"/>
    </row>
    <row r="31" spans="1:10" ht="13.5">
      <c r="A31" s="95" t="s">
        <v>669</v>
      </c>
      <c r="B31" s="96"/>
      <c r="C31" s="75">
        <v>291972</v>
      </c>
      <c r="D31" s="75">
        <v>32757</v>
      </c>
      <c r="E31" s="75">
        <v>45636</v>
      </c>
      <c r="F31" s="75">
        <v>33605</v>
      </c>
      <c r="G31" s="75">
        <v>69896</v>
      </c>
      <c r="H31" s="75">
        <v>49111</v>
      </c>
      <c r="I31" s="75">
        <v>60967</v>
      </c>
      <c r="J31" s="1"/>
    </row>
    <row r="32" spans="1:10" ht="13.5">
      <c r="A32" s="95" t="s">
        <v>670</v>
      </c>
      <c r="B32" s="96"/>
      <c r="C32" s="75">
        <v>107140</v>
      </c>
      <c r="D32" s="75">
        <v>13843</v>
      </c>
      <c r="E32" s="75">
        <v>18835</v>
      </c>
      <c r="F32" s="75">
        <v>15081</v>
      </c>
      <c r="G32" s="75">
        <v>24396</v>
      </c>
      <c r="H32" s="75">
        <v>15937</v>
      </c>
      <c r="I32" s="75">
        <v>19048</v>
      </c>
      <c r="J32" s="1"/>
    </row>
    <row r="33" spans="1:10" ht="18" customHeight="1">
      <c r="A33" s="77"/>
      <c r="B33" s="78"/>
      <c r="C33" s="77"/>
      <c r="D33" s="77"/>
      <c r="E33" s="77"/>
      <c r="F33" s="94" t="s">
        <v>844</v>
      </c>
      <c r="G33" s="77"/>
      <c r="H33" s="77"/>
      <c r="I33" s="77"/>
      <c r="J33" s="1"/>
    </row>
    <row r="34" spans="1:10" ht="13.5">
      <c r="A34" s="95" t="s">
        <v>667</v>
      </c>
      <c r="B34" s="96"/>
      <c r="C34" s="75">
        <v>467673</v>
      </c>
      <c r="D34" s="75">
        <v>53689</v>
      </c>
      <c r="E34" s="75">
        <v>74896</v>
      </c>
      <c r="F34" s="75">
        <v>56703</v>
      </c>
      <c r="G34" s="75">
        <v>110045</v>
      </c>
      <c r="H34" s="75">
        <v>77905</v>
      </c>
      <c r="I34" s="75">
        <v>94435</v>
      </c>
      <c r="J34" s="1"/>
    </row>
    <row r="35" spans="1:10" ht="13.5">
      <c r="A35" s="95" t="s">
        <v>668</v>
      </c>
      <c r="B35" s="96"/>
      <c r="C35" s="75">
        <v>58363</v>
      </c>
      <c r="D35" s="75">
        <v>5742</v>
      </c>
      <c r="E35" s="75">
        <v>8824</v>
      </c>
      <c r="F35" s="75">
        <v>6624</v>
      </c>
      <c r="G35" s="75">
        <v>13625</v>
      </c>
      <c r="H35" s="75">
        <v>10664</v>
      </c>
      <c r="I35" s="75">
        <v>12884</v>
      </c>
      <c r="J35" s="1"/>
    </row>
    <row r="36" spans="1:10" ht="13.5">
      <c r="A36" s="95" t="s">
        <v>669</v>
      </c>
      <c r="B36" s="96"/>
      <c r="C36" s="75">
        <v>295771</v>
      </c>
      <c r="D36" s="75">
        <v>33259</v>
      </c>
      <c r="E36" s="75">
        <v>46324</v>
      </c>
      <c r="F36" s="75">
        <v>34166</v>
      </c>
      <c r="G36" s="75">
        <v>70500</v>
      </c>
      <c r="H36" s="75">
        <v>50127</v>
      </c>
      <c r="I36" s="75">
        <v>61395</v>
      </c>
      <c r="J36" s="1"/>
    </row>
    <row r="37" spans="1:10" ht="13.5">
      <c r="A37" s="95" t="s">
        <v>670</v>
      </c>
      <c r="B37" s="96"/>
      <c r="C37" s="75">
        <v>113539</v>
      </c>
      <c r="D37" s="75">
        <v>14688</v>
      </c>
      <c r="E37" s="75">
        <v>19748</v>
      </c>
      <c r="F37" s="75">
        <v>15913</v>
      </c>
      <c r="G37" s="75">
        <v>25920</v>
      </c>
      <c r="H37" s="75">
        <v>17114</v>
      </c>
      <c r="I37" s="75">
        <v>20156</v>
      </c>
      <c r="J37" s="1"/>
    </row>
    <row r="38" spans="1:10" ht="18" customHeight="1">
      <c r="A38" s="77"/>
      <c r="B38" s="78"/>
      <c r="C38" s="77"/>
      <c r="D38" s="77"/>
      <c r="E38" s="77"/>
      <c r="F38" s="94" t="s">
        <v>867</v>
      </c>
      <c r="G38" s="77"/>
      <c r="H38" s="77"/>
      <c r="I38" s="77"/>
      <c r="J38" s="1"/>
    </row>
    <row r="39" spans="1:11" ht="13.5">
      <c r="A39" s="95" t="s">
        <v>667</v>
      </c>
      <c r="B39" s="96"/>
      <c r="C39" s="103">
        <v>466034</v>
      </c>
      <c r="D39" s="103">
        <v>53741</v>
      </c>
      <c r="E39" s="103">
        <v>75417</v>
      </c>
      <c r="F39" s="103">
        <v>56006</v>
      </c>
      <c r="G39" s="103">
        <v>109548</v>
      </c>
      <c r="H39" s="103">
        <v>77866</v>
      </c>
      <c r="I39" s="103">
        <v>93456</v>
      </c>
      <c r="J39" s="107"/>
      <c r="K39" s="112"/>
    </row>
    <row r="40" spans="1:11" ht="13.5">
      <c r="A40" s="95" t="s">
        <v>668</v>
      </c>
      <c r="B40" s="96"/>
      <c r="C40" s="103">
        <v>57569</v>
      </c>
      <c r="D40" s="103">
        <v>5686</v>
      </c>
      <c r="E40" s="103">
        <v>8893</v>
      </c>
      <c r="F40" s="103">
        <v>6391</v>
      </c>
      <c r="G40" s="103">
        <v>13497</v>
      </c>
      <c r="H40" s="103">
        <v>10576</v>
      </c>
      <c r="I40" s="103">
        <v>12526</v>
      </c>
      <c r="J40" s="107"/>
      <c r="K40" s="112"/>
    </row>
    <row r="41" spans="1:11" ht="13.5">
      <c r="A41" s="95" t="s">
        <v>669</v>
      </c>
      <c r="B41" s="96"/>
      <c r="C41" s="103">
        <v>290687</v>
      </c>
      <c r="D41" s="103">
        <v>32863</v>
      </c>
      <c r="E41" s="103">
        <v>46083</v>
      </c>
      <c r="F41" s="103">
        <v>33305</v>
      </c>
      <c r="G41" s="103">
        <v>69098</v>
      </c>
      <c r="H41" s="103">
        <v>49327</v>
      </c>
      <c r="I41" s="103">
        <v>60011</v>
      </c>
      <c r="J41" s="107"/>
      <c r="K41" s="112"/>
    </row>
    <row r="42" spans="1:11" ht="13.5">
      <c r="A42" s="95" t="s">
        <v>670</v>
      </c>
      <c r="B42" s="96"/>
      <c r="C42" s="103">
        <v>117778</v>
      </c>
      <c r="D42" s="103">
        <v>15192</v>
      </c>
      <c r="E42" s="103">
        <v>20441</v>
      </c>
      <c r="F42" s="103">
        <v>16310</v>
      </c>
      <c r="G42" s="103">
        <v>26953</v>
      </c>
      <c r="H42" s="103">
        <v>17963</v>
      </c>
      <c r="I42" s="103">
        <v>20919</v>
      </c>
      <c r="J42" s="107"/>
      <c r="K42" s="112"/>
    </row>
    <row r="43" spans="1:11" ht="4.5" customHeight="1">
      <c r="A43" s="49"/>
      <c r="B43" s="53"/>
      <c r="C43" s="111"/>
      <c r="D43" s="111"/>
      <c r="E43" s="111"/>
      <c r="F43" s="111"/>
      <c r="G43" s="111"/>
      <c r="H43" s="111"/>
      <c r="I43" s="111"/>
      <c r="J43" s="107"/>
      <c r="K43" s="112"/>
    </row>
    <row r="44" spans="1:10" ht="13.5">
      <c r="A44" s="1" t="s">
        <v>845</v>
      </c>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4.25">
      <c r="A47" s="47" t="s">
        <v>671</v>
      </c>
      <c r="B47" s="1"/>
      <c r="C47" s="1"/>
      <c r="D47" s="1"/>
      <c r="E47" s="1"/>
      <c r="F47" s="1"/>
      <c r="G47" s="1"/>
      <c r="H47" s="1"/>
      <c r="I47" s="1"/>
      <c r="J47" s="1"/>
    </row>
    <row r="48" spans="1:10" ht="13.5">
      <c r="A48" s="1"/>
      <c r="B48" s="1"/>
      <c r="C48" s="1"/>
      <c r="D48" s="1"/>
      <c r="E48" s="1"/>
      <c r="F48" s="1"/>
      <c r="G48" s="1"/>
      <c r="H48" s="1"/>
      <c r="I48" s="1"/>
      <c r="J48" s="26" t="s">
        <v>234</v>
      </c>
    </row>
    <row r="49" spans="1:10" ht="13.5">
      <c r="A49" s="234" t="s">
        <v>672</v>
      </c>
      <c r="B49" s="61" t="s">
        <v>673</v>
      </c>
      <c r="C49" s="227" t="s">
        <v>674</v>
      </c>
      <c r="D49" s="227"/>
      <c r="E49" s="227"/>
      <c r="F49" s="227" t="s">
        <v>675</v>
      </c>
      <c r="G49" s="227"/>
      <c r="H49" s="227"/>
      <c r="I49" s="227" t="s">
        <v>676</v>
      </c>
      <c r="J49" s="242" t="s">
        <v>701</v>
      </c>
    </row>
    <row r="50" spans="1:10" ht="13.5">
      <c r="A50" s="234"/>
      <c r="B50" s="119" t="s">
        <v>753</v>
      </c>
      <c r="C50" s="59" t="s">
        <v>677</v>
      </c>
      <c r="D50" s="59" t="s">
        <v>678</v>
      </c>
      <c r="E50" s="59" t="s">
        <v>679</v>
      </c>
      <c r="F50" s="59" t="s">
        <v>677</v>
      </c>
      <c r="G50" s="59" t="s">
        <v>678</v>
      </c>
      <c r="H50" s="59" t="s">
        <v>679</v>
      </c>
      <c r="I50" s="227"/>
      <c r="J50" s="226"/>
    </row>
    <row r="51" spans="1:10" ht="4.5" customHeight="1">
      <c r="A51" s="65"/>
      <c r="B51" s="1"/>
      <c r="C51" s="1"/>
      <c r="D51" s="1"/>
      <c r="E51" s="1"/>
      <c r="F51" s="1"/>
      <c r="G51" s="1"/>
      <c r="H51" s="1"/>
      <c r="I51" s="1"/>
      <c r="J51" s="1"/>
    </row>
    <row r="52" spans="1:10" ht="13.5">
      <c r="A52" s="52" t="s">
        <v>680</v>
      </c>
      <c r="B52" s="120">
        <v>496617</v>
      </c>
      <c r="C52" s="46">
        <v>90956</v>
      </c>
      <c r="D52" s="46">
        <v>84135</v>
      </c>
      <c r="E52" s="46">
        <v>6821</v>
      </c>
      <c r="F52" s="46">
        <v>126182</v>
      </c>
      <c r="G52" s="46">
        <v>107506</v>
      </c>
      <c r="H52" s="46">
        <v>18676</v>
      </c>
      <c r="I52" s="46">
        <v>461391</v>
      </c>
      <c r="J52" s="88">
        <v>92.9</v>
      </c>
    </row>
    <row r="53" spans="1:10" ht="13.5">
      <c r="A53" s="52" t="s">
        <v>681</v>
      </c>
      <c r="B53" s="120">
        <v>488325</v>
      </c>
      <c r="C53" s="46">
        <v>96575</v>
      </c>
      <c r="D53" s="46">
        <v>88805</v>
      </c>
      <c r="E53" s="46">
        <v>7770</v>
      </c>
      <c r="F53" s="46">
        <v>126120</v>
      </c>
      <c r="G53" s="46">
        <v>109993</v>
      </c>
      <c r="H53" s="46">
        <v>16127</v>
      </c>
      <c r="I53" s="46">
        <v>458780</v>
      </c>
      <c r="J53" s="88">
        <v>93.9</v>
      </c>
    </row>
    <row r="54" spans="1:10" ht="13.5">
      <c r="A54" s="52" t="s">
        <v>682</v>
      </c>
      <c r="B54" s="120">
        <v>465821</v>
      </c>
      <c r="C54" s="46">
        <v>89598</v>
      </c>
      <c r="D54" s="46">
        <v>83941</v>
      </c>
      <c r="E54" s="46">
        <v>5657</v>
      </c>
      <c r="F54" s="46">
        <v>108045</v>
      </c>
      <c r="G54" s="46">
        <v>95105</v>
      </c>
      <c r="H54" s="46">
        <v>12940</v>
      </c>
      <c r="I54" s="46">
        <v>447374</v>
      </c>
      <c r="J54" s="88">
        <v>96</v>
      </c>
    </row>
    <row r="55" spans="1:10" ht="13.5">
      <c r="A55" s="52" t="s">
        <v>683</v>
      </c>
      <c r="B55" s="120">
        <v>458155</v>
      </c>
      <c r="C55" s="46">
        <v>85951</v>
      </c>
      <c r="D55" s="46">
        <v>81346</v>
      </c>
      <c r="E55" s="46">
        <v>4605</v>
      </c>
      <c r="F55" s="46">
        <v>103955</v>
      </c>
      <c r="G55" s="46">
        <v>92731</v>
      </c>
      <c r="H55" s="46">
        <v>11224</v>
      </c>
      <c r="I55" s="46">
        <v>440151</v>
      </c>
      <c r="J55" s="88">
        <v>96.1</v>
      </c>
    </row>
    <row r="56" spans="1:10" ht="13.5">
      <c r="A56" s="100" t="s">
        <v>756</v>
      </c>
      <c r="B56" s="118">
        <v>453748</v>
      </c>
      <c r="C56" s="63">
        <v>85795</v>
      </c>
      <c r="D56" s="63">
        <v>82098</v>
      </c>
      <c r="E56" s="63">
        <v>3697</v>
      </c>
      <c r="F56" s="63">
        <v>112167</v>
      </c>
      <c r="G56" s="63">
        <v>99482</v>
      </c>
      <c r="H56" s="63">
        <v>12685</v>
      </c>
      <c r="I56" s="63">
        <v>439358</v>
      </c>
      <c r="J56" s="89">
        <v>96.8</v>
      </c>
    </row>
    <row r="57" spans="1:10" ht="4.5" customHeight="1">
      <c r="A57" s="53"/>
      <c r="B57" s="49"/>
      <c r="C57" s="49"/>
      <c r="D57" s="49"/>
      <c r="E57" s="49"/>
      <c r="F57" s="49"/>
      <c r="G57" s="49"/>
      <c r="H57" s="49"/>
      <c r="I57" s="49"/>
      <c r="J57" s="49"/>
    </row>
    <row r="58" spans="1:10" ht="13.5">
      <c r="A58" s="48" t="s">
        <v>754</v>
      </c>
      <c r="B58" s="1"/>
      <c r="C58" s="1"/>
      <c r="D58" s="1"/>
      <c r="E58" s="1"/>
      <c r="F58" s="1"/>
      <c r="G58" s="1"/>
      <c r="H58" s="1"/>
      <c r="I58" s="1"/>
      <c r="J58" s="1"/>
    </row>
    <row r="59" spans="1:10" ht="13.5">
      <c r="A59" s="48" t="s">
        <v>755</v>
      </c>
      <c r="B59" s="1"/>
      <c r="C59" s="1"/>
      <c r="D59" s="1"/>
      <c r="E59" s="1"/>
      <c r="F59" s="1"/>
      <c r="G59" s="1"/>
      <c r="H59" s="1"/>
      <c r="I59" s="1"/>
      <c r="J59" s="1"/>
    </row>
    <row r="60" spans="1:10" ht="13.5">
      <c r="A60" s="1" t="s">
        <v>845</v>
      </c>
      <c r="B60" s="1"/>
      <c r="C60" s="1"/>
      <c r="D60" s="1"/>
      <c r="E60" s="1"/>
      <c r="F60" s="1"/>
      <c r="G60" s="1"/>
      <c r="H60" s="1"/>
      <c r="I60" s="1"/>
      <c r="J60" s="1"/>
    </row>
  </sheetData>
  <sheetProtection/>
  <mergeCells count="14">
    <mergeCell ref="G6:G7"/>
    <mergeCell ref="H6:H7"/>
    <mergeCell ref="I6:I7"/>
    <mergeCell ref="J49:J50"/>
    <mergeCell ref="I49:I50"/>
    <mergeCell ref="A49:A50"/>
    <mergeCell ref="C49:E49"/>
    <mergeCell ref="F49:H49"/>
    <mergeCell ref="A6:B6"/>
    <mergeCell ref="C6:C7"/>
    <mergeCell ref="D6:D7"/>
    <mergeCell ref="E6:E7"/>
    <mergeCell ref="A7:B7"/>
    <mergeCell ref="F6:F7"/>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&amp;C33</oddFooter>
  </headerFooter>
</worksheet>
</file>

<file path=xl/worksheets/sheet16.xml><?xml version="1.0" encoding="utf-8"?>
<worksheet xmlns="http://schemas.openxmlformats.org/spreadsheetml/2006/main" xmlns:r="http://schemas.openxmlformats.org/officeDocument/2006/relationships">
  <dimension ref="A1:M56"/>
  <sheetViews>
    <sheetView zoomScalePageLayoutView="0" workbookViewId="0" topLeftCell="A1">
      <selection activeCell="A1" sqref="A1"/>
    </sheetView>
  </sheetViews>
  <sheetFormatPr defaultColWidth="9.00390625" defaultRowHeight="13.5"/>
  <cols>
    <col min="1" max="8" width="11.625" style="0" customWidth="1"/>
  </cols>
  <sheetData>
    <row r="1" spans="1:8" ht="13.5">
      <c r="A1" s="1" t="s">
        <v>916</v>
      </c>
      <c r="B1" s="1"/>
      <c r="C1" s="1"/>
      <c r="D1" s="1"/>
      <c r="E1" s="1"/>
      <c r="F1" s="1"/>
      <c r="G1" s="1"/>
      <c r="H1" s="1"/>
    </row>
    <row r="2" spans="1:8" ht="13.5">
      <c r="A2" s="1" t="s">
        <v>364</v>
      </c>
      <c r="B2" s="1"/>
      <c r="C2" s="1"/>
      <c r="D2" s="1"/>
      <c r="E2" s="1"/>
      <c r="F2" s="1"/>
      <c r="G2" s="1"/>
      <c r="H2" s="1"/>
    </row>
    <row r="3" spans="1:8" ht="14.25">
      <c r="A3" s="47" t="s">
        <v>685</v>
      </c>
      <c r="B3" s="1"/>
      <c r="C3" s="1"/>
      <c r="D3" s="1"/>
      <c r="E3" s="1"/>
      <c r="F3" s="1"/>
      <c r="G3" s="1"/>
      <c r="H3" s="1"/>
    </row>
    <row r="4" spans="1:8" ht="13.5">
      <c r="A4" s="48" t="s">
        <v>686</v>
      </c>
      <c r="B4" s="1"/>
      <c r="C4" s="1"/>
      <c r="D4" s="1"/>
      <c r="E4" s="1"/>
      <c r="F4" s="1"/>
      <c r="G4" s="1"/>
      <c r="H4" s="1"/>
    </row>
    <row r="5" spans="1:8" ht="13.5">
      <c r="A5" s="1" t="s">
        <v>706</v>
      </c>
      <c r="B5" s="1"/>
      <c r="C5" s="1"/>
      <c r="D5" s="1"/>
      <c r="E5" s="1"/>
      <c r="F5" s="1"/>
      <c r="G5" s="1"/>
      <c r="H5" s="1" t="s">
        <v>657</v>
      </c>
    </row>
    <row r="6" spans="1:8" ht="13.5">
      <c r="A6" s="64" t="s">
        <v>672</v>
      </c>
      <c r="B6" s="59" t="s">
        <v>659</v>
      </c>
      <c r="C6" s="59" t="s">
        <v>660</v>
      </c>
      <c r="D6" s="59" t="s">
        <v>661</v>
      </c>
      <c r="E6" s="59" t="s">
        <v>662</v>
      </c>
      <c r="F6" s="59" t="s">
        <v>663</v>
      </c>
      <c r="G6" s="59" t="s">
        <v>664</v>
      </c>
      <c r="H6" s="60" t="s">
        <v>665</v>
      </c>
    </row>
    <row r="7" spans="1:8" ht="18" customHeight="1">
      <c r="A7" s="78"/>
      <c r="B7" s="77"/>
      <c r="C7" s="77"/>
      <c r="D7" s="77"/>
      <c r="E7" s="94" t="s">
        <v>702</v>
      </c>
      <c r="F7" s="77"/>
      <c r="G7" s="77"/>
      <c r="H7" s="77"/>
    </row>
    <row r="8" spans="1:8" ht="14.25" customHeight="1">
      <c r="A8" s="78" t="s">
        <v>868</v>
      </c>
      <c r="B8" s="99">
        <v>41.37</v>
      </c>
      <c r="C8" s="99">
        <v>44.4</v>
      </c>
      <c r="D8" s="99">
        <v>43.1</v>
      </c>
      <c r="E8" s="99">
        <v>43.29</v>
      </c>
      <c r="F8" s="99">
        <v>41.15</v>
      </c>
      <c r="G8" s="99">
        <v>38.82</v>
      </c>
      <c r="H8" s="99">
        <v>39.29</v>
      </c>
    </row>
    <row r="9" spans="1:8" ht="14.25" customHeight="1">
      <c r="A9" s="114" t="s">
        <v>869</v>
      </c>
      <c r="B9" s="99">
        <v>41.73</v>
      </c>
      <c r="C9" s="99">
        <v>44.69</v>
      </c>
      <c r="D9" s="99">
        <v>43.48</v>
      </c>
      <c r="E9" s="99">
        <v>43.81</v>
      </c>
      <c r="F9" s="99">
        <v>41.44</v>
      </c>
      <c r="G9" s="99">
        <v>39.25</v>
      </c>
      <c r="H9" s="99">
        <v>39.62</v>
      </c>
    </row>
    <row r="10" spans="1:8" ht="14.25" customHeight="1">
      <c r="A10" s="114" t="s">
        <v>742</v>
      </c>
      <c r="B10" s="99">
        <v>42.06</v>
      </c>
      <c r="C10" s="99">
        <v>44.77</v>
      </c>
      <c r="D10" s="99">
        <v>43.81</v>
      </c>
      <c r="E10" s="99">
        <v>44.1</v>
      </c>
      <c r="F10" s="99">
        <v>41.88</v>
      </c>
      <c r="G10" s="99">
        <v>39.67</v>
      </c>
      <c r="H10" s="99">
        <v>39.97</v>
      </c>
    </row>
    <row r="11" spans="1:8" ht="14.25" customHeight="1">
      <c r="A11" s="114" t="s">
        <v>743</v>
      </c>
      <c r="B11" s="99">
        <v>42.38</v>
      </c>
      <c r="C11" s="99">
        <v>45.05</v>
      </c>
      <c r="D11" s="99">
        <v>44</v>
      </c>
      <c r="E11" s="99">
        <v>44.48</v>
      </c>
      <c r="F11" s="99">
        <v>42.17</v>
      </c>
      <c r="G11" s="99">
        <v>40.05</v>
      </c>
      <c r="H11" s="99">
        <v>40.34</v>
      </c>
    </row>
    <row r="12" spans="1:8" ht="14.25" customHeight="1">
      <c r="A12" s="114" t="s">
        <v>744</v>
      </c>
      <c r="B12" s="99">
        <v>42.67</v>
      </c>
      <c r="C12" s="99">
        <v>45.25</v>
      </c>
      <c r="D12" s="99">
        <v>44.32</v>
      </c>
      <c r="E12" s="99">
        <v>44.77</v>
      </c>
      <c r="F12" s="99">
        <v>42.43</v>
      </c>
      <c r="G12" s="99">
        <v>40.43</v>
      </c>
      <c r="H12" s="99">
        <v>40.66</v>
      </c>
    </row>
    <row r="13" spans="1:8" ht="14.25" customHeight="1">
      <c r="A13" s="114" t="s">
        <v>745</v>
      </c>
      <c r="B13" s="99">
        <v>43.03</v>
      </c>
      <c r="C13" s="99">
        <v>45.37</v>
      </c>
      <c r="D13" s="99">
        <v>44.62</v>
      </c>
      <c r="E13" s="99">
        <v>45.23</v>
      </c>
      <c r="F13" s="99">
        <v>42.8</v>
      </c>
      <c r="G13" s="99">
        <v>40.86</v>
      </c>
      <c r="H13" s="99">
        <v>41.05</v>
      </c>
    </row>
    <row r="14" spans="1:8" ht="14.25" customHeight="1">
      <c r="A14" s="114" t="s">
        <v>746</v>
      </c>
      <c r="B14" s="99">
        <v>43.34</v>
      </c>
      <c r="C14" s="99">
        <v>45.64</v>
      </c>
      <c r="D14" s="99">
        <v>44.95</v>
      </c>
      <c r="E14" s="99">
        <v>45.57</v>
      </c>
      <c r="F14" s="99">
        <v>43.05</v>
      </c>
      <c r="G14" s="99">
        <v>41.28</v>
      </c>
      <c r="H14" s="99">
        <v>41.39</v>
      </c>
    </row>
    <row r="15" spans="1:8" ht="14.25" customHeight="1">
      <c r="A15" s="114" t="s">
        <v>747</v>
      </c>
      <c r="B15" s="99">
        <v>43.67</v>
      </c>
      <c r="C15" s="99">
        <v>45.88</v>
      </c>
      <c r="D15" s="99">
        <v>45.18</v>
      </c>
      <c r="E15" s="99">
        <v>45.83</v>
      </c>
      <c r="F15" s="99">
        <v>43.41</v>
      </c>
      <c r="G15" s="99">
        <v>41.74</v>
      </c>
      <c r="H15" s="99">
        <v>41.73</v>
      </c>
    </row>
    <row r="16" spans="1:8" ht="14.25" customHeight="1">
      <c r="A16" s="114" t="s">
        <v>748</v>
      </c>
      <c r="B16" s="99">
        <v>43.95</v>
      </c>
      <c r="C16" s="99">
        <v>46.13</v>
      </c>
      <c r="D16" s="99">
        <v>45.45</v>
      </c>
      <c r="E16" s="99">
        <v>45.92</v>
      </c>
      <c r="F16" s="99">
        <v>43.79</v>
      </c>
      <c r="G16" s="99">
        <v>42.04</v>
      </c>
      <c r="H16" s="99">
        <v>42.05</v>
      </c>
    </row>
    <row r="17" spans="1:8" ht="14.25" customHeight="1">
      <c r="A17" s="114" t="s">
        <v>749</v>
      </c>
      <c r="B17" s="99">
        <v>44.21</v>
      </c>
      <c r="C17" s="99">
        <v>46.37</v>
      </c>
      <c r="D17" s="99">
        <v>45.69</v>
      </c>
      <c r="E17" s="99">
        <v>46.09</v>
      </c>
      <c r="F17" s="99">
        <v>44.08</v>
      </c>
      <c r="G17" s="99">
        <v>42.38</v>
      </c>
      <c r="H17" s="99">
        <v>42.27</v>
      </c>
    </row>
    <row r="18" spans="1:8" ht="14.25" customHeight="1">
      <c r="A18" s="114" t="s">
        <v>750</v>
      </c>
      <c r="B18" s="99">
        <v>44.52</v>
      </c>
      <c r="C18" s="99">
        <v>46.75</v>
      </c>
      <c r="D18" s="99">
        <v>45.88</v>
      </c>
      <c r="E18" s="99">
        <v>46.39</v>
      </c>
      <c r="F18" s="99">
        <v>44.4</v>
      </c>
      <c r="G18" s="99">
        <v>42.77</v>
      </c>
      <c r="H18" s="99">
        <v>42.58</v>
      </c>
    </row>
    <row r="19" spans="1:8" ht="14.25" customHeight="1">
      <c r="A19" s="114" t="s">
        <v>751</v>
      </c>
      <c r="B19" s="99">
        <v>44.83</v>
      </c>
      <c r="C19" s="99">
        <v>47.12</v>
      </c>
      <c r="D19" s="99">
        <v>46.2</v>
      </c>
      <c r="E19" s="99">
        <v>46.66</v>
      </c>
      <c r="F19" s="99">
        <v>44.61</v>
      </c>
      <c r="G19" s="99">
        <v>43.14</v>
      </c>
      <c r="H19" s="99">
        <v>42.95</v>
      </c>
    </row>
    <row r="20" spans="1:8" ht="14.25" customHeight="1">
      <c r="A20" s="114" t="s">
        <v>752</v>
      </c>
      <c r="B20" s="99">
        <v>45.11</v>
      </c>
      <c r="C20" s="99">
        <v>47.45</v>
      </c>
      <c r="D20" s="99">
        <v>46.49</v>
      </c>
      <c r="E20" s="99">
        <v>46.94</v>
      </c>
      <c r="F20" s="99">
        <v>44.89</v>
      </c>
      <c r="G20" s="99">
        <v>43.44</v>
      </c>
      <c r="H20" s="99">
        <v>43.25</v>
      </c>
    </row>
    <row r="21" spans="1:13" ht="14.25" customHeight="1">
      <c r="A21" s="197" t="s">
        <v>870</v>
      </c>
      <c r="B21" s="135">
        <v>45.4</v>
      </c>
      <c r="C21" s="135">
        <v>47.73</v>
      </c>
      <c r="D21" s="135">
        <v>46.61</v>
      </c>
      <c r="E21" s="135">
        <v>47.27</v>
      </c>
      <c r="F21" s="135">
        <v>45.18</v>
      </c>
      <c r="G21" s="135">
        <v>43.85</v>
      </c>
      <c r="H21" s="135">
        <v>43.53</v>
      </c>
      <c r="I21" s="112"/>
      <c r="J21" s="112"/>
      <c r="K21" s="112"/>
      <c r="L21" s="112"/>
      <c r="M21" s="112"/>
    </row>
    <row r="22" spans="1:13" s="2" customFormat="1" ht="14.25" customHeight="1">
      <c r="A22" s="197" t="s">
        <v>871</v>
      </c>
      <c r="B22" s="135">
        <v>45.17</v>
      </c>
      <c r="C22" s="135">
        <v>47.38</v>
      </c>
      <c r="D22" s="135">
        <v>46.23</v>
      </c>
      <c r="E22" s="135">
        <v>47.11</v>
      </c>
      <c r="F22" s="135">
        <v>44.97</v>
      </c>
      <c r="G22" s="135">
        <v>43.66</v>
      </c>
      <c r="H22" s="135">
        <v>43.38</v>
      </c>
      <c r="I22" s="198"/>
      <c r="J22" s="198"/>
      <c r="K22" s="198"/>
      <c r="L22" s="198"/>
      <c r="M22" s="198"/>
    </row>
    <row r="23" spans="1:8" ht="19.5" customHeight="1">
      <c r="A23" s="78"/>
      <c r="B23" s="135"/>
      <c r="C23" s="135"/>
      <c r="D23" s="135"/>
      <c r="E23" s="135" t="s">
        <v>220</v>
      </c>
      <c r="F23" s="135"/>
      <c r="G23" s="135"/>
      <c r="H23" s="135"/>
    </row>
    <row r="24" spans="1:8" ht="14.25" customHeight="1">
      <c r="A24" s="78" t="s">
        <v>868</v>
      </c>
      <c r="B24" s="99">
        <v>40.15</v>
      </c>
      <c r="C24" s="99">
        <v>42.87</v>
      </c>
      <c r="D24" s="99">
        <v>41.48</v>
      </c>
      <c r="E24" s="99">
        <v>41.97</v>
      </c>
      <c r="F24" s="99">
        <v>39.99</v>
      </c>
      <c r="G24" s="99">
        <v>37.8</v>
      </c>
      <c r="H24" s="99">
        <v>38.34</v>
      </c>
    </row>
    <row r="25" spans="1:8" ht="14.25" customHeight="1">
      <c r="A25" s="114" t="s">
        <v>869</v>
      </c>
      <c r="B25" s="99">
        <v>40.47</v>
      </c>
      <c r="C25" s="99">
        <v>43.17</v>
      </c>
      <c r="D25" s="99">
        <v>41.84</v>
      </c>
      <c r="E25" s="99">
        <v>42.41</v>
      </c>
      <c r="F25" s="99">
        <v>40.24</v>
      </c>
      <c r="G25" s="99">
        <v>38.17</v>
      </c>
      <c r="H25" s="99">
        <v>38.67</v>
      </c>
    </row>
    <row r="26" spans="1:8" ht="14.25" customHeight="1">
      <c r="A26" s="114" t="s">
        <v>742</v>
      </c>
      <c r="B26" s="99">
        <v>40.78</v>
      </c>
      <c r="C26" s="99">
        <v>43.28</v>
      </c>
      <c r="D26" s="99">
        <v>42.14</v>
      </c>
      <c r="E26" s="99">
        <v>42.68</v>
      </c>
      <c r="F26" s="99">
        <v>40.64</v>
      </c>
      <c r="G26" s="99">
        <v>38.53</v>
      </c>
      <c r="H26" s="99">
        <v>38.97</v>
      </c>
    </row>
    <row r="27" spans="1:8" ht="14.25" customHeight="1">
      <c r="A27" s="114" t="s">
        <v>743</v>
      </c>
      <c r="B27" s="99">
        <v>41.07</v>
      </c>
      <c r="C27" s="99">
        <v>43.56</v>
      </c>
      <c r="D27" s="99">
        <v>42.34</v>
      </c>
      <c r="E27" s="99">
        <v>43.03</v>
      </c>
      <c r="F27" s="99">
        <v>40.88</v>
      </c>
      <c r="G27" s="99">
        <v>38.92</v>
      </c>
      <c r="H27" s="99">
        <v>39.34</v>
      </c>
    </row>
    <row r="28" spans="1:8" ht="14.25" customHeight="1">
      <c r="A28" s="114" t="s">
        <v>744</v>
      </c>
      <c r="B28" s="99">
        <v>41.34</v>
      </c>
      <c r="C28" s="99">
        <v>43.76</v>
      </c>
      <c r="D28" s="99">
        <v>42.67</v>
      </c>
      <c r="E28" s="99">
        <v>43.31</v>
      </c>
      <c r="F28" s="99">
        <v>41.1</v>
      </c>
      <c r="G28" s="99">
        <v>39.27</v>
      </c>
      <c r="H28" s="99">
        <v>39.59</v>
      </c>
    </row>
    <row r="29" spans="1:8" ht="14.25" customHeight="1">
      <c r="A29" s="114" t="s">
        <v>745</v>
      </c>
      <c r="B29" s="99">
        <v>41.69</v>
      </c>
      <c r="C29" s="99">
        <v>43.86</v>
      </c>
      <c r="D29" s="99">
        <v>42.97</v>
      </c>
      <c r="E29" s="99">
        <v>43.77</v>
      </c>
      <c r="F29" s="99">
        <v>41.5</v>
      </c>
      <c r="G29" s="99">
        <v>39.66</v>
      </c>
      <c r="H29" s="99">
        <v>39.94</v>
      </c>
    </row>
    <row r="30" spans="1:8" ht="14.25" customHeight="1">
      <c r="A30" s="114" t="s">
        <v>746</v>
      </c>
      <c r="B30" s="99">
        <v>42</v>
      </c>
      <c r="C30" s="99">
        <v>44.12</v>
      </c>
      <c r="D30" s="99">
        <v>43.26</v>
      </c>
      <c r="E30" s="99">
        <v>44.07</v>
      </c>
      <c r="F30" s="99">
        <v>41.78</v>
      </c>
      <c r="G30" s="99">
        <v>40.02</v>
      </c>
      <c r="H30" s="99">
        <v>40.3</v>
      </c>
    </row>
    <row r="31" spans="1:8" ht="14.25" customHeight="1">
      <c r="A31" s="114" t="s">
        <v>747</v>
      </c>
      <c r="B31" s="99">
        <v>42.3</v>
      </c>
      <c r="C31" s="99">
        <v>44.34</v>
      </c>
      <c r="D31" s="99">
        <v>43.47</v>
      </c>
      <c r="E31" s="99">
        <v>44.3</v>
      </c>
      <c r="F31" s="99">
        <v>42.12</v>
      </c>
      <c r="G31" s="99">
        <v>40.45</v>
      </c>
      <c r="H31" s="99">
        <v>40.63</v>
      </c>
    </row>
    <row r="32" spans="1:8" ht="14.25" customHeight="1">
      <c r="A32" s="114" t="s">
        <v>748</v>
      </c>
      <c r="B32" s="99">
        <v>42.56</v>
      </c>
      <c r="C32" s="99">
        <v>44.59</v>
      </c>
      <c r="D32" s="99">
        <v>43.68</v>
      </c>
      <c r="E32" s="99">
        <v>44.39</v>
      </c>
      <c r="F32" s="99">
        <v>42.49</v>
      </c>
      <c r="G32" s="99">
        <v>40.72</v>
      </c>
      <c r="H32" s="99">
        <v>40.92</v>
      </c>
    </row>
    <row r="33" spans="1:8" ht="14.25" customHeight="1">
      <c r="A33" s="114" t="s">
        <v>749</v>
      </c>
      <c r="B33" s="99">
        <v>42.82</v>
      </c>
      <c r="C33" s="99">
        <v>44.82</v>
      </c>
      <c r="D33" s="99">
        <v>43.95</v>
      </c>
      <c r="E33" s="99">
        <v>44.59</v>
      </c>
      <c r="F33" s="99">
        <v>42.78</v>
      </c>
      <c r="G33" s="99">
        <v>41.04</v>
      </c>
      <c r="H33" s="99">
        <v>41.13</v>
      </c>
    </row>
    <row r="34" spans="1:8" ht="14.25" customHeight="1">
      <c r="A34" s="114" t="s">
        <v>750</v>
      </c>
      <c r="B34" s="99">
        <v>43.12</v>
      </c>
      <c r="C34" s="99">
        <v>45.23</v>
      </c>
      <c r="D34" s="99">
        <v>44.13</v>
      </c>
      <c r="E34" s="99">
        <v>44.82</v>
      </c>
      <c r="F34" s="99">
        <v>43.06</v>
      </c>
      <c r="G34" s="99">
        <v>41.44</v>
      </c>
      <c r="H34" s="99">
        <v>41.46</v>
      </c>
    </row>
    <row r="35" spans="1:8" ht="14.25" customHeight="1">
      <c r="A35" s="114" t="s">
        <v>751</v>
      </c>
      <c r="B35" s="99">
        <v>43.4</v>
      </c>
      <c r="C35" s="99">
        <v>45.56</v>
      </c>
      <c r="D35" s="99">
        <v>44.41</v>
      </c>
      <c r="E35" s="99">
        <v>45.1</v>
      </c>
      <c r="F35" s="99">
        <v>43.27</v>
      </c>
      <c r="G35" s="99">
        <v>41.78</v>
      </c>
      <c r="H35" s="99">
        <v>41.77</v>
      </c>
    </row>
    <row r="36" spans="1:8" ht="14.25" customHeight="1">
      <c r="A36" s="114" t="s">
        <v>752</v>
      </c>
      <c r="B36" s="99">
        <v>43.66</v>
      </c>
      <c r="C36" s="99">
        <v>45.85</v>
      </c>
      <c r="D36" s="99">
        <v>44.69</v>
      </c>
      <c r="E36" s="99">
        <v>45.37</v>
      </c>
      <c r="F36" s="99">
        <v>43.53</v>
      </c>
      <c r="G36" s="99">
        <v>42.06</v>
      </c>
      <c r="H36" s="99">
        <v>41.98</v>
      </c>
    </row>
    <row r="37" spans="1:8" ht="14.25" customHeight="1">
      <c r="A37" s="114" t="s">
        <v>870</v>
      </c>
      <c r="B37" s="99">
        <v>43.91</v>
      </c>
      <c r="C37" s="99">
        <v>46.14</v>
      </c>
      <c r="D37" s="99">
        <v>44.8</v>
      </c>
      <c r="E37" s="99">
        <v>45.7</v>
      </c>
      <c r="F37" s="99">
        <v>43.82</v>
      </c>
      <c r="G37" s="99">
        <v>42.35</v>
      </c>
      <c r="H37" s="99">
        <v>42.23</v>
      </c>
    </row>
    <row r="38" spans="1:8" s="112" customFormat="1" ht="14.25" customHeight="1">
      <c r="A38" s="197" t="s">
        <v>871</v>
      </c>
      <c r="B38" s="135">
        <v>43.69</v>
      </c>
      <c r="C38" s="135">
        <v>45.87</v>
      </c>
      <c r="D38" s="135">
        <v>44.47</v>
      </c>
      <c r="E38" s="135">
        <v>45.43</v>
      </c>
      <c r="F38" s="135">
        <v>43.59</v>
      </c>
      <c r="G38" s="135">
        <v>42.19</v>
      </c>
      <c r="H38" s="135">
        <v>42.09</v>
      </c>
    </row>
    <row r="39" spans="1:8" ht="19.5" customHeight="1">
      <c r="A39" s="78"/>
      <c r="B39" s="135"/>
      <c r="C39" s="135"/>
      <c r="D39" s="135"/>
      <c r="E39" s="135" t="s">
        <v>221</v>
      </c>
      <c r="F39" s="135"/>
      <c r="G39" s="135"/>
      <c r="H39" s="135"/>
    </row>
    <row r="40" spans="1:8" ht="14.25" customHeight="1">
      <c r="A40" s="78" t="s">
        <v>868</v>
      </c>
      <c r="B40" s="99">
        <v>42.58</v>
      </c>
      <c r="C40" s="99">
        <v>45.93</v>
      </c>
      <c r="D40" s="99">
        <v>44.71</v>
      </c>
      <c r="E40" s="99">
        <v>44.64</v>
      </c>
      <c r="F40" s="99">
        <v>42.29</v>
      </c>
      <c r="G40" s="99">
        <v>39.78</v>
      </c>
      <c r="H40" s="99">
        <v>40.24</v>
      </c>
    </row>
    <row r="41" spans="1:8" ht="14.25" customHeight="1">
      <c r="A41" s="114" t="s">
        <v>869</v>
      </c>
      <c r="B41" s="99">
        <v>42.96</v>
      </c>
      <c r="C41" s="99">
        <v>46.2</v>
      </c>
      <c r="D41" s="99">
        <v>45.07</v>
      </c>
      <c r="E41" s="99">
        <v>45.21</v>
      </c>
      <c r="F41" s="99">
        <v>42.61</v>
      </c>
      <c r="G41" s="99">
        <v>40.26</v>
      </c>
      <c r="H41" s="99">
        <v>40.56</v>
      </c>
    </row>
    <row r="42" spans="1:8" ht="14.25" customHeight="1">
      <c r="A42" s="114" t="s">
        <v>742</v>
      </c>
      <c r="B42" s="99">
        <v>43.32</v>
      </c>
      <c r="C42" s="99">
        <v>46.24</v>
      </c>
      <c r="D42" s="99">
        <v>45.43</v>
      </c>
      <c r="E42" s="99">
        <v>45.51</v>
      </c>
      <c r="F42" s="99">
        <v>43.07</v>
      </c>
      <c r="G42" s="99">
        <v>40.75</v>
      </c>
      <c r="H42" s="99">
        <v>40.97</v>
      </c>
    </row>
    <row r="43" spans="1:8" ht="14.25" customHeight="1">
      <c r="A43" s="114" t="s">
        <v>743</v>
      </c>
      <c r="B43" s="99">
        <v>43.65</v>
      </c>
      <c r="C43" s="99">
        <v>46.51</v>
      </c>
      <c r="D43" s="99">
        <v>45.61</v>
      </c>
      <c r="E43" s="99">
        <v>45.93</v>
      </c>
      <c r="F43" s="99">
        <v>43.42</v>
      </c>
      <c r="G43" s="99">
        <v>41.12</v>
      </c>
      <c r="H43" s="99">
        <v>41.34</v>
      </c>
    </row>
    <row r="44" spans="1:8" ht="14.25" customHeight="1">
      <c r="A44" s="114" t="s">
        <v>744</v>
      </c>
      <c r="B44" s="99">
        <v>43.97</v>
      </c>
      <c r="C44" s="99">
        <v>46.73</v>
      </c>
      <c r="D44" s="99">
        <v>45.91</v>
      </c>
      <c r="E44" s="99">
        <v>46.22</v>
      </c>
      <c r="F44" s="99">
        <v>43.72</v>
      </c>
      <c r="G44" s="99">
        <v>41.5</v>
      </c>
      <c r="H44" s="99">
        <v>41.72</v>
      </c>
    </row>
    <row r="45" spans="1:8" ht="14.25" customHeight="1">
      <c r="A45" s="114" t="s">
        <v>745</v>
      </c>
      <c r="B45" s="99">
        <v>44.33</v>
      </c>
      <c r="C45" s="99">
        <v>46.86</v>
      </c>
      <c r="D45" s="99">
        <v>46.21</v>
      </c>
      <c r="E45" s="99">
        <v>46.68</v>
      </c>
      <c r="F45" s="99">
        <v>44.05</v>
      </c>
      <c r="G45" s="99">
        <v>41.98</v>
      </c>
      <c r="H45" s="99">
        <v>42.15</v>
      </c>
    </row>
    <row r="46" spans="1:8" ht="14.25" customHeight="1">
      <c r="A46" s="114" t="s">
        <v>746</v>
      </c>
      <c r="B46" s="99">
        <v>44.65</v>
      </c>
      <c r="C46" s="99">
        <v>47.13</v>
      </c>
      <c r="D46" s="99">
        <v>46.57</v>
      </c>
      <c r="E46" s="99">
        <v>47.06</v>
      </c>
      <c r="F46" s="99">
        <v>44.26</v>
      </c>
      <c r="G46" s="99">
        <v>42.45</v>
      </c>
      <c r="H46" s="99">
        <v>42.47</v>
      </c>
    </row>
    <row r="47" spans="1:8" ht="14.25" customHeight="1">
      <c r="A47" s="114" t="s">
        <v>747</v>
      </c>
      <c r="B47" s="99">
        <v>44.99</v>
      </c>
      <c r="C47" s="99">
        <v>47.39</v>
      </c>
      <c r="D47" s="99">
        <v>46.84</v>
      </c>
      <c r="E47" s="99">
        <v>47.35</v>
      </c>
      <c r="F47" s="99">
        <v>44.65</v>
      </c>
      <c r="G47" s="99">
        <v>42.94</v>
      </c>
      <c r="H47" s="99">
        <v>42.81</v>
      </c>
    </row>
    <row r="48" spans="1:8" ht="14.25" customHeight="1">
      <c r="A48" s="114" t="s">
        <v>748</v>
      </c>
      <c r="B48" s="99">
        <v>45.29</v>
      </c>
      <c r="C48" s="99">
        <v>47.64</v>
      </c>
      <c r="D48" s="99">
        <v>47.16</v>
      </c>
      <c r="E48" s="99">
        <v>47.44</v>
      </c>
      <c r="F48" s="99">
        <v>45.03</v>
      </c>
      <c r="G48" s="99">
        <v>43.27</v>
      </c>
      <c r="H48" s="99">
        <v>43.14</v>
      </c>
    </row>
    <row r="49" spans="1:8" ht="14.25" customHeight="1">
      <c r="A49" s="114" t="s">
        <v>749</v>
      </c>
      <c r="B49" s="99">
        <v>45.55</v>
      </c>
      <c r="C49" s="99">
        <v>47.91</v>
      </c>
      <c r="D49" s="99">
        <v>47.36</v>
      </c>
      <c r="E49" s="99">
        <v>47.56</v>
      </c>
      <c r="F49" s="99">
        <v>45.32</v>
      </c>
      <c r="G49" s="99">
        <v>43.63</v>
      </c>
      <c r="H49" s="99">
        <v>43.39</v>
      </c>
    </row>
    <row r="50" spans="1:8" ht="14.25" customHeight="1">
      <c r="A50" s="114" t="s">
        <v>750</v>
      </c>
      <c r="B50" s="99">
        <v>45.86</v>
      </c>
      <c r="C50" s="99">
        <v>48.26</v>
      </c>
      <c r="D50" s="99">
        <v>47.56</v>
      </c>
      <c r="E50" s="99">
        <v>47.93</v>
      </c>
      <c r="F50" s="99">
        <v>45.67</v>
      </c>
      <c r="G50" s="99">
        <v>44</v>
      </c>
      <c r="H50" s="99">
        <v>43.68</v>
      </c>
    </row>
    <row r="51" spans="1:8" ht="14.25" customHeight="1">
      <c r="A51" s="114" t="s">
        <v>751</v>
      </c>
      <c r="B51" s="99">
        <v>46.19</v>
      </c>
      <c r="C51" s="99">
        <v>48.66</v>
      </c>
      <c r="D51" s="99">
        <v>47.9</v>
      </c>
      <c r="E51" s="99">
        <v>48.2</v>
      </c>
      <c r="F51" s="99">
        <v>45.89</v>
      </c>
      <c r="G51" s="99">
        <v>44.39</v>
      </c>
      <c r="H51" s="99">
        <v>44.09</v>
      </c>
    </row>
    <row r="52" spans="1:8" ht="14.25" customHeight="1">
      <c r="A52" s="114" t="s">
        <v>752</v>
      </c>
      <c r="B52" s="99">
        <v>46.51</v>
      </c>
      <c r="C52" s="99">
        <v>49.04</v>
      </c>
      <c r="D52" s="99">
        <v>48.21</v>
      </c>
      <c r="E52" s="99">
        <v>48.49</v>
      </c>
      <c r="F52" s="99">
        <v>46.18</v>
      </c>
      <c r="G52" s="99">
        <v>44.72</v>
      </c>
      <c r="H52" s="99">
        <v>44.47</v>
      </c>
    </row>
    <row r="53" spans="1:8" ht="14.25" customHeight="1">
      <c r="A53" s="114" t="s">
        <v>870</v>
      </c>
      <c r="B53" s="135">
        <v>46.82</v>
      </c>
      <c r="C53" s="135">
        <v>49.31</v>
      </c>
      <c r="D53" s="135">
        <v>48.33</v>
      </c>
      <c r="E53" s="135">
        <v>48.8</v>
      </c>
      <c r="F53" s="135">
        <v>46.47</v>
      </c>
      <c r="G53" s="135">
        <v>45.23</v>
      </c>
      <c r="H53" s="135">
        <v>44.8</v>
      </c>
    </row>
    <row r="54" spans="1:8" s="112" customFormat="1" ht="14.25" customHeight="1">
      <c r="A54" s="197" t="s">
        <v>871</v>
      </c>
      <c r="B54" s="135">
        <v>46.58</v>
      </c>
      <c r="C54" s="135">
        <v>48.87</v>
      </c>
      <c r="D54" s="135">
        <v>47.88</v>
      </c>
      <c r="E54" s="135">
        <v>48.76</v>
      </c>
      <c r="F54" s="135">
        <v>46.28</v>
      </c>
      <c r="G54" s="135">
        <v>45.01</v>
      </c>
      <c r="H54" s="135">
        <v>44.63</v>
      </c>
    </row>
    <row r="55" spans="1:8" ht="4.5" customHeight="1">
      <c r="A55" s="53"/>
      <c r="B55" s="49"/>
      <c r="C55" s="49"/>
      <c r="D55" s="49"/>
      <c r="E55" s="49"/>
      <c r="F55" s="49"/>
      <c r="G55" s="49"/>
      <c r="H55" s="49"/>
    </row>
    <row r="56" spans="1:8" ht="13.5">
      <c r="A56" s="1" t="s">
        <v>845</v>
      </c>
      <c r="B56" s="1"/>
      <c r="C56" s="1"/>
      <c r="D56" s="1"/>
      <c r="E56" s="1"/>
      <c r="F56" s="1"/>
      <c r="G56" s="1"/>
      <c r="H56" s="1"/>
    </row>
  </sheetData>
  <sheetProtection/>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&amp;C34</oddFooter>
  </headerFooter>
</worksheet>
</file>

<file path=xl/worksheets/sheet2.xml><?xml version="1.0" encoding="utf-8"?>
<worksheet xmlns="http://schemas.openxmlformats.org/spreadsheetml/2006/main" xmlns:r="http://schemas.openxmlformats.org/officeDocument/2006/relationships">
  <dimension ref="A1:M106"/>
  <sheetViews>
    <sheetView zoomScalePageLayoutView="0" workbookViewId="0" topLeftCell="A1">
      <selection activeCell="A1" sqref="A1:C1"/>
    </sheetView>
  </sheetViews>
  <sheetFormatPr defaultColWidth="9.00390625" defaultRowHeight="13.5"/>
  <cols>
    <col min="1" max="1" width="9.00390625" style="8" customWidth="1"/>
    <col min="2" max="16384" width="9.00390625" style="5" customWidth="1"/>
  </cols>
  <sheetData>
    <row r="1" spans="1:12" ht="27" customHeight="1">
      <c r="A1" s="221" t="s">
        <v>46</v>
      </c>
      <c r="B1" s="221"/>
      <c r="C1" s="221"/>
      <c r="E1" s="222" t="s">
        <v>47</v>
      </c>
      <c r="F1" s="222"/>
      <c r="G1" s="6"/>
      <c r="H1" s="6"/>
      <c r="I1" s="6"/>
      <c r="J1" s="6"/>
      <c r="K1" s="6"/>
      <c r="L1" s="7" t="s">
        <v>2</v>
      </c>
    </row>
    <row r="2" spans="2:13" ht="13.5">
      <c r="B2" s="6"/>
      <c r="C2" s="6"/>
      <c r="E2" s="9" t="s">
        <v>3</v>
      </c>
      <c r="F2" s="9" t="s">
        <v>4</v>
      </c>
      <c r="G2" s="10" t="s">
        <v>5</v>
      </c>
      <c r="H2" s="10" t="s">
        <v>6</v>
      </c>
      <c r="I2" s="10" t="s">
        <v>7</v>
      </c>
      <c r="J2" s="10" t="s">
        <v>8</v>
      </c>
      <c r="K2" s="10" t="s">
        <v>9</v>
      </c>
      <c r="L2" s="11" t="s">
        <v>10</v>
      </c>
      <c r="M2" s="10" t="s">
        <v>818</v>
      </c>
    </row>
    <row r="3" spans="1:13" ht="13.5">
      <c r="A3" s="12" t="s">
        <v>2</v>
      </c>
      <c r="B3" s="147" t="s">
        <v>906</v>
      </c>
      <c r="C3" s="147"/>
      <c r="E3" s="13" t="s">
        <v>730</v>
      </c>
      <c r="F3" s="14">
        <v>88540</v>
      </c>
      <c r="G3" s="15">
        <v>111255</v>
      </c>
      <c r="H3" s="15">
        <v>96037</v>
      </c>
      <c r="I3" s="15">
        <v>119268</v>
      </c>
      <c r="J3" s="15">
        <v>52218</v>
      </c>
      <c r="K3" s="15">
        <v>86378</v>
      </c>
      <c r="L3" s="15">
        <v>553696</v>
      </c>
      <c r="M3" s="15">
        <v>162027</v>
      </c>
    </row>
    <row r="4" spans="1:13" ht="13.5">
      <c r="A4" s="16" t="s">
        <v>11</v>
      </c>
      <c r="B4" s="17" t="s">
        <v>12</v>
      </c>
      <c r="C4" s="18" t="s">
        <v>13</v>
      </c>
      <c r="E4" s="13" t="s">
        <v>731</v>
      </c>
      <c r="F4" s="14">
        <v>77010</v>
      </c>
      <c r="G4" s="15">
        <v>100005</v>
      </c>
      <c r="H4" s="15">
        <v>85833</v>
      </c>
      <c r="I4" s="15">
        <v>124252</v>
      </c>
      <c r="J4" s="15">
        <v>66141</v>
      </c>
      <c r="K4" s="15">
        <v>92542</v>
      </c>
      <c r="L4" s="15">
        <v>545783</v>
      </c>
      <c r="M4" s="15">
        <v>170999</v>
      </c>
    </row>
    <row r="5" spans="1:13" ht="13.5">
      <c r="A5" s="19" t="s">
        <v>49</v>
      </c>
      <c r="B5" s="20">
        <v>1982</v>
      </c>
      <c r="C5" s="20">
        <v>1928</v>
      </c>
      <c r="E5" s="13" t="s">
        <v>19</v>
      </c>
      <c r="F5" s="14">
        <v>69123</v>
      </c>
      <c r="G5" s="15">
        <v>92647</v>
      </c>
      <c r="H5" s="15">
        <v>74717</v>
      </c>
      <c r="I5" s="15">
        <v>120809</v>
      </c>
      <c r="J5" s="15">
        <v>73480</v>
      </c>
      <c r="K5" s="15">
        <v>92874</v>
      </c>
      <c r="L5" s="15">
        <v>523650</v>
      </c>
      <c r="M5" s="15">
        <v>178151</v>
      </c>
    </row>
    <row r="6" spans="1:13" ht="13.5">
      <c r="A6" s="21" t="s">
        <v>51</v>
      </c>
      <c r="B6" s="20">
        <v>2037</v>
      </c>
      <c r="C6" s="20">
        <v>1902</v>
      </c>
      <c r="E6" s="13" t="s">
        <v>24</v>
      </c>
      <c r="F6" s="14">
        <v>63499</v>
      </c>
      <c r="G6" s="15">
        <v>86524</v>
      </c>
      <c r="H6" s="15">
        <v>70205</v>
      </c>
      <c r="I6" s="15">
        <v>119454</v>
      </c>
      <c r="J6" s="15">
        <v>76159</v>
      </c>
      <c r="K6" s="15">
        <v>93274</v>
      </c>
      <c r="L6" s="15">
        <v>509115</v>
      </c>
      <c r="M6" s="15">
        <v>177817</v>
      </c>
    </row>
    <row r="7" spans="1:13" ht="13.5">
      <c r="A7" s="21" t="s">
        <v>53</v>
      </c>
      <c r="B7" s="20">
        <v>2016</v>
      </c>
      <c r="C7" s="20">
        <v>1882</v>
      </c>
      <c r="E7" s="13" t="s">
        <v>732</v>
      </c>
      <c r="F7" s="14">
        <v>60105</v>
      </c>
      <c r="G7" s="15">
        <v>81446</v>
      </c>
      <c r="H7" s="15">
        <v>66991</v>
      </c>
      <c r="I7" s="15">
        <v>116594</v>
      </c>
      <c r="J7" s="15">
        <v>79455</v>
      </c>
      <c r="K7" s="15">
        <v>94408</v>
      </c>
      <c r="L7" s="15">
        <v>498999</v>
      </c>
      <c r="M7" s="15">
        <v>185819</v>
      </c>
    </row>
    <row r="8" spans="1:13" ht="13.5">
      <c r="A8" s="21" t="s">
        <v>54</v>
      </c>
      <c r="B8" s="20">
        <v>1994</v>
      </c>
      <c r="C8" s="20">
        <v>1881</v>
      </c>
      <c r="E8" s="13" t="s">
        <v>32</v>
      </c>
      <c r="F8" s="14">
        <v>55270</v>
      </c>
      <c r="G8" s="15">
        <v>80657</v>
      </c>
      <c r="H8" s="15">
        <v>65046</v>
      </c>
      <c r="I8" s="15">
        <v>113955</v>
      </c>
      <c r="J8" s="15">
        <v>79314</v>
      </c>
      <c r="K8" s="15">
        <v>94344</v>
      </c>
      <c r="L8" s="15">
        <v>488586</v>
      </c>
      <c r="M8" s="15">
        <v>191407</v>
      </c>
    </row>
    <row r="9" spans="1:13" ht="13.5">
      <c r="A9" s="21" t="s">
        <v>55</v>
      </c>
      <c r="B9" s="183">
        <v>1892</v>
      </c>
      <c r="C9" s="183">
        <v>1896</v>
      </c>
      <c r="E9" s="13" t="s">
        <v>37</v>
      </c>
      <c r="F9" s="14">
        <v>52112</v>
      </c>
      <c r="G9" s="15">
        <v>76246</v>
      </c>
      <c r="H9" s="15">
        <v>59841</v>
      </c>
      <c r="I9" s="15">
        <v>109654</v>
      </c>
      <c r="J9" s="15">
        <v>77510</v>
      </c>
      <c r="K9" s="15">
        <v>90824</v>
      </c>
      <c r="L9" s="15">
        <v>466187</v>
      </c>
      <c r="M9" s="15">
        <v>190894</v>
      </c>
    </row>
    <row r="10" spans="1:13" ht="13.5">
      <c r="A10" s="21" t="s">
        <v>56</v>
      </c>
      <c r="B10" s="185">
        <v>1931</v>
      </c>
      <c r="C10" s="185">
        <v>1943</v>
      </c>
      <c r="E10" s="13" t="s">
        <v>42</v>
      </c>
      <c r="F10" s="14">
        <v>53495</v>
      </c>
      <c r="G10" s="14">
        <v>74385</v>
      </c>
      <c r="H10" s="14">
        <v>56876</v>
      </c>
      <c r="I10" s="14">
        <v>109742</v>
      </c>
      <c r="J10" s="14">
        <v>76041</v>
      </c>
      <c r="K10" s="14">
        <v>92108</v>
      </c>
      <c r="L10" s="14">
        <v>462647</v>
      </c>
      <c r="M10" s="14">
        <v>198653</v>
      </c>
    </row>
    <row r="11" spans="1:13" ht="13.5">
      <c r="A11" s="21" t="s">
        <v>57</v>
      </c>
      <c r="B11" s="181">
        <v>1979</v>
      </c>
      <c r="C11" s="181">
        <v>1907</v>
      </c>
      <c r="E11" s="13" t="s">
        <v>733</v>
      </c>
      <c r="F11" s="22">
        <v>52395</v>
      </c>
      <c r="G11" s="22">
        <v>73022</v>
      </c>
      <c r="H11" s="22">
        <v>55195</v>
      </c>
      <c r="I11" s="22">
        <v>107044</v>
      </c>
      <c r="J11" s="22">
        <v>74274</v>
      </c>
      <c r="K11" s="22">
        <v>91818</v>
      </c>
      <c r="L11" s="22">
        <v>453748</v>
      </c>
      <c r="M11" s="22">
        <v>209343</v>
      </c>
    </row>
    <row r="12" spans="1:13" ht="13.5">
      <c r="A12" s="21" t="s">
        <v>58</v>
      </c>
      <c r="B12" s="20">
        <v>1872</v>
      </c>
      <c r="C12" s="20">
        <v>1773</v>
      </c>
      <c r="E12" s="13" t="s">
        <v>907</v>
      </c>
      <c r="F12" s="22">
        <v>51213</v>
      </c>
      <c r="G12" s="22">
        <v>73739</v>
      </c>
      <c r="H12" s="22">
        <v>52712</v>
      </c>
      <c r="I12" s="22">
        <v>105803</v>
      </c>
      <c r="J12" s="22">
        <v>74076</v>
      </c>
      <c r="K12" s="22">
        <v>89923</v>
      </c>
      <c r="L12" s="22">
        <v>447466</v>
      </c>
      <c r="M12" s="22">
        <v>212410</v>
      </c>
    </row>
    <row r="13" spans="1:3" ht="13.5">
      <c r="A13" s="21" t="s">
        <v>59</v>
      </c>
      <c r="B13" s="20">
        <v>1945</v>
      </c>
      <c r="C13" s="20">
        <v>1727</v>
      </c>
    </row>
    <row r="14" spans="1:8" ht="13.5">
      <c r="A14" s="21" t="s">
        <v>60</v>
      </c>
      <c r="B14" s="183">
        <v>1902</v>
      </c>
      <c r="C14" s="183">
        <v>1795</v>
      </c>
      <c r="F14" s="5" t="s">
        <v>61</v>
      </c>
      <c r="H14" s="45" t="s">
        <v>908</v>
      </c>
    </row>
    <row r="15" spans="1:3" ht="13.5">
      <c r="A15" s="21" t="s">
        <v>62</v>
      </c>
      <c r="B15" s="185">
        <v>1898</v>
      </c>
      <c r="C15" s="185">
        <v>1814</v>
      </c>
    </row>
    <row r="16" spans="1:3" ht="13.5">
      <c r="A16" s="21" t="s">
        <v>63</v>
      </c>
      <c r="B16" s="181">
        <v>1975</v>
      </c>
      <c r="C16" s="181">
        <v>1923</v>
      </c>
    </row>
    <row r="17" spans="1:3" ht="13.5">
      <c r="A17" s="21" t="s">
        <v>64</v>
      </c>
      <c r="B17" s="20">
        <v>1995</v>
      </c>
      <c r="C17" s="20">
        <v>1910</v>
      </c>
    </row>
    <row r="18" spans="1:3" ht="13.5">
      <c r="A18" s="21" t="s">
        <v>65</v>
      </c>
      <c r="B18" s="20">
        <v>2008</v>
      </c>
      <c r="C18" s="20">
        <v>1867</v>
      </c>
    </row>
    <row r="19" spans="1:3" ht="13.5">
      <c r="A19" s="21" t="s">
        <v>66</v>
      </c>
      <c r="B19" s="183">
        <v>2018</v>
      </c>
      <c r="C19" s="183">
        <v>1977</v>
      </c>
    </row>
    <row r="20" spans="1:3" ht="13.5">
      <c r="A20" s="21" t="s">
        <v>67</v>
      </c>
      <c r="B20" s="185">
        <v>2044</v>
      </c>
      <c r="C20" s="185">
        <v>2024</v>
      </c>
    </row>
    <row r="21" spans="1:3" ht="13.5">
      <c r="A21" s="21" t="s">
        <v>68</v>
      </c>
      <c r="B21" s="181">
        <v>2042</v>
      </c>
      <c r="C21" s="181">
        <v>1995</v>
      </c>
    </row>
    <row r="22" spans="1:3" ht="13.5">
      <c r="A22" s="21" t="s">
        <v>69</v>
      </c>
      <c r="B22" s="20">
        <v>2043</v>
      </c>
      <c r="C22" s="20">
        <v>1949</v>
      </c>
    </row>
    <row r="23" spans="1:3" ht="13.5">
      <c r="A23" s="21" t="s">
        <v>70</v>
      </c>
      <c r="B23" s="20">
        <v>2101</v>
      </c>
      <c r="C23" s="20">
        <v>1952</v>
      </c>
    </row>
    <row r="24" spans="1:3" ht="13.5">
      <c r="A24" s="21" t="s">
        <v>71</v>
      </c>
      <c r="B24" s="183">
        <v>2152</v>
      </c>
      <c r="C24" s="183">
        <v>2094</v>
      </c>
    </row>
    <row r="25" spans="1:3" ht="13.5">
      <c r="A25" s="19" t="s">
        <v>72</v>
      </c>
      <c r="B25" s="185">
        <v>2200</v>
      </c>
      <c r="C25" s="185">
        <v>2047</v>
      </c>
    </row>
    <row r="26" spans="1:3" ht="13.5">
      <c r="A26" s="21" t="s">
        <v>73</v>
      </c>
      <c r="B26" s="181">
        <v>2210</v>
      </c>
      <c r="C26" s="181">
        <v>2159</v>
      </c>
    </row>
    <row r="27" spans="1:3" ht="13.5">
      <c r="A27" s="21" t="s">
        <v>74</v>
      </c>
      <c r="B27" s="20">
        <v>2220</v>
      </c>
      <c r="C27" s="20">
        <v>2247</v>
      </c>
    </row>
    <row r="28" spans="1:3" ht="13.5">
      <c r="A28" s="21" t="s">
        <v>75</v>
      </c>
      <c r="B28" s="20">
        <v>2277</v>
      </c>
      <c r="C28" s="20">
        <v>2252</v>
      </c>
    </row>
    <row r="29" spans="1:3" ht="13.5">
      <c r="A29" s="21" t="s">
        <v>76</v>
      </c>
      <c r="B29" s="183">
        <v>2320</v>
      </c>
      <c r="C29" s="183">
        <v>2487</v>
      </c>
    </row>
    <row r="30" spans="1:3" ht="13.5">
      <c r="A30" s="21" t="s">
        <v>77</v>
      </c>
      <c r="B30" s="185">
        <v>2581</v>
      </c>
      <c r="C30" s="185">
        <v>2468</v>
      </c>
    </row>
    <row r="31" spans="1:3" ht="13.5">
      <c r="A31" s="21" t="s">
        <v>78</v>
      </c>
      <c r="B31" s="181">
        <v>2618</v>
      </c>
      <c r="C31" s="181">
        <v>2523</v>
      </c>
    </row>
    <row r="32" spans="1:3" ht="13.5">
      <c r="A32" s="21" t="s">
        <v>79</v>
      </c>
      <c r="B32" s="20">
        <v>2668</v>
      </c>
      <c r="C32" s="20">
        <v>2717</v>
      </c>
    </row>
    <row r="33" spans="1:3" ht="13.5">
      <c r="A33" s="21" t="s">
        <v>80</v>
      </c>
      <c r="B33" s="20">
        <v>2887</v>
      </c>
      <c r="C33" s="20">
        <v>2773</v>
      </c>
    </row>
    <row r="34" spans="1:3" ht="13.5">
      <c r="A34" s="21" t="s">
        <v>81</v>
      </c>
      <c r="B34" s="183">
        <v>2870</v>
      </c>
      <c r="C34" s="183">
        <v>2776</v>
      </c>
    </row>
    <row r="35" spans="1:3" ht="13.5">
      <c r="A35" s="21" t="s">
        <v>82</v>
      </c>
      <c r="B35" s="185">
        <v>2909</v>
      </c>
      <c r="C35" s="185">
        <v>2981</v>
      </c>
    </row>
    <row r="36" spans="1:3" ht="13.5">
      <c r="A36" s="21" t="s">
        <v>83</v>
      </c>
      <c r="B36" s="181">
        <v>3047</v>
      </c>
      <c r="C36" s="181">
        <v>2932</v>
      </c>
    </row>
    <row r="37" spans="1:3" ht="13.5">
      <c r="A37" s="21" t="s">
        <v>84</v>
      </c>
      <c r="B37" s="20">
        <v>2842</v>
      </c>
      <c r="C37" s="20">
        <v>2878</v>
      </c>
    </row>
    <row r="38" spans="1:3" ht="13.5">
      <c r="A38" s="21" t="s">
        <v>85</v>
      </c>
      <c r="B38" s="20">
        <v>3132</v>
      </c>
      <c r="C38" s="20">
        <v>3022</v>
      </c>
    </row>
    <row r="39" spans="1:3" ht="13.5">
      <c r="A39" s="21" t="s">
        <v>86</v>
      </c>
      <c r="B39" s="183">
        <v>3112</v>
      </c>
      <c r="C39" s="183">
        <v>3081</v>
      </c>
    </row>
    <row r="40" spans="1:3" ht="13.5">
      <c r="A40" s="21" t="s">
        <v>87</v>
      </c>
      <c r="B40" s="185">
        <v>3238</v>
      </c>
      <c r="C40" s="185">
        <v>3088</v>
      </c>
    </row>
    <row r="41" spans="1:3" ht="13.5">
      <c r="A41" s="21" t="s">
        <v>88</v>
      </c>
      <c r="B41" s="181">
        <v>3449</v>
      </c>
      <c r="C41" s="181">
        <v>3225</v>
      </c>
    </row>
    <row r="42" spans="1:3" ht="13.5">
      <c r="A42" s="21" t="s">
        <v>89</v>
      </c>
      <c r="B42" s="20">
        <v>3428</v>
      </c>
      <c r="C42" s="20">
        <v>3327</v>
      </c>
    </row>
    <row r="43" spans="1:3" ht="13.5">
      <c r="A43" s="21" t="s">
        <v>90</v>
      </c>
      <c r="B43" s="20">
        <v>3656</v>
      </c>
      <c r="C43" s="20">
        <v>3605</v>
      </c>
    </row>
    <row r="44" spans="1:3" ht="13.5">
      <c r="A44" s="21" t="s">
        <v>91</v>
      </c>
      <c r="B44" s="183">
        <v>3957</v>
      </c>
      <c r="C44" s="183">
        <v>3740</v>
      </c>
    </row>
    <row r="45" spans="1:3" ht="13.5">
      <c r="A45" s="19" t="s">
        <v>92</v>
      </c>
      <c r="B45" s="185">
        <v>4067</v>
      </c>
      <c r="C45" s="185">
        <v>3792</v>
      </c>
    </row>
    <row r="46" spans="1:3" ht="13.5">
      <c r="A46" s="21" t="s">
        <v>93</v>
      </c>
      <c r="B46" s="181">
        <v>4009</v>
      </c>
      <c r="C46" s="181">
        <v>3937</v>
      </c>
    </row>
    <row r="47" spans="1:3" ht="13.5">
      <c r="A47" s="21" t="s">
        <v>94</v>
      </c>
      <c r="B47" s="20">
        <v>4067</v>
      </c>
      <c r="C47" s="20">
        <v>3809</v>
      </c>
    </row>
    <row r="48" spans="1:3" ht="13.5">
      <c r="A48" s="21" t="s">
        <v>95</v>
      </c>
      <c r="B48" s="20">
        <v>3955</v>
      </c>
      <c r="C48" s="20">
        <v>3777</v>
      </c>
    </row>
    <row r="49" spans="1:3" ht="13.5">
      <c r="A49" s="21" t="s">
        <v>96</v>
      </c>
      <c r="B49" s="183">
        <v>3904</v>
      </c>
      <c r="C49" s="183">
        <v>3616</v>
      </c>
    </row>
    <row r="50" spans="1:3" ht="13.5">
      <c r="A50" s="21" t="s">
        <v>48</v>
      </c>
      <c r="B50" s="185">
        <v>3656</v>
      </c>
      <c r="C50" s="185">
        <v>3600</v>
      </c>
    </row>
    <row r="51" spans="1:3" ht="13.5">
      <c r="A51" s="21" t="s">
        <v>97</v>
      </c>
      <c r="B51" s="181">
        <v>3744</v>
      </c>
      <c r="C51" s="181">
        <v>3451</v>
      </c>
    </row>
    <row r="52" spans="1:3" ht="13.5">
      <c r="A52" s="21" t="s">
        <v>98</v>
      </c>
      <c r="B52" s="20">
        <v>2914</v>
      </c>
      <c r="C52" s="20">
        <v>2845</v>
      </c>
    </row>
    <row r="53" spans="1:3" ht="13.5">
      <c r="A53" s="21" t="s">
        <v>99</v>
      </c>
      <c r="B53" s="20">
        <v>3237</v>
      </c>
      <c r="C53" s="20">
        <v>3008</v>
      </c>
    </row>
    <row r="54" spans="1:3" ht="13.5">
      <c r="A54" s="21" t="s">
        <v>100</v>
      </c>
      <c r="B54" s="183">
        <v>3228</v>
      </c>
      <c r="C54" s="183">
        <v>3190</v>
      </c>
    </row>
    <row r="55" spans="1:3" ht="13.5">
      <c r="A55" s="21" t="s">
        <v>50</v>
      </c>
      <c r="B55" s="185">
        <v>2947</v>
      </c>
      <c r="C55" s="185">
        <v>2887</v>
      </c>
    </row>
    <row r="56" spans="1:3" ht="13.5">
      <c r="A56" s="21" t="s">
        <v>101</v>
      </c>
      <c r="B56" s="181">
        <v>2770</v>
      </c>
      <c r="C56" s="181">
        <v>2873</v>
      </c>
    </row>
    <row r="57" spans="1:3" ht="13.5">
      <c r="A57" s="21" t="s">
        <v>102</v>
      </c>
      <c r="B57" s="20">
        <v>2762</v>
      </c>
      <c r="C57" s="20">
        <v>2700</v>
      </c>
    </row>
    <row r="58" spans="1:3" ht="13.5">
      <c r="A58" s="21" t="s">
        <v>103</v>
      </c>
      <c r="B58" s="20">
        <v>2651</v>
      </c>
      <c r="C58" s="20">
        <v>2496</v>
      </c>
    </row>
    <row r="59" spans="1:3" ht="13.5">
      <c r="A59" s="21" t="s">
        <v>104</v>
      </c>
      <c r="B59" s="183">
        <v>2614</v>
      </c>
      <c r="C59" s="183">
        <v>2561</v>
      </c>
    </row>
    <row r="60" spans="1:3" ht="13.5">
      <c r="A60" s="21" t="s">
        <v>52</v>
      </c>
      <c r="B60" s="185">
        <v>2588</v>
      </c>
      <c r="C60" s="185">
        <v>2522</v>
      </c>
    </row>
    <row r="61" spans="1:3" ht="13.5">
      <c r="A61" s="21" t="s">
        <v>105</v>
      </c>
      <c r="B61" s="181">
        <v>2463</v>
      </c>
      <c r="C61" s="181">
        <v>2403</v>
      </c>
    </row>
    <row r="62" spans="1:3" ht="13.5">
      <c r="A62" s="21" t="s">
        <v>106</v>
      </c>
      <c r="B62" s="20">
        <v>2514</v>
      </c>
      <c r="C62" s="20">
        <v>2454</v>
      </c>
    </row>
    <row r="63" spans="1:3" ht="13.5">
      <c r="A63" s="21" t="s">
        <v>107</v>
      </c>
      <c r="B63" s="20">
        <v>2521</v>
      </c>
      <c r="C63" s="20">
        <v>2416</v>
      </c>
    </row>
    <row r="64" spans="1:3" ht="13.5">
      <c r="A64" s="21" t="s">
        <v>108</v>
      </c>
      <c r="B64" s="183">
        <v>2641</v>
      </c>
      <c r="C64" s="183">
        <v>2531</v>
      </c>
    </row>
    <row r="65" spans="1:3" ht="13.5">
      <c r="A65" s="19" t="s">
        <v>109</v>
      </c>
      <c r="B65" s="185">
        <v>2529</v>
      </c>
      <c r="C65" s="185">
        <v>2819</v>
      </c>
    </row>
    <row r="66" spans="1:3" ht="13.5">
      <c r="A66" s="21" t="s">
        <v>110</v>
      </c>
      <c r="B66" s="181">
        <v>2917</v>
      </c>
      <c r="C66" s="181">
        <v>2925</v>
      </c>
    </row>
    <row r="67" spans="1:3" ht="13.5">
      <c r="A67" s="21" t="s">
        <v>111</v>
      </c>
      <c r="B67" s="20">
        <v>3175</v>
      </c>
      <c r="C67" s="20">
        <v>3162</v>
      </c>
    </row>
    <row r="68" spans="1:3" ht="13.5">
      <c r="A68" s="21" t="s">
        <v>112</v>
      </c>
      <c r="B68" s="20">
        <v>3443</v>
      </c>
      <c r="C68" s="20">
        <v>3463</v>
      </c>
    </row>
    <row r="69" spans="1:3" ht="13.5">
      <c r="A69" s="21" t="s">
        <v>113</v>
      </c>
      <c r="B69" s="183">
        <v>3823</v>
      </c>
      <c r="C69" s="183">
        <v>3966</v>
      </c>
    </row>
    <row r="70" spans="1:3" ht="13.5">
      <c r="A70" s="21" t="s">
        <v>114</v>
      </c>
      <c r="B70" s="185">
        <v>4043</v>
      </c>
      <c r="C70" s="185">
        <v>4298</v>
      </c>
    </row>
    <row r="71" spans="1:3" ht="13.5">
      <c r="A71" s="21" t="s">
        <v>115</v>
      </c>
      <c r="B71" s="181">
        <v>3951</v>
      </c>
      <c r="C71" s="181">
        <v>4325</v>
      </c>
    </row>
    <row r="72" spans="1:3" ht="13.5">
      <c r="A72" s="21" t="s">
        <v>116</v>
      </c>
      <c r="B72" s="20">
        <v>3094</v>
      </c>
      <c r="C72" s="20">
        <v>3323</v>
      </c>
    </row>
    <row r="73" spans="1:3" ht="13.5">
      <c r="A73" s="21" t="s">
        <v>117</v>
      </c>
      <c r="B73" s="20">
        <v>2177</v>
      </c>
      <c r="C73" s="20">
        <v>2465</v>
      </c>
    </row>
    <row r="74" spans="1:3" ht="13.5">
      <c r="A74" s="21" t="s">
        <v>118</v>
      </c>
      <c r="B74" s="183">
        <v>2759</v>
      </c>
      <c r="C74" s="183">
        <v>3014</v>
      </c>
    </row>
    <row r="75" spans="1:3" ht="13.5">
      <c r="A75" s="21" t="s">
        <v>119</v>
      </c>
      <c r="B75" s="185">
        <v>2948</v>
      </c>
      <c r="C75" s="185">
        <v>3514</v>
      </c>
    </row>
    <row r="76" spans="1:3" ht="13.5">
      <c r="A76" s="21" t="s">
        <v>120</v>
      </c>
      <c r="B76" s="181">
        <v>2869</v>
      </c>
      <c r="C76" s="181">
        <v>3236</v>
      </c>
    </row>
    <row r="77" spans="1:3" ht="13.5">
      <c r="A77" s="21" t="s">
        <v>121</v>
      </c>
      <c r="B77" s="20">
        <v>3231</v>
      </c>
      <c r="C77" s="20">
        <v>3510</v>
      </c>
    </row>
    <row r="78" spans="1:3" ht="13.5">
      <c r="A78" s="21" t="s">
        <v>122</v>
      </c>
      <c r="B78" s="20">
        <v>2734</v>
      </c>
      <c r="C78" s="20">
        <v>3173</v>
      </c>
    </row>
    <row r="79" spans="1:3" ht="13.5">
      <c r="A79" s="21" t="s">
        <v>123</v>
      </c>
      <c r="B79" s="183">
        <v>2346</v>
      </c>
      <c r="C79" s="183">
        <v>2814</v>
      </c>
    </row>
    <row r="80" spans="1:3" ht="13.5">
      <c r="A80" s="21" t="s">
        <v>124</v>
      </c>
      <c r="B80" s="185">
        <v>2145</v>
      </c>
      <c r="C80" s="185">
        <v>2651</v>
      </c>
    </row>
    <row r="81" spans="1:3" ht="13.5">
      <c r="A81" s="21" t="s">
        <v>125</v>
      </c>
      <c r="B81" s="182">
        <v>2366</v>
      </c>
      <c r="C81" s="181">
        <v>2905</v>
      </c>
    </row>
    <row r="82" spans="1:3" ht="13.5">
      <c r="A82" s="21" t="s">
        <v>126</v>
      </c>
      <c r="B82" s="23">
        <v>2130</v>
      </c>
      <c r="C82" s="20">
        <v>2750</v>
      </c>
    </row>
    <row r="83" spans="1:3" ht="13.5">
      <c r="A83" s="21" t="s">
        <v>127</v>
      </c>
      <c r="B83" s="23">
        <v>2079</v>
      </c>
      <c r="C83" s="23">
        <v>2767</v>
      </c>
    </row>
    <row r="84" spans="1:3" ht="13.5">
      <c r="A84" s="21" t="s">
        <v>128</v>
      </c>
      <c r="B84" s="184">
        <v>1780</v>
      </c>
      <c r="C84" s="184">
        <v>2463</v>
      </c>
    </row>
    <row r="85" spans="1:3" ht="13.5">
      <c r="A85" s="19" t="s">
        <v>129</v>
      </c>
      <c r="B85" s="186">
        <v>1530</v>
      </c>
      <c r="C85" s="186">
        <v>2238</v>
      </c>
    </row>
    <row r="86" spans="1:3" ht="13.5">
      <c r="A86" s="21" t="s">
        <v>130</v>
      </c>
      <c r="B86" s="182">
        <v>1412</v>
      </c>
      <c r="C86" s="182">
        <v>2197</v>
      </c>
    </row>
    <row r="87" spans="1:3" ht="13.5">
      <c r="A87" s="21" t="s">
        <v>131</v>
      </c>
      <c r="B87" s="23">
        <v>1264</v>
      </c>
      <c r="C87" s="23">
        <v>2032</v>
      </c>
    </row>
    <row r="88" spans="1:3" ht="13.5">
      <c r="A88" s="21" t="s">
        <v>132</v>
      </c>
      <c r="B88" s="23">
        <v>1124</v>
      </c>
      <c r="C88" s="23">
        <v>1841</v>
      </c>
    </row>
    <row r="89" spans="1:3" ht="13.5">
      <c r="A89" s="21" t="s">
        <v>133</v>
      </c>
      <c r="B89" s="184">
        <v>921</v>
      </c>
      <c r="C89" s="184">
        <v>1640</v>
      </c>
    </row>
    <row r="90" spans="1:3" ht="13.5">
      <c r="A90" s="21" t="s">
        <v>134</v>
      </c>
      <c r="B90" s="186">
        <v>819</v>
      </c>
      <c r="C90" s="186">
        <v>1561</v>
      </c>
    </row>
    <row r="91" spans="1:3" ht="13.5">
      <c r="A91" s="21" t="s">
        <v>135</v>
      </c>
      <c r="B91" s="182">
        <v>657</v>
      </c>
      <c r="C91" s="182">
        <v>1327</v>
      </c>
    </row>
    <row r="92" spans="1:3" ht="13.5">
      <c r="A92" s="21" t="s">
        <v>136</v>
      </c>
      <c r="B92" s="23">
        <v>599</v>
      </c>
      <c r="C92" s="23">
        <v>1199</v>
      </c>
    </row>
    <row r="93" spans="1:3" ht="13.5">
      <c r="A93" s="21" t="s">
        <v>137</v>
      </c>
      <c r="B93" s="23">
        <v>439</v>
      </c>
      <c r="C93" s="23">
        <v>1096</v>
      </c>
    </row>
    <row r="94" spans="1:3" ht="13.5">
      <c r="A94" s="21" t="s">
        <v>138</v>
      </c>
      <c r="B94" s="184">
        <v>348</v>
      </c>
      <c r="C94" s="184">
        <v>950</v>
      </c>
    </row>
    <row r="95" spans="1:3" ht="13.5">
      <c r="A95" s="21" t="s">
        <v>139</v>
      </c>
      <c r="B95" s="186">
        <v>241</v>
      </c>
      <c r="C95" s="186">
        <v>786</v>
      </c>
    </row>
    <row r="96" spans="1:3" ht="13.5">
      <c r="A96" s="21" t="s">
        <v>140</v>
      </c>
      <c r="B96" s="182">
        <v>173</v>
      </c>
      <c r="C96" s="182">
        <v>716</v>
      </c>
    </row>
    <row r="97" spans="1:3" ht="13.5">
      <c r="A97" s="21" t="s">
        <v>141</v>
      </c>
      <c r="B97" s="23">
        <v>140</v>
      </c>
      <c r="C97" s="23">
        <v>588</v>
      </c>
    </row>
    <row r="98" spans="1:3" ht="13.5">
      <c r="A98" s="21" t="s">
        <v>142</v>
      </c>
      <c r="B98" s="23">
        <v>115</v>
      </c>
      <c r="C98" s="23">
        <v>489</v>
      </c>
    </row>
    <row r="99" spans="1:3" ht="13.5">
      <c r="A99" s="21" t="s">
        <v>143</v>
      </c>
      <c r="B99" s="184">
        <v>80</v>
      </c>
      <c r="C99" s="184">
        <v>349</v>
      </c>
    </row>
    <row r="100" spans="1:3" ht="13.5">
      <c r="A100" s="21" t="s">
        <v>144</v>
      </c>
      <c r="B100" s="186">
        <v>49</v>
      </c>
      <c r="C100" s="186">
        <v>240</v>
      </c>
    </row>
    <row r="101" spans="1:3" ht="13.5">
      <c r="A101" s="21" t="s">
        <v>145</v>
      </c>
      <c r="B101" s="182">
        <v>51</v>
      </c>
      <c r="C101" s="182">
        <v>202</v>
      </c>
    </row>
    <row r="102" spans="1:3" ht="13.5">
      <c r="A102" s="21" t="s">
        <v>146</v>
      </c>
      <c r="B102" s="23">
        <v>17</v>
      </c>
      <c r="C102" s="23">
        <v>142</v>
      </c>
    </row>
    <row r="103" spans="1:3" ht="13.5">
      <c r="A103" s="21" t="s">
        <v>147</v>
      </c>
      <c r="B103" s="23">
        <v>17</v>
      </c>
      <c r="C103" s="23">
        <v>91</v>
      </c>
    </row>
    <row r="104" spans="1:3" ht="13.5">
      <c r="A104" s="21" t="s">
        <v>148</v>
      </c>
      <c r="B104" s="184">
        <v>15</v>
      </c>
      <c r="C104" s="184">
        <v>66</v>
      </c>
    </row>
    <row r="105" spans="1:3" ht="13.5">
      <c r="A105" s="24" t="s">
        <v>149</v>
      </c>
      <c r="B105" s="186">
        <v>26</v>
      </c>
      <c r="C105" s="186">
        <v>131</v>
      </c>
    </row>
    <row r="106" spans="2:3" ht="13.5">
      <c r="B106" s="25">
        <f>SUM(B5:B105)</f>
        <v>227275</v>
      </c>
      <c r="C106" s="25">
        <f>SUM(C5:C105)</f>
        <v>238759</v>
      </c>
    </row>
  </sheetData>
  <sheetProtection/>
  <mergeCells count="2">
    <mergeCell ref="A1:C1"/>
    <mergeCell ref="E1:F1"/>
  </mergeCells>
  <printOptions/>
  <pageMargins left="0.5905511811023623" right="0.5905511811023623" top="0.5905511811023623"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65"/>
  <sheetViews>
    <sheetView zoomScaleSheetLayoutView="75" zoomScalePageLayoutView="0" workbookViewId="0" topLeftCell="A1">
      <selection activeCell="J1" sqref="J1"/>
    </sheetView>
  </sheetViews>
  <sheetFormatPr defaultColWidth="9.00390625" defaultRowHeight="13.5"/>
  <cols>
    <col min="1" max="10" width="9.375" style="0" customWidth="1"/>
  </cols>
  <sheetData>
    <row r="1" spans="1:10" ht="13.5">
      <c r="A1" s="1"/>
      <c r="B1" s="1"/>
      <c r="C1" s="1"/>
      <c r="D1" s="1"/>
      <c r="E1" s="1"/>
      <c r="F1" s="1"/>
      <c r="G1" s="1"/>
      <c r="H1" s="1"/>
      <c r="I1" s="1"/>
      <c r="J1" s="26" t="s">
        <v>914</v>
      </c>
    </row>
    <row r="2" spans="1:10" ht="13.5">
      <c r="A2" s="1"/>
      <c r="B2" s="1"/>
      <c r="C2" s="1"/>
      <c r="D2" s="1"/>
      <c r="E2" s="1"/>
      <c r="F2" s="1"/>
      <c r="G2" s="1"/>
      <c r="H2" s="1"/>
      <c r="I2" s="1"/>
      <c r="J2" s="1"/>
    </row>
    <row r="3" spans="1:10" ht="14.25">
      <c r="A3" s="1"/>
      <c r="B3" s="1"/>
      <c r="C3" s="1"/>
      <c r="D3" s="1"/>
      <c r="E3" s="3" t="s">
        <v>150</v>
      </c>
      <c r="F3" s="4"/>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4.25">
      <c r="A33" s="1"/>
      <c r="B33" s="1"/>
      <c r="C33" s="1"/>
      <c r="D33" s="1"/>
      <c r="E33" s="3" t="s">
        <v>151</v>
      </c>
      <c r="F33" s="4"/>
      <c r="G33" s="1"/>
      <c r="H33" s="1"/>
      <c r="I33" s="1"/>
      <c r="J33" s="1"/>
    </row>
    <row r="34" spans="1:10" ht="13.5">
      <c r="A34" s="1"/>
      <c r="B34" s="1"/>
      <c r="C34" s="1"/>
      <c r="D34" s="1"/>
      <c r="E34" s="1"/>
      <c r="F34" s="1"/>
      <c r="G34" s="1"/>
      <c r="H34" s="1"/>
      <c r="I34" s="1" t="str">
        <f>'9ページ-1'!K2</f>
        <v>（平成２６年中）</v>
      </c>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D43" s="1"/>
      <c r="E43" s="1"/>
      <c r="F43" s="1"/>
      <c r="G43" s="1"/>
      <c r="I43" s="1"/>
      <c r="J43" s="1"/>
    </row>
    <row r="44" spans="1:10" ht="13.5">
      <c r="A44" s="1"/>
      <c r="B44" s="1"/>
      <c r="D44" s="1"/>
      <c r="E44" s="1"/>
      <c r="F44" s="1"/>
      <c r="G44" s="1"/>
      <c r="I44" s="1"/>
      <c r="J44" s="1"/>
    </row>
    <row r="45" spans="1:10" ht="13.5">
      <c r="A45" s="1"/>
      <c r="B45" s="1"/>
      <c r="C45" s="27" t="s">
        <v>152</v>
      </c>
      <c r="D45" s="1"/>
      <c r="E45" s="1"/>
      <c r="F45" s="1"/>
      <c r="G45" s="1"/>
      <c r="H45" s="27" t="s">
        <v>153</v>
      </c>
      <c r="I45" s="1"/>
      <c r="J45" s="1"/>
    </row>
    <row r="46" spans="1:10" ht="13.5">
      <c r="A46" s="1"/>
      <c r="B46" s="1"/>
      <c r="C46" s="27" t="str">
        <f>CONCATENATE(WIDECHAR(TEXT('9ページ-1'!J14,"#,##0")),"人")</f>
        <v>１８，２６８人</v>
      </c>
      <c r="D46" s="1"/>
      <c r="E46" s="1"/>
      <c r="F46" s="1"/>
      <c r="G46" s="1"/>
      <c r="H46" s="27" t="str">
        <f>CONCATENATE(WIDECHAR(TEXT('9ページ-1'!K14,"#,##0")),"人")</f>
        <v>１９，４０６人</v>
      </c>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sheetData>
  <sheetProtection/>
  <printOptions/>
  <pageMargins left="0.5905511811023623" right="0.3937007874015748" top="0.3937007874015748" bottom="0.3937007874015748" header="0.31496062992125984" footer="0.31496062992125984"/>
  <pageSetup horizontalDpi="600" verticalDpi="600" orientation="portrait" paperSize="9" r:id="rId2"/>
  <headerFooter alignWithMargins="0">
    <oddFooter>&amp;C9</oddFooter>
  </headerFooter>
  <drawing r:id="rId1"/>
</worksheet>
</file>

<file path=xl/worksheets/sheet4.xml><?xml version="1.0" encoding="utf-8"?>
<worksheet xmlns="http://schemas.openxmlformats.org/spreadsheetml/2006/main" xmlns:r="http://schemas.openxmlformats.org/officeDocument/2006/relationships">
  <dimension ref="A1:K62"/>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K14" sqref="K14"/>
    </sheetView>
  </sheetViews>
  <sheetFormatPr defaultColWidth="9.00390625" defaultRowHeight="13.5"/>
  <cols>
    <col min="1" max="16384" width="9.00390625" style="5" customWidth="1"/>
  </cols>
  <sheetData>
    <row r="1" spans="1:11" ht="13.5">
      <c r="A1" s="223" t="s">
        <v>154</v>
      </c>
      <c r="B1" s="223"/>
      <c r="C1" s="223"/>
      <c r="D1" s="6"/>
      <c r="E1" s="223" t="s">
        <v>155</v>
      </c>
      <c r="F1" s="223"/>
      <c r="G1" s="223"/>
      <c r="H1" s="6"/>
      <c r="I1" s="6" t="s">
        <v>156</v>
      </c>
      <c r="J1" s="6"/>
      <c r="K1" s="6"/>
    </row>
    <row r="2" spans="1:11" ht="13.5">
      <c r="A2" s="6" t="s">
        <v>157</v>
      </c>
      <c r="B2" s="6"/>
      <c r="C2" s="6"/>
      <c r="D2" s="6"/>
      <c r="E2" s="6" t="s">
        <v>157</v>
      </c>
      <c r="F2" s="6"/>
      <c r="G2" s="6"/>
      <c r="H2" s="6"/>
      <c r="I2" s="6"/>
      <c r="J2" s="6"/>
      <c r="K2" s="6" t="s">
        <v>910</v>
      </c>
    </row>
    <row r="3" spans="1:11" ht="13.5">
      <c r="A3" s="28" t="s">
        <v>14</v>
      </c>
      <c r="B3" s="29" t="s">
        <v>15</v>
      </c>
      <c r="C3" s="28" t="s">
        <v>16</v>
      </c>
      <c r="D3" s="6"/>
      <c r="E3" s="30" t="s">
        <v>3</v>
      </c>
      <c r="F3" s="17" t="s">
        <v>17</v>
      </c>
      <c r="G3" s="30" t="s">
        <v>18</v>
      </c>
      <c r="H3" s="6"/>
      <c r="I3" s="31"/>
      <c r="J3" s="32" t="s">
        <v>152</v>
      </c>
      <c r="K3" s="33" t="s">
        <v>153</v>
      </c>
    </row>
    <row r="4" spans="1:11" ht="13.5">
      <c r="A4" s="34" t="s">
        <v>912</v>
      </c>
      <c r="B4" s="35">
        <v>7454</v>
      </c>
      <c r="C4" s="15">
        <v>3007</v>
      </c>
      <c r="D4" s="6"/>
      <c r="E4" s="34" t="s">
        <v>912</v>
      </c>
      <c r="F4" s="36">
        <v>27352</v>
      </c>
      <c r="G4" s="37">
        <v>36570</v>
      </c>
      <c r="H4" s="6"/>
      <c r="I4" s="38" t="s">
        <v>158</v>
      </c>
      <c r="J4" s="213">
        <v>191</v>
      </c>
      <c r="K4" s="213">
        <v>255</v>
      </c>
    </row>
    <row r="5" spans="1:11" ht="13.5">
      <c r="A5" s="34" t="s">
        <v>20</v>
      </c>
      <c r="B5" s="35">
        <v>7031</v>
      </c>
      <c r="C5" s="15">
        <v>3019</v>
      </c>
      <c r="D5" s="6"/>
      <c r="E5" s="34" t="s">
        <v>20</v>
      </c>
      <c r="F5" s="36">
        <v>25265</v>
      </c>
      <c r="G5" s="37">
        <v>33689</v>
      </c>
      <c r="H5" s="6"/>
      <c r="I5" s="38" t="s">
        <v>159</v>
      </c>
      <c r="J5" s="213">
        <v>1623</v>
      </c>
      <c r="K5" s="213">
        <v>2592</v>
      </c>
    </row>
    <row r="6" spans="1:11" ht="13.5">
      <c r="A6" s="34" t="s">
        <v>21</v>
      </c>
      <c r="B6" s="35">
        <v>6779</v>
      </c>
      <c r="C6" s="15">
        <v>2798</v>
      </c>
      <c r="D6" s="6"/>
      <c r="E6" s="34" t="s">
        <v>21</v>
      </c>
      <c r="F6" s="36">
        <v>26182</v>
      </c>
      <c r="G6" s="37">
        <v>32435</v>
      </c>
      <c r="H6" s="6"/>
      <c r="I6" s="38" t="s">
        <v>160</v>
      </c>
      <c r="J6" s="213">
        <v>812</v>
      </c>
      <c r="K6" s="213">
        <v>895</v>
      </c>
    </row>
    <row r="7" spans="1:11" ht="13.5">
      <c r="A7" s="34" t="s">
        <v>22</v>
      </c>
      <c r="B7" s="35">
        <v>6742</v>
      </c>
      <c r="C7" s="15">
        <v>2972</v>
      </c>
      <c r="D7" s="6"/>
      <c r="E7" s="34" t="s">
        <v>22</v>
      </c>
      <c r="F7" s="36">
        <v>25221</v>
      </c>
      <c r="G7" s="37">
        <v>30560</v>
      </c>
      <c r="H7" s="6"/>
      <c r="I7" s="38" t="s">
        <v>161</v>
      </c>
      <c r="J7" s="39">
        <v>697</v>
      </c>
      <c r="K7" s="39">
        <v>697</v>
      </c>
    </row>
    <row r="8" spans="1:11" ht="13.5">
      <c r="A8" s="34" t="s">
        <v>23</v>
      </c>
      <c r="B8" s="35">
        <v>6371</v>
      </c>
      <c r="C8" s="15">
        <v>2989</v>
      </c>
      <c r="D8" s="6"/>
      <c r="E8" s="34" t="s">
        <v>23</v>
      </c>
      <c r="F8" s="36">
        <v>24391</v>
      </c>
      <c r="G8" s="37">
        <v>31014</v>
      </c>
      <c r="H8" s="6"/>
      <c r="I8" s="38" t="s">
        <v>162</v>
      </c>
      <c r="J8" s="213">
        <v>4742</v>
      </c>
      <c r="K8" s="213">
        <v>4897</v>
      </c>
    </row>
    <row r="9" spans="1:11" ht="13.5">
      <c r="A9" s="34" t="s">
        <v>24</v>
      </c>
      <c r="B9" s="35">
        <v>6116</v>
      </c>
      <c r="C9" s="15">
        <v>3090</v>
      </c>
      <c r="D9" s="6"/>
      <c r="E9" s="34" t="s">
        <v>24</v>
      </c>
      <c r="F9" s="36">
        <v>24651</v>
      </c>
      <c r="G9" s="37">
        <v>29628</v>
      </c>
      <c r="H9" s="6"/>
      <c r="I9" s="38" t="s">
        <v>163</v>
      </c>
      <c r="J9" s="213">
        <v>5975</v>
      </c>
      <c r="K9" s="213">
        <v>6183</v>
      </c>
    </row>
    <row r="10" spans="1:11" ht="13.5">
      <c r="A10" s="34" t="s">
        <v>25</v>
      </c>
      <c r="B10" s="35">
        <v>6032</v>
      </c>
      <c r="C10" s="15">
        <v>3179</v>
      </c>
      <c r="D10" s="6"/>
      <c r="E10" s="34" t="s">
        <v>25</v>
      </c>
      <c r="F10" s="36">
        <v>23785</v>
      </c>
      <c r="G10" s="37">
        <v>28290</v>
      </c>
      <c r="H10" s="6"/>
      <c r="I10" s="38" t="s">
        <v>164</v>
      </c>
      <c r="J10" s="213">
        <v>382</v>
      </c>
      <c r="K10" s="213">
        <v>351</v>
      </c>
    </row>
    <row r="11" spans="1:11" ht="13.5">
      <c r="A11" s="34" t="s">
        <v>26</v>
      </c>
      <c r="B11" s="35">
        <v>5638</v>
      </c>
      <c r="C11" s="15">
        <v>3173</v>
      </c>
      <c r="D11" s="6"/>
      <c r="E11" s="34" t="s">
        <v>26</v>
      </c>
      <c r="F11" s="36">
        <v>24138</v>
      </c>
      <c r="G11" s="37">
        <v>29477</v>
      </c>
      <c r="H11" s="6"/>
      <c r="I11" s="38" t="s">
        <v>165</v>
      </c>
      <c r="J11" s="213">
        <v>1047</v>
      </c>
      <c r="K11" s="213">
        <v>889</v>
      </c>
    </row>
    <row r="12" spans="1:11" ht="13.5">
      <c r="A12" s="34" t="s">
        <v>27</v>
      </c>
      <c r="B12" s="35">
        <v>5668</v>
      </c>
      <c r="C12" s="15">
        <v>3336</v>
      </c>
      <c r="D12" s="6"/>
      <c r="E12" s="34" t="s">
        <v>27</v>
      </c>
      <c r="F12" s="36">
        <v>24128</v>
      </c>
      <c r="G12" s="37">
        <v>28612</v>
      </c>
      <c r="H12" s="6"/>
      <c r="I12" s="38" t="s">
        <v>166</v>
      </c>
      <c r="J12" s="213">
        <v>686</v>
      </c>
      <c r="K12" s="213">
        <v>712</v>
      </c>
    </row>
    <row r="13" spans="1:11" ht="13.5">
      <c r="A13" s="34" t="s">
        <v>168</v>
      </c>
      <c r="B13" s="35">
        <v>5385</v>
      </c>
      <c r="C13" s="15">
        <v>3240</v>
      </c>
      <c r="D13" s="6"/>
      <c r="E13" s="34" t="s">
        <v>168</v>
      </c>
      <c r="F13" s="36">
        <v>23880</v>
      </c>
      <c r="G13" s="37">
        <v>27904</v>
      </c>
      <c r="H13" s="6"/>
      <c r="I13" s="38" t="s">
        <v>167</v>
      </c>
      <c r="J13" s="214">
        <v>2113</v>
      </c>
      <c r="K13" s="214">
        <v>1935</v>
      </c>
    </row>
    <row r="14" spans="1:11" ht="13.5">
      <c r="A14" s="34" t="s">
        <v>169</v>
      </c>
      <c r="B14" s="35">
        <v>5233</v>
      </c>
      <c r="C14" s="15">
        <v>3331</v>
      </c>
      <c r="D14" s="6"/>
      <c r="E14" s="34" t="s">
        <v>169</v>
      </c>
      <c r="F14" s="36">
        <v>23351</v>
      </c>
      <c r="G14" s="37">
        <v>27224</v>
      </c>
      <c r="H14" s="6"/>
      <c r="I14" s="6"/>
      <c r="J14" s="215">
        <f>SUM(J4:J13)</f>
        <v>18268</v>
      </c>
      <c r="K14" s="215">
        <f>SUM(K4:K13)</f>
        <v>19406</v>
      </c>
    </row>
    <row r="15" spans="1:11" ht="13.5">
      <c r="A15" s="34" t="s">
        <v>28</v>
      </c>
      <c r="B15" s="35">
        <v>5259</v>
      </c>
      <c r="C15" s="15">
        <v>3468</v>
      </c>
      <c r="D15" s="6"/>
      <c r="E15" s="34" t="s">
        <v>28</v>
      </c>
      <c r="F15" s="36">
        <v>23835</v>
      </c>
      <c r="G15" s="37">
        <v>26764</v>
      </c>
      <c r="H15" s="6"/>
      <c r="I15" s="6"/>
      <c r="J15" s="6"/>
      <c r="K15" s="6"/>
    </row>
    <row r="16" spans="1:11" ht="13.5">
      <c r="A16" s="34" t="s">
        <v>29</v>
      </c>
      <c r="B16" s="35">
        <v>5390</v>
      </c>
      <c r="C16" s="15">
        <v>3526</v>
      </c>
      <c r="D16" s="6"/>
      <c r="E16" s="34" t="s">
        <v>29</v>
      </c>
      <c r="F16" s="36">
        <v>24108</v>
      </c>
      <c r="G16" s="37">
        <v>26619</v>
      </c>
      <c r="H16" s="6"/>
      <c r="I16" s="6"/>
      <c r="J16" s="6"/>
      <c r="K16" s="6"/>
    </row>
    <row r="17" spans="1:11" ht="13.5">
      <c r="A17" s="34" t="s">
        <v>30</v>
      </c>
      <c r="B17" s="35">
        <v>5143</v>
      </c>
      <c r="C17" s="15">
        <v>3649</v>
      </c>
      <c r="D17" s="6"/>
      <c r="E17" s="34" t="s">
        <v>30</v>
      </c>
      <c r="F17" s="36">
        <v>24463</v>
      </c>
      <c r="G17" s="37">
        <v>27346</v>
      </c>
      <c r="H17" s="6"/>
      <c r="I17" s="6"/>
      <c r="J17" s="6">
        <f>J4/$J$14</f>
        <v>0.0104554412086709</v>
      </c>
      <c r="K17" s="6"/>
    </row>
    <row r="18" spans="1:11" ht="13.5">
      <c r="A18" s="34" t="s">
        <v>31</v>
      </c>
      <c r="B18" s="35">
        <v>5422</v>
      </c>
      <c r="C18" s="15">
        <v>3599</v>
      </c>
      <c r="D18" s="6"/>
      <c r="E18" s="34" t="s">
        <v>31</v>
      </c>
      <c r="F18" s="36">
        <v>24253</v>
      </c>
      <c r="G18" s="37">
        <v>29177</v>
      </c>
      <c r="H18" s="6"/>
      <c r="I18" s="6"/>
      <c r="J18" s="6"/>
      <c r="K18" s="6"/>
    </row>
    <row r="19" spans="1:11" ht="13.5">
      <c r="A19" s="34" t="s">
        <v>32</v>
      </c>
      <c r="B19" s="35">
        <v>5115</v>
      </c>
      <c r="C19" s="15">
        <v>3665</v>
      </c>
      <c r="D19" s="6"/>
      <c r="E19" s="34" t="s">
        <v>32</v>
      </c>
      <c r="F19" s="36">
        <v>25179</v>
      </c>
      <c r="G19" s="37">
        <v>33216</v>
      </c>
      <c r="H19" s="6"/>
      <c r="I19" s="6"/>
      <c r="J19" s="6"/>
      <c r="K19" s="6"/>
    </row>
    <row r="20" spans="1:11" ht="13.5">
      <c r="A20" s="40" t="s">
        <v>33</v>
      </c>
      <c r="B20" s="35">
        <v>5003</v>
      </c>
      <c r="C20" s="15">
        <v>3491</v>
      </c>
      <c r="D20" s="6"/>
      <c r="E20" s="40" t="s">
        <v>33</v>
      </c>
      <c r="F20" s="36">
        <v>24970</v>
      </c>
      <c r="G20" s="37">
        <v>29423</v>
      </c>
      <c r="H20" s="6"/>
      <c r="I20" s="6"/>
      <c r="J20" s="6"/>
      <c r="K20" s="6"/>
    </row>
    <row r="21" spans="1:11" ht="13.5">
      <c r="A21" s="34" t="s">
        <v>34</v>
      </c>
      <c r="B21" s="35">
        <v>4966</v>
      </c>
      <c r="C21" s="15">
        <v>3545</v>
      </c>
      <c r="D21" s="6"/>
      <c r="E21" s="34" t="s">
        <v>34</v>
      </c>
      <c r="F21" s="36">
        <v>23602</v>
      </c>
      <c r="G21" s="37">
        <v>29365</v>
      </c>
      <c r="H21" s="6"/>
      <c r="I21" s="6"/>
      <c r="J21" s="6"/>
      <c r="K21" s="6"/>
    </row>
    <row r="22" spans="1:11" ht="13.5">
      <c r="A22" s="34" t="s">
        <v>35</v>
      </c>
      <c r="B22" s="35">
        <v>5068</v>
      </c>
      <c r="C22" s="15">
        <v>3772</v>
      </c>
      <c r="D22" s="6"/>
      <c r="E22" s="34" t="s">
        <v>35</v>
      </c>
      <c r="F22" s="36">
        <v>23526</v>
      </c>
      <c r="G22" s="37">
        <v>27204</v>
      </c>
      <c r="H22" s="6"/>
      <c r="I22" s="6"/>
      <c r="J22" s="6"/>
      <c r="K22" s="6"/>
    </row>
    <row r="23" spans="1:11" ht="13.5">
      <c r="A23" s="34" t="s">
        <v>36</v>
      </c>
      <c r="B23" s="35">
        <v>4856</v>
      </c>
      <c r="C23" s="15">
        <v>3818</v>
      </c>
      <c r="D23" s="6"/>
      <c r="E23" s="34" t="s">
        <v>36</v>
      </c>
      <c r="F23" s="36">
        <v>22552</v>
      </c>
      <c r="G23" s="37">
        <v>26617</v>
      </c>
      <c r="H23" s="6"/>
      <c r="I23" s="6"/>
      <c r="J23" s="6"/>
      <c r="K23" s="6"/>
    </row>
    <row r="24" spans="1:11" ht="13.5">
      <c r="A24" s="34" t="s">
        <v>37</v>
      </c>
      <c r="B24" s="35">
        <v>4754</v>
      </c>
      <c r="C24" s="15">
        <v>3752</v>
      </c>
      <c r="D24" s="6"/>
      <c r="E24" s="34" t="s">
        <v>37</v>
      </c>
      <c r="F24" s="36">
        <v>21688</v>
      </c>
      <c r="G24" s="37">
        <v>25883</v>
      </c>
      <c r="H24" s="6"/>
      <c r="I24" s="6"/>
      <c r="J24" s="6"/>
      <c r="K24" s="6"/>
    </row>
    <row r="25" spans="1:11" ht="13.5">
      <c r="A25" s="34" t="s">
        <v>38</v>
      </c>
      <c r="B25" s="35">
        <v>4613</v>
      </c>
      <c r="C25" s="15">
        <v>3715</v>
      </c>
      <c r="D25" s="6"/>
      <c r="E25" s="34" t="s">
        <v>38</v>
      </c>
      <c r="F25" s="36">
        <v>22388</v>
      </c>
      <c r="G25" s="37">
        <v>24135</v>
      </c>
      <c r="H25" s="6"/>
      <c r="I25" s="6"/>
      <c r="J25" s="6"/>
      <c r="K25" s="6"/>
    </row>
    <row r="26" spans="1:11" ht="13.5">
      <c r="A26" s="34" t="s">
        <v>39</v>
      </c>
      <c r="B26" s="35">
        <v>4671</v>
      </c>
      <c r="C26" s="15">
        <v>3741</v>
      </c>
      <c r="D26" s="6"/>
      <c r="E26" s="34" t="s">
        <v>39</v>
      </c>
      <c r="F26" s="36">
        <v>21517</v>
      </c>
      <c r="G26" s="37">
        <v>23189</v>
      </c>
      <c r="H26" s="6"/>
      <c r="I26" s="6"/>
      <c r="J26" s="6"/>
      <c r="K26" s="6"/>
    </row>
    <row r="27" spans="1:11" ht="13.5">
      <c r="A27" s="34" t="s">
        <v>40</v>
      </c>
      <c r="B27" s="35">
        <v>4473</v>
      </c>
      <c r="C27" s="15">
        <v>3890</v>
      </c>
      <c r="D27" s="6"/>
      <c r="E27" s="34" t="s">
        <v>40</v>
      </c>
      <c r="F27" s="36">
        <v>21577</v>
      </c>
      <c r="G27" s="37">
        <v>22855</v>
      </c>
      <c r="H27" s="6"/>
      <c r="I27" s="6"/>
      <c r="J27" s="6"/>
      <c r="K27" s="6"/>
    </row>
    <row r="28" spans="1:11" ht="13.5">
      <c r="A28" s="34" t="s">
        <v>41</v>
      </c>
      <c r="B28" s="35">
        <v>4492</v>
      </c>
      <c r="C28" s="15">
        <v>4040</v>
      </c>
      <c r="D28" s="6"/>
      <c r="E28" s="34" t="s">
        <v>41</v>
      </c>
      <c r="F28" s="36">
        <v>20299</v>
      </c>
      <c r="G28" s="37">
        <v>21887</v>
      </c>
      <c r="H28" s="6"/>
      <c r="I28" s="6"/>
      <c r="J28" s="6"/>
      <c r="K28" s="6"/>
    </row>
    <row r="29" spans="1:11" ht="13.5">
      <c r="A29" s="34" t="s">
        <v>42</v>
      </c>
      <c r="B29" s="35">
        <v>4136</v>
      </c>
      <c r="C29" s="15">
        <v>4198</v>
      </c>
      <c r="D29" s="6"/>
      <c r="E29" s="34" t="s">
        <v>42</v>
      </c>
      <c r="F29" s="36">
        <v>19626</v>
      </c>
      <c r="G29" s="37">
        <v>21129</v>
      </c>
      <c r="H29" s="6"/>
      <c r="I29" s="6"/>
      <c r="J29" s="6"/>
      <c r="K29" s="6"/>
    </row>
    <row r="30" spans="1:11" ht="13.5">
      <c r="A30" s="34" t="s">
        <v>43</v>
      </c>
      <c r="B30" s="35">
        <v>4406</v>
      </c>
      <c r="C30" s="15">
        <v>4143</v>
      </c>
      <c r="D30" s="6"/>
      <c r="E30" s="34" t="s">
        <v>43</v>
      </c>
      <c r="F30" s="36">
        <v>20017</v>
      </c>
      <c r="G30" s="37">
        <v>20833</v>
      </c>
      <c r="H30" s="6"/>
      <c r="I30" s="6"/>
      <c r="J30" s="6"/>
      <c r="K30" s="6"/>
    </row>
    <row r="31" spans="1:11" ht="13.5">
      <c r="A31" s="34" t="s">
        <v>44</v>
      </c>
      <c r="B31" s="35">
        <v>4370</v>
      </c>
      <c r="C31" s="15">
        <v>4319</v>
      </c>
      <c r="D31" s="6"/>
      <c r="E31" s="34" t="s">
        <v>44</v>
      </c>
      <c r="F31" s="36">
        <v>19516</v>
      </c>
      <c r="G31" s="37">
        <v>20565</v>
      </c>
      <c r="H31" s="6"/>
      <c r="I31" s="6"/>
      <c r="J31" s="6"/>
      <c r="K31" s="6"/>
    </row>
    <row r="32" spans="1:11" ht="13.5">
      <c r="A32" s="34" t="s">
        <v>711</v>
      </c>
      <c r="B32" s="35">
        <v>4431</v>
      </c>
      <c r="C32" s="15">
        <v>4370</v>
      </c>
      <c r="D32" s="6"/>
      <c r="E32" s="34" t="s">
        <v>711</v>
      </c>
      <c r="F32" s="36">
        <v>20324</v>
      </c>
      <c r="G32" s="37">
        <v>19585</v>
      </c>
      <c r="H32" s="6"/>
      <c r="I32" s="6"/>
      <c r="J32" s="6"/>
      <c r="K32" s="6"/>
    </row>
    <row r="33" spans="1:11" ht="13.5">
      <c r="A33" s="34" t="s">
        <v>727</v>
      </c>
      <c r="B33" s="35">
        <v>4194</v>
      </c>
      <c r="C33" s="15">
        <v>4239</v>
      </c>
      <c r="D33" s="6"/>
      <c r="E33" s="34" t="s">
        <v>727</v>
      </c>
      <c r="F33" s="36">
        <v>19763</v>
      </c>
      <c r="G33" s="37">
        <v>18972</v>
      </c>
      <c r="H33" s="6"/>
      <c r="I33" s="6"/>
      <c r="J33" s="6"/>
      <c r="K33" s="6"/>
    </row>
    <row r="34" spans="1:11" ht="13.5">
      <c r="A34" s="34" t="s">
        <v>733</v>
      </c>
      <c r="B34" s="35">
        <v>4362</v>
      </c>
      <c r="C34" s="15">
        <v>4503</v>
      </c>
      <c r="D34" s="6"/>
      <c r="E34" s="34" t="s">
        <v>733</v>
      </c>
      <c r="F34" s="36">
        <v>18072</v>
      </c>
      <c r="G34" s="37">
        <v>19152</v>
      </c>
      <c r="H34" s="6"/>
      <c r="I34" s="6"/>
      <c r="J34" s="6"/>
      <c r="K34" s="6"/>
    </row>
    <row r="35" spans="1:11" ht="13.5">
      <c r="A35" s="34" t="s">
        <v>798</v>
      </c>
      <c r="B35" s="35">
        <v>4270</v>
      </c>
      <c r="C35" s="15">
        <v>4720</v>
      </c>
      <c r="D35" s="6"/>
      <c r="E35" s="34" t="s">
        <v>798</v>
      </c>
      <c r="F35" s="36">
        <v>17631</v>
      </c>
      <c r="G35" s="37">
        <v>19172</v>
      </c>
      <c r="H35" s="6"/>
      <c r="I35" s="6"/>
      <c r="J35" s="6"/>
      <c r="K35" s="6"/>
    </row>
    <row r="36" spans="1:11" ht="13.5">
      <c r="A36" s="34" t="s">
        <v>812</v>
      </c>
      <c r="B36" s="35">
        <v>4148</v>
      </c>
      <c r="C36" s="14">
        <v>4772</v>
      </c>
      <c r="D36" s="6"/>
      <c r="E36" s="34" t="s">
        <v>812</v>
      </c>
      <c r="F36" s="36">
        <v>18327</v>
      </c>
      <c r="G36" s="37">
        <v>19152</v>
      </c>
      <c r="H36" s="6"/>
      <c r="I36" s="6"/>
      <c r="J36" s="6"/>
      <c r="K36" s="6"/>
    </row>
    <row r="37" spans="1:11" ht="13.5">
      <c r="A37" s="141" t="s">
        <v>813</v>
      </c>
      <c r="B37" s="23">
        <v>4145</v>
      </c>
      <c r="C37" s="23">
        <v>4635</v>
      </c>
      <c r="D37" s="6"/>
      <c r="E37" s="141" t="s">
        <v>814</v>
      </c>
      <c r="F37" s="41">
        <v>18224</v>
      </c>
      <c r="G37" s="41">
        <v>19188</v>
      </c>
      <c r="H37" s="6"/>
      <c r="I37" s="6"/>
      <c r="J37" s="6"/>
      <c r="K37" s="6"/>
    </row>
    <row r="38" spans="1:11" ht="13.5">
      <c r="A38" s="141" t="s">
        <v>911</v>
      </c>
      <c r="B38" s="42">
        <v>3927</v>
      </c>
      <c r="C38" s="42">
        <v>4678</v>
      </c>
      <c r="D38" s="6"/>
      <c r="E38" s="141" t="s">
        <v>911</v>
      </c>
      <c r="F38" s="42">
        <v>18268</v>
      </c>
      <c r="G38" s="42">
        <v>19406</v>
      </c>
      <c r="H38" s="6"/>
      <c r="I38" s="6"/>
      <c r="J38" s="6"/>
      <c r="K38" s="6"/>
    </row>
    <row r="41" spans="2:4" ht="13.5">
      <c r="B41" s="43"/>
      <c r="C41" s="43"/>
      <c r="D41" s="44"/>
    </row>
    <row r="42" spans="2:9" ht="13.5">
      <c r="B42" s="44"/>
      <c r="C42" s="44"/>
      <c r="D42" s="44"/>
      <c r="I42" s="45"/>
    </row>
    <row r="43" spans="1:4" ht="13.5">
      <c r="A43" s="45"/>
      <c r="B43" s="44"/>
      <c r="C43" s="44"/>
      <c r="D43" s="44"/>
    </row>
    <row r="44" spans="1:4" ht="13.5">
      <c r="A44" s="45"/>
      <c r="B44" s="44"/>
      <c r="C44" s="44"/>
      <c r="D44" s="44"/>
    </row>
    <row r="45" spans="2:4" ht="13.5">
      <c r="B45" s="44"/>
      <c r="C45" s="44"/>
      <c r="D45" s="44"/>
    </row>
    <row r="46" spans="2:4" ht="13.5">
      <c r="B46" s="44"/>
      <c r="C46" s="44"/>
      <c r="D46" s="44"/>
    </row>
    <row r="47" spans="2:4" ht="13.5">
      <c r="B47" s="44"/>
      <c r="C47" s="44"/>
      <c r="D47" s="44"/>
    </row>
    <row r="48" spans="2:4" ht="13.5">
      <c r="B48" s="44"/>
      <c r="C48" s="44"/>
      <c r="D48" s="44"/>
    </row>
    <row r="49" spans="2:4" ht="13.5">
      <c r="B49" s="44"/>
      <c r="C49" s="44"/>
      <c r="D49" s="44"/>
    </row>
    <row r="50" spans="2:4" ht="13.5">
      <c r="B50" s="44"/>
      <c r="C50" s="44"/>
      <c r="D50" s="44"/>
    </row>
    <row r="51" spans="1:4" ht="13.5">
      <c r="A51" s="45"/>
      <c r="B51" s="44"/>
      <c r="C51" s="44"/>
      <c r="D51" s="44"/>
    </row>
    <row r="52" spans="2:4" ht="13.5">
      <c r="B52" s="44"/>
      <c r="C52" s="44"/>
      <c r="D52" s="44"/>
    </row>
    <row r="53" spans="2:4" ht="13.5">
      <c r="B53" s="44"/>
      <c r="C53" s="44"/>
      <c r="D53" s="44"/>
    </row>
    <row r="54" spans="2:4" ht="13.5">
      <c r="B54" s="44"/>
      <c r="C54" s="44"/>
      <c r="D54" s="44"/>
    </row>
    <row r="55" spans="4:5" ht="13.5">
      <c r="D55" s="44"/>
      <c r="E55" s="45"/>
    </row>
    <row r="56" ht="13.5">
      <c r="D56" s="44"/>
    </row>
    <row r="57" ht="13.5">
      <c r="D57" s="44"/>
    </row>
    <row r="58" ht="13.5">
      <c r="D58" s="44"/>
    </row>
    <row r="59" ht="13.5">
      <c r="D59" s="44"/>
    </row>
    <row r="60" ht="13.5">
      <c r="D60" s="44"/>
    </row>
    <row r="61" ht="13.5">
      <c r="D61" s="44"/>
    </row>
    <row r="62" ht="13.5">
      <c r="D62" s="44"/>
    </row>
  </sheetData>
  <sheetProtection/>
  <mergeCells count="2">
    <mergeCell ref="A1:C1"/>
    <mergeCell ref="E1:G1"/>
  </mergeCells>
  <printOptions/>
  <pageMargins left="0.787" right="0.787" top="0.984" bottom="0.984" header="0.512" footer="0.512"/>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J83"/>
  <sheetViews>
    <sheetView zoomScalePageLayoutView="0" workbookViewId="0" topLeftCell="A1">
      <selection activeCell="A1" sqref="A1"/>
    </sheetView>
  </sheetViews>
  <sheetFormatPr defaultColWidth="9.00390625" defaultRowHeight="13.5"/>
  <cols>
    <col min="1" max="1" width="9.625" style="0" customWidth="1"/>
    <col min="2" max="9" width="7.625" style="0" customWidth="1"/>
    <col min="10" max="10" width="23.875" style="0" customWidth="1"/>
  </cols>
  <sheetData>
    <row r="1" spans="1:10" ht="13.5">
      <c r="A1" s="1" t="s">
        <v>915</v>
      </c>
      <c r="B1" s="1"/>
      <c r="C1" s="1"/>
      <c r="D1" s="1"/>
      <c r="E1" s="1"/>
      <c r="F1" s="1"/>
      <c r="G1" s="1"/>
      <c r="H1" s="1"/>
      <c r="I1" s="1"/>
      <c r="J1" s="1"/>
    </row>
    <row r="2" spans="1:10" ht="13.5">
      <c r="A2" s="1"/>
      <c r="B2" s="1"/>
      <c r="C2" s="1"/>
      <c r="D2" s="1"/>
      <c r="E2" s="1"/>
      <c r="F2" s="1"/>
      <c r="G2" s="1"/>
      <c r="H2" s="1"/>
      <c r="I2" s="1"/>
      <c r="J2" s="1"/>
    </row>
    <row r="3" spans="1:10" ht="14.25">
      <c r="A3" s="47" t="s">
        <v>213</v>
      </c>
      <c r="B3" s="1"/>
      <c r="C3" s="1"/>
      <c r="D3" s="1"/>
      <c r="E3" s="1"/>
      <c r="F3" s="1"/>
      <c r="G3" s="1"/>
      <c r="H3" s="1"/>
      <c r="I3" s="1"/>
      <c r="J3" s="1"/>
    </row>
    <row r="4" spans="1:10" ht="13.5">
      <c r="A4" s="48" t="s">
        <v>703</v>
      </c>
      <c r="B4" s="1"/>
      <c r="C4" s="1"/>
      <c r="D4" s="1"/>
      <c r="E4" s="1"/>
      <c r="F4" s="1"/>
      <c r="G4" s="1"/>
      <c r="H4" s="1"/>
      <c r="I4" s="1"/>
      <c r="J4" s="1"/>
    </row>
    <row r="5" spans="1:10" ht="13.5">
      <c r="A5" s="1"/>
      <c r="B5" s="1"/>
      <c r="C5" s="1"/>
      <c r="D5" s="1"/>
      <c r="E5" s="1"/>
      <c r="F5" s="1"/>
      <c r="G5" s="1"/>
      <c r="H5" s="1"/>
      <c r="I5" s="1"/>
      <c r="J5" s="1"/>
    </row>
    <row r="6" spans="1:10" ht="13.5">
      <c r="A6" s="224" t="s">
        <v>214</v>
      </c>
      <c r="B6" s="227" t="s">
        <v>215</v>
      </c>
      <c r="C6" s="227" t="s">
        <v>216</v>
      </c>
      <c r="D6" s="227" t="s">
        <v>217</v>
      </c>
      <c r="E6" s="227"/>
      <c r="F6" s="227"/>
      <c r="G6" s="61" t="s">
        <v>170</v>
      </c>
      <c r="H6" s="61" t="s">
        <v>171</v>
      </c>
      <c r="I6" s="61" t="s">
        <v>172</v>
      </c>
      <c r="J6" s="226" t="s">
        <v>218</v>
      </c>
    </row>
    <row r="7" spans="1:10" ht="13.5">
      <c r="A7" s="225"/>
      <c r="B7" s="227"/>
      <c r="C7" s="227"/>
      <c r="D7" s="59" t="s">
        <v>219</v>
      </c>
      <c r="E7" s="59" t="s">
        <v>220</v>
      </c>
      <c r="F7" s="59" t="s">
        <v>221</v>
      </c>
      <c r="G7" s="62" t="s">
        <v>173</v>
      </c>
      <c r="H7" s="62" t="s">
        <v>174</v>
      </c>
      <c r="I7" s="62" t="s">
        <v>175</v>
      </c>
      <c r="J7" s="226"/>
    </row>
    <row r="8" spans="1:10" ht="12" customHeight="1">
      <c r="A8" s="52"/>
      <c r="B8" s="125" t="s">
        <v>176</v>
      </c>
      <c r="C8" s="126"/>
      <c r="D8" s="126" t="s">
        <v>222</v>
      </c>
      <c r="E8" s="126"/>
      <c r="F8" s="126"/>
      <c r="G8" s="126"/>
      <c r="H8" s="126"/>
      <c r="I8" s="126"/>
      <c r="J8" s="1"/>
    </row>
    <row r="9" spans="1:10" ht="10.5" customHeight="1">
      <c r="A9" s="127" t="s">
        <v>857</v>
      </c>
      <c r="B9" s="128">
        <v>49.26</v>
      </c>
      <c r="C9" s="129">
        <v>177450</v>
      </c>
      <c r="D9" s="129">
        <v>518626</v>
      </c>
      <c r="E9" s="129">
        <v>258028</v>
      </c>
      <c r="F9" s="129">
        <v>260598</v>
      </c>
      <c r="G9" s="128">
        <v>2.92</v>
      </c>
      <c r="H9" s="134">
        <v>99</v>
      </c>
      <c r="I9" s="129">
        <v>10528</v>
      </c>
      <c r="J9" s="48"/>
    </row>
    <row r="10" spans="1:10" ht="10.5" customHeight="1">
      <c r="A10" s="130" t="s">
        <v>178</v>
      </c>
      <c r="B10" s="128">
        <v>49.28</v>
      </c>
      <c r="C10" s="129">
        <v>178078</v>
      </c>
      <c r="D10" s="129">
        <v>516354</v>
      </c>
      <c r="E10" s="129">
        <v>256799</v>
      </c>
      <c r="F10" s="129">
        <v>259555</v>
      </c>
      <c r="G10" s="128">
        <v>2.9</v>
      </c>
      <c r="H10" s="134">
        <v>98.9</v>
      </c>
      <c r="I10" s="129">
        <v>10478</v>
      </c>
      <c r="J10" s="48"/>
    </row>
    <row r="11" spans="1:10" ht="10.5" customHeight="1">
      <c r="A11" s="130" t="s">
        <v>179</v>
      </c>
      <c r="B11" s="128">
        <v>49.28</v>
      </c>
      <c r="C11" s="129">
        <v>179196</v>
      </c>
      <c r="D11" s="129">
        <v>514785</v>
      </c>
      <c r="E11" s="129">
        <v>256083</v>
      </c>
      <c r="F11" s="129">
        <v>258702</v>
      </c>
      <c r="G11" s="128">
        <v>2.87</v>
      </c>
      <c r="H11" s="134">
        <v>99</v>
      </c>
      <c r="I11" s="129">
        <v>10446</v>
      </c>
      <c r="J11" s="48"/>
    </row>
    <row r="12" spans="1:10" ht="10.5" customHeight="1">
      <c r="A12" s="130" t="s">
        <v>180</v>
      </c>
      <c r="B12" s="128">
        <v>49.47</v>
      </c>
      <c r="C12" s="129">
        <v>180294</v>
      </c>
      <c r="D12" s="129">
        <v>511544</v>
      </c>
      <c r="E12" s="129">
        <v>254212</v>
      </c>
      <c r="F12" s="129">
        <v>257332</v>
      </c>
      <c r="G12" s="128">
        <v>2.84</v>
      </c>
      <c r="H12" s="134">
        <v>98.8</v>
      </c>
      <c r="I12" s="129">
        <v>10340</v>
      </c>
      <c r="J12" s="48"/>
    </row>
    <row r="13" spans="1:10" ht="10.5" customHeight="1">
      <c r="A13" s="130" t="s">
        <v>180</v>
      </c>
      <c r="B13" s="128">
        <v>49.47</v>
      </c>
      <c r="C13" s="129">
        <v>177817</v>
      </c>
      <c r="D13" s="129">
        <v>509115</v>
      </c>
      <c r="E13" s="129">
        <v>252688</v>
      </c>
      <c r="F13" s="129">
        <v>256427</v>
      </c>
      <c r="G13" s="128">
        <v>2.86</v>
      </c>
      <c r="H13" s="134">
        <v>98.5</v>
      </c>
      <c r="I13" s="129">
        <v>10291</v>
      </c>
      <c r="J13" s="48" t="s">
        <v>223</v>
      </c>
    </row>
    <row r="14" spans="1:9" ht="10.5" customHeight="1">
      <c r="A14" s="130" t="s">
        <v>181</v>
      </c>
      <c r="B14" s="128">
        <v>49.47</v>
      </c>
      <c r="C14" s="129">
        <v>178327</v>
      </c>
      <c r="D14" s="129">
        <v>509405</v>
      </c>
      <c r="E14" s="129">
        <v>252801</v>
      </c>
      <c r="F14" s="129">
        <v>256604</v>
      </c>
      <c r="G14" s="128">
        <v>2.86</v>
      </c>
      <c r="H14" s="134">
        <v>98.5</v>
      </c>
      <c r="I14" s="129">
        <v>10297</v>
      </c>
    </row>
    <row r="15" spans="1:10" ht="4.5" customHeight="1">
      <c r="A15" s="130"/>
      <c r="B15" s="128"/>
      <c r="C15" s="129"/>
      <c r="D15" s="129"/>
      <c r="E15" s="129"/>
      <c r="F15" s="129" t="s">
        <v>177</v>
      </c>
      <c r="G15" s="128"/>
      <c r="H15" s="134"/>
      <c r="I15" s="129"/>
      <c r="J15" s="48"/>
    </row>
    <row r="16" spans="1:10" ht="10.5" customHeight="1">
      <c r="A16" s="130" t="s">
        <v>182</v>
      </c>
      <c r="B16" s="128">
        <v>49.47</v>
      </c>
      <c r="C16" s="129">
        <v>179026</v>
      </c>
      <c r="D16" s="129">
        <v>507753</v>
      </c>
      <c r="E16" s="129">
        <v>251851</v>
      </c>
      <c r="F16" s="129">
        <v>255902</v>
      </c>
      <c r="G16" s="128">
        <v>2.84</v>
      </c>
      <c r="H16" s="134">
        <v>98.4</v>
      </c>
      <c r="I16" s="129">
        <v>10264</v>
      </c>
      <c r="J16" s="48"/>
    </row>
    <row r="17" spans="1:10" ht="10.5" customHeight="1">
      <c r="A17" s="130" t="s">
        <v>183</v>
      </c>
      <c r="B17" s="128">
        <v>49.47</v>
      </c>
      <c r="C17" s="129">
        <v>179840</v>
      </c>
      <c r="D17" s="129">
        <v>504879</v>
      </c>
      <c r="E17" s="129">
        <v>250010</v>
      </c>
      <c r="F17" s="129">
        <v>254869</v>
      </c>
      <c r="G17" s="128">
        <v>2.81</v>
      </c>
      <c r="H17" s="134">
        <v>98.1</v>
      </c>
      <c r="I17" s="129">
        <v>10206</v>
      </c>
      <c r="J17" s="48"/>
    </row>
    <row r="18" spans="1:10" ht="10.5" customHeight="1">
      <c r="A18" s="130" t="s">
        <v>184</v>
      </c>
      <c r="B18" s="128">
        <v>49.47</v>
      </c>
      <c r="C18" s="129">
        <v>180972</v>
      </c>
      <c r="D18" s="129">
        <v>502727</v>
      </c>
      <c r="E18" s="129">
        <v>248643</v>
      </c>
      <c r="F18" s="129">
        <v>254084</v>
      </c>
      <c r="G18" s="128">
        <v>2.78</v>
      </c>
      <c r="H18" s="134">
        <v>97.9</v>
      </c>
      <c r="I18" s="129">
        <v>10162</v>
      </c>
      <c r="J18" s="48"/>
    </row>
    <row r="19" spans="1:10" ht="10.5" customHeight="1">
      <c r="A19" s="143" t="s">
        <v>801</v>
      </c>
      <c r="B19" s="128">
        <v>49.51</v>
      </c>
      <c r="C19" s="129">
        <v>182557</v>
      </c>
      <c r="D19" s="129">
        <v>500848</v>
      </c>
      <c r="E19" s="129">
        <v>247752</v>
      </c>
      <c r="F19" s="129">
        <v>253096</v>
      </c>
      <c r="G19" s="128">
        <v>2.74</v>
      </c>
      <c r="H19" s="134">
        <v>97.9</v>
      </c>
      <c r="I19" s="129">
        <v>10116</v>
      </c>
      <c r="J19" s="48"/>
    </row>
    <row r="20" spans="1:10" ht="10.5" customHeight="1">
      <c r="A20" s="130" t="s">
        <v>185</v>
      </c>
      <c r="B20" s="128">
        <v>49.51</v>
      </c>
      <c r="C20" s="129">
        <v>185819</v>
      </c>
      <c r="D20" s="129">
        <v>498999</v>
      </c>
      <c r="E20" s="129">
        <v>247065</v>
      </c>
      <c r="F20" s="129">
        <v>251934</v>
      </c>
      <c r="G20" s="128">
        <v>2.69</v>
      </c>
      <c r="H20" s="134">
        <v>98.1</v>
      </c>
      <c r="I20" s="129">
        <v>10079</v>
      </c>
      <c r="J20" s="48" t="s">
        <v>224</v>
      </c>
    </row>
    <row r="21" spans="1:10" ht="10.5" customHeight="1">
      <c r="A21" s="130" t="s">
        <v>186</v>
      </c>
      <c r="B21" s="128">
        <v>49.51</v>
      </c>
      <c r="C21" s="129">
        <v>186228</v>
      </c>
      <c r="D21" s="129">
        <v>499068</v>
      </c>
      <c r="E21" s="129">
        <v>247066</v>
      </c>
      <c r="F21" s="129">
        <v>252002</v>
      </c>
      <c r="G21" s="128">
        <v>2.68</v>
      </c>
      <c r="H21" s="134">
        <v>98</v>
      </c>
      <c r="I21" s="129">
        <v>10080</v>
      </c>
      <c r="J21" s="48"/>
    </row>
    <row r="22" spans="1:10" ht="4.5" customHeight="1">
      <c r="A22" s="130"/>
      <c r="B22" s="128" t="s">
        <v>177</v>
      </c>
      <c r="C22" s="129"/>
      <c r="D22" s="129"/>
      <c r="E22" s="129"/>
      <c r="F22" s="129"/>
      <c r="G22" s="128"/>
      <c r="H22" s="134"/>
      <c r="I22" s="129"/>
      <c r="J22" s="48"/>
    </row>
    <row r="23" spans="1:10" ht="10.5" customHeight="1">
      <c r="A23" s="130" t="s">
        <v>187</v>
      </c>
      <c r="B23" s="128">
        <v>49.51</v>
      </c>
      <c r="C23" s="129">
        <v>188515</v>
      </c>
      <c r="D23" s="129">
        <v>497930</v>
      </c>
      <c r="E23" s="129">
        <v>246707</v>
      </c>
      <c r="F23" s="129">
        <v>251223</v>
      </c>
      <c r="G23" s="128">
        <v>2.64</v>
      </c>
      <c r="H23" s="134">
        <v>98.2</v>
      </c>
      <c r="I23" s="129">
        <v>10057</v>
      </c>
      <c r="J23" s="48"/>
    </row>
    <row r="24" spans="1:10" ht="10.5" customHeight="1">
      <c r="A24" s="130" t="s">
        <v>188</v>
      </c>
      <c r="B24" s="128">
        <v>49.69</v>
      </c>
      <c r="C24" s="129">
        <v>190688</v>
      </c>
      <c r="D24" s="129">
        <v>497283</v>
      </c>
      <c r="E24" s="129">
        <v>246538</v>
      </c>
      <c r="F24" s="129">
        <v>250745</v>
      </c>
      <c r="G24" s="128">
        <v>2.61</v>
      </c>
      <c r="H24" s="134">
        <v>98.3</v>
      </c>
      <c r="I24" s="129">
        <v>10008</v>
      </c>
      <c r="J24" s="48"/>
    </row>
    <row r="25" spans="1:10" ht="10.5" customHeight="1">
      <c r="A25" s="130" t="s">
        <v>189</v>
      </c>
      <c r="B25" s="128">
        <v>49.69</v>
      </c>
      <c r="C25" s="129">
        <v>192499</v>
      </c>
      <c r="D25" s="129">
        <v>495894</v>
      </c>
      <c r="E25" s="129">
        <v>245557</v>
      </c>
      <c r="F25" s="129">
        <v>250337</v>
      </c>
      <c r="G25" s="128">
        <v>2.58</v>
      </c>
      <c r="H25" s="134">
        <v>98.1</v>
      </c>
      <c r="I25" s="129">
        <v>9980</v>
      </c>
      <c r="J25" s="48"/>
    </row>
    <row r="26" spans="1:10" ht="10.5" customHeight="1">
      <c r="A26" s="130" t="s">
        <v>190</v>
      </c>
      <c r="B26" s="128">
        <v>49.69</v>
      </c>
      <c r="C26" s="129">
        <v>193337</v>
      </c>
      <c r="D26" s="129">
        <v>492793</v>
      </c>
      <c r="E26" s="129">
        <v>243888</v>
      </c>
      <c r="F26" s="129">
        <v>248905</v>
      </c>
      <c r="G26" s="128">
        <v>2.55</v>
      </c>
      <c r="H26" s="134">
        <v>98</v>
      </c>
      <c r="I26" s="129">
        <v>9917</v>
      </c>
      <c r="J26" s="48"/>
    </row>
    <row r="27" spans="1:10" ht="10.5" customHeight="1">
      <c r="A27" s="130" t="s">
        <v>190</v>
      </c>
      <c r="B27" s="128">
        <v>49.69</v>
      </c>
      <c r="C27" s="129">
        <v>191407</v>
      </c>
      <c r="D27" s="129">
        <v>488586</v>
      </c>
      <c r="E27" s="129">
        <v>241786</v>
      </c>
      <c r="F27" s="129">
        <v>246800</v>
      </c>
      <c r="G27" s="128">
        <v>2.55</v>
      </c>
      <c r="H27" s="134">
        <v>98</v>
      </c>
      <c r="I27" s="129">
        <v>9833</v>
      </c>
      <c r="J27" s="48" t="s">
        <v>225</v>
      </c>
    </row>
    <row r="28" spans="1:10" ht="10.5" customHeight="1">
      <c r="A28" s="130" t="s">
        <v>191</v>
      </c>
      <c r="B28" s="128">
        <v>49.69</v>
      </c>
      <c r="C28" s="129">
        <v>191242</v>
      </c>
      <c r="D28" s="129">
        <v>487665</v>
      </c>
      <c r="E28" s="129">
        <v>241299</v>
      </c>
      <c r="F28" s="129">
        <v>246366</v>
      </c>
      <c r="G28" s="128">
        <v>2.55</v>
      </c>
      <c r="H28" s="134">
        <v>97.9</v>
      </c>
      <c r="I28" s="129">
        <v>9814</v>
      </c>
      <c r="J28" s="48"/>
    </row>
    <row r="29" spans="1:10" ht="4.5" customHeight="1">
      <c r="A29" s="130"/>
      <c r="B29" s="128"/>
      <c r="C29" s="129"/>
      <c r="D29" s="129"/>
      <c r="E29" s="129"/>
      <c r="F29" s="129"/>
      <c r="G29" s="128"/>
      <c r="H29" s="134"/>
      <c r="I29" s="129"/>
      <c r="J29" s="48"/>
    </row>
    <row r="30" spans="1:10" ht="10.5" customHeight="1">
      <c r="A30" s="130" t="s">
        <v>192</v>
      </c>
      <c r="B30" s="128">
        <v>49.69</v>
      </c>
      <c r="C30" s="129">
        <v>192456</v>
      </c>
      <c r="D30" s="129">
        <v>484724</v>
      </c>
      <c r="E30" s="129">
        <v>239852</v>
      </c>
      <c r="F30" s="129">
        <v>244872</v>
      </c>
      <c r="G30" s="128">
        <v>2.52</v>
      </c>
      <c r="H30" s="134">
        <v>97.9</v>
      </c>
      <c r="I30" s="129">
        <v>9755</v>
      </c>
      <c r="J30" s="48"/>
    </row>
    <row r="31" spans="1:10" ht="10.5" customHeight="1">
      <c r="A31" s="130" t="s">
        <v>193</v>
      </c>
      <c r="B31" s="128">
        <v>49.69</v>
      </c>
      <c r="C31" s="129">
        <v>193246</v>
      </c>
      <c r="D31" s="129">
        <v>480382</v>
      </c>
      <c r="E31" s="129">
        <v>237644</v>
      </c>
      <c r="F31" s="129">
        <v>242738</v>
      </c>
      <c r="G31" s="128">
        <v>2.49</v>
      </c>
      <c r="H31" s="134">
        <v>97.9</v>
      </c>
      <c r="I31" s="129">
        <v>9668</v>
      </c>
      <c r="J31" s="48"/>
    </row>
    <row r="32" spans="1:10" ht="10.5" customHeight="1">
      <c r="A32" s="130" t="s">
        <v>194</v>
      </c>
      <c r="B32" s="128">
        <v>49.69</v>
      </c>
      <c r="C32" s="129">
        <v>194739</v>
      </c>
      <c r="D32" s="129">
        <v>478000</v>
      </c>
      <c r="E32" s="129">
        <v>236333</v>
      </c>
      <c r="F32" s="129">
        <v>241667</v>
      </c>
      <c r="G32" s="128">
        <v>2.45</v>
      </c>
      <c r="H32" s="134">
        <v>97.8</v>
      </c>
      <c r="I32" s="129">
        <v>9620</v>
      </c>
      <c r="J32" s="48"/>
    </row>
    <row r="33" spans="1:10" ht="10.5" customHeight="1">
      <c r="A33" s="130" t="s">
        <v>195</v>
      </c>
      <c r="B33" s="128">
        <v>49.69</v>
      </c>
      <c r="C33" s="129">
        <v>195479</v>
      </c>
      <c r="D33" s="129">
        <v>474973</v>
      </c>
      <c r="E33" s="129">
        <v>234277</v>
      </c>
      <c r="F33" s="129">
        <v>240696</v>
      </c>
      <c r="G33" s="128">
        <v>2.43</v>
      </c>
      <c r="H33" s="134">
        <v>97.3</v>
      </c>
      <c r="I33" s="129">
        <v>9559</v>
      </c>
      <c r="J33" s="48"/>
    </row>
    <row r="34" spans="1:10" ht="10.5" customHeight="1">
      <c r="A34" s="130" t="s">
        <v>195</v>
      </c>
      <c r="B34" s="128">
        <v>49.69</v>
      </c>
      <c r="C34" s="129">
        <v>190894</v>
      </c>
      <c r="D34" s="129">
        <v>466187</v>
      </c>
      <c r="E34" s="129">
        <v>228861</v>
      </c>
      <c r="F34" s="129">
        <v>237326</v>
      </c>
      <c r="G34" s="128">
        <v>2.44</v>
      </c>
      <c r="H34" s="134">
        <v>96.4</v>
      </c>
      <c r="I34" s="129">
        <v>9382</v>
      </c>
      <c r="J34" s="48" t="s">
        <v>226</v>
      </c>
    </row>
    <row r="35" spans="1:10" ht="10.5" customHeight="1">
      <c r="A35" s="130" t="s">
        <v>196</v>
      </c>
      <c r="B35" s="128">
        <v>49.69</v>
      </c>
      <c r="C35" s="129">
        <v>190577</v>
      </c>
      <c r="D35" s="129">
        <v>465135</v>
      </c>
      <c r="E35" s="129">
        <v>228128</v>
      </c>
      <c r="F35" s="129">
        <v>237007</v>
      </c>
      <c r="G35" s="128">
        <v>2.44</v>
      </c>
      <c r="H35" s="134">
        <v>96.3</v>
      </c>
      <c r="I35" s="129">
        <v>9361</v>
      </c>
      <c r="J35" s="48"/>
    </row>
    <row r="36" spans="1:10" ht="4.5" customHeight="1">
      <c r="A36" s="130"/>
      <c r="B36" s="128"/>
      <c r="C36" s="129"/>
      <c r="D36" s="129"/>
      <c r="E36" s="129"/>
      <c r="F36" s="129"/>
      <c r="G36" s="128"/>
      <c r="H36" s="134"/>
      <c r="I36" s="129"/>
      <c r="J36" s="48"/>
    </row>
    <row r="37" spans="1:10" ht="10.5" customHeight="1">
      <c r="A37" s="130" t="s">
        <v>197</v>
      </c>
      <c r="B37" s="128">
        <v>49.77</v>
      </c>
      <c r="C37" s="129">
        <v>192140</v>
      </c>
      <c r="D37" s="129">
        <v>464286</v>
      </c>
      <c r="E37" s="129">
        <v>227116</v>
      </c>
      <c r="F37" s="129">
        <v>237170</v>
      </c>
      <c r="G37" s="128">
        <v>2.42</v>
      </c>
      <c r="H37" s="134">
        <v>95.8</v>
      </c>
      <c r="I37" s="129">
        <v>9329</v>
      </c>
      <c r="J37" s="48"/>
    </row>
    <row r="38" spans="1:10" ht="10.5" customHeight="1">
      <c r="A38" s="130" t="s">
        <v>198</v>
      </c>
      <c r="B38" s="128">
        <v>49.77</v>
      </c>
      <c r="C38" s="129">
        <v>193821</v>
      </c>
      <c r="D38" s="129">
        <v>463544</v>
      </c>
      <c r="E38" s="129">
        <v>226383</v>
      </c>
      <c r="F38" s="129">
        <v>237161</v>
      </c>
      <c r="G38" s="128">
        <v>2.39</v>
      </c>
      <c r="H38" s="134">
        <v>95.5</v>
      </c>
      <c r="I38" s="129">
        <v>9314</v>
      </c>
      <c r="J38" s="48"/>
    </row>
    <row r="39" spans="1:10" ht="10.5" customHeight="1">
      <c r="A39" s="130" t="s">
        <v>199</v>
      </c>
      <c r="B39" s="128">
        <v>49.77</v>
      </c>
      <c r="C39" s="129">
        <v>195603</v>
      </c>
      <c r="D39" s="129">
        <v>462849</v>
      </c>
      <c r="E39" s="129">
        <v>225713</v>
      </c>
      <c r="F39" s="129">
        <v>237136</v>
      </c>
      <c r="G39" s="128">
        <v>2.37</v>
      </c>
      <c r="H39" s="134">
        <v>95.2</v>
      </c>
      <c r="I39" s="129">
        <v>9300</v>
      </c>
      <c r="J39" s="48"/>
    </row>
    <row r="40" spans="1:10" ht="10.5" customHeight="1">
      <c r="A40" s="130" t="s">
        <v>200</v>
      </c>
      <c r="B40" s="128">
        <v>49.77</v>
      </c>
      <c r="C40" s="129">
        <v>197181</v>
      </c>
      <c r="D40" s="129">
        <v>461713</v>
      </c>
      <c r="E40" s="129">
        <v>224815</v>
      </c>
      <c r="F40" s="129">
        <v>236898</v>
      </c>
      <c r="G40" s="128">
        <v>2.34</v>
      </c>
      <c r="H40" s="134">
        <v>94.9</v>
      </c>
      <c r="I40" s="129">
        <v>9277</v>
      </c>
      <c r="J40" s="48"/>
    </row>
    <row r="41" spans="1:10" ht="10.5" customHeight="1">
      <c r="A41" s="130" t="s">
        <v>200</v>
      </c>
      <c r="B41" s="128">
        <v>49.77</v>
      </c>
      <c r="C41" s="129">
        <v>198653</v>
      </c>
      <c r="D41" s="129">
        <v>462647</v>
      </c>
      <c r="E41" s="129">
        <v>226084</v>
      </c>
      <c r="F41" s="129">
        <v>236563</v>
      </c>
      <c r="G41" s="128">
        <v>2.33</v>
      </c>
      <c r="H41" s="134">
        <v>95.6</v>
      </c>
      <c r="I41" s="129">
        <v>9296</v>
      </c>
      <c r="J41" s="48" t="s">
        <v>201</v>
      </c>
    </row>
    <row r="42" spans="1:10" ht="10.5" customHeight="1">
      <c r="A42" s="130" t="s">
        <v>690</v>
      </c>
      <c r="B42" s="128">
        <v>49.77</v>
      </c>
      <c r="C42" s="129">
        <v>200977</v>
      </c>
      <c r="D42" s="129">
        <v>461903</v>
      </c>
      <c r="E42" s="129">
        <v>225506</v>
      </c>
      <c r="F42" s="129">
        <v>236397</v>
      </c>
      <c r="G42" s="128">
        <v>2.3</v>
      </c>
      <c r="H42" s="134">
        <v>95.4</v>
      </c>
      <c r="I42" s="129">
        <v>9281</v>
      </c>
      <c r="J42" s="48"/>
    </row>
    <row r="43" spans="1:10" ht="4.5" customHeight="1">
      <c r="A43" s="130"/>
      <c r="B43" s="128"/>
      <c r="C43" s="129"/>
      <c r="D43" s="129"/>
      <c r="E43" s="129"/>
      <c r="F43" s="129"/>
      <c r="G43" s="128"/>
      <c r="H43" s="134"/>
      <c r="I43" s="129"/>
      <c r="J43" s="48"/>
    </row>
    <row r="44" spans="1:10" ht="10.5" customHeight="1">
      <c r="A44" s="130" t="s">
        <v>712</v>
      </c>
      <c r="B44" s="128">
        <v>49.77</v>
      </c>
      <c r="C44" s="129">
        <v>201522</v>
      </c>
      <c r="D44" s="129">
        <v>462200</v>
      </c>
      <c r="E44" s="129">
        <v>225635</v>
      </c>
      <c r="F44" s="129">
        <v>236565</v>
      </c>
      <c r="G44" s="128">
        <v>2.29</v>
      </c>
      <c r="H44" s="134">
        <v>95.4</v>
      </c>
      <c r="I44" s="129">
        <v>9287</v>
      </c>
      <c r="J44" s="48"/>
    </row>
    <row r="45" spans="1:10" ht="10.5" customHeight="1">
      <c r="A45" s="131" t="s">
        <v>819</v>
      </c>
      <c r="B45" s="128">
        <v>49.8</v>
      </c>
      <c r="C45" s="129">
        <v>203317</v>
      </c>
      <c r="D45" s="129">
        <v>461202</v>
      </c>
      <c r="E45" s="129">
        <v>224930</v>
      </c>
      <c r="F45" s="129">
        <v>236272</v>
      </c>
      <c r="G45" s="128">
        <v>2.27</v>
      </c>
      <c r="H45" s="134">
        <v>95.2</v>
      </c>
      <c r="I45" s="129">
        <v>9261</v>
      </c>
      <c r="J45" s="48"/>
    </row>
    <row r="46" spans="1:10" ht="10.5" customHeight="1">
      <c r="A46" s="131" t="s">
        <v>820</v>
      </c>
      <c r="B46" s="128">
        <v>49.8</v>
      </c>
      <c r="C46" s="129">
        <v>205960</v>
      </c>
      <c r="D46" s="129">
        <v>462002</v>
      </c>
      <c r="E46" s="129">
        <v>225185</v>
      </c>
      <c r="F46" s="129">
        <v>236817</v>
      </c>
      <c r="G46" s="128">
        <v>2.24</v>
      </c>
      <c r="H46" s="134">
        <v>95.1</v>
      </c>
      <c r="I46" s="129">
        <v>9277</v>
      </c>
      <c r="J46" s="48"/>
    </row>
    <row r="47" spans="1:10" ht="10.5" customHeight="1">
      <c r="A47" s="131" t="s">
        <v>821</v>
      </c>
      <c r="B47" s="128">
        <v>49.81</v>
      </c>
      <c r="C47" s="129">
        <v>208446</v>
      </c>
      <c r="D47" s="129">
        <v>462748</v>
      </c>
      <c r="E47" s="129">
        <v>225372</v>
      </c>
      <c r="F47" s="129">
        <v>237376</v>
      </c>
      <c r="G47" s="128">
        <v>2.22</v>
      </c>
      <c r="H47" s="134">
        <v>94.9</v>
      </c>
      <c r="I47" s="129">
        <v>9290</v>
      </c>
      <c r="J47" s="48"/>
    </row>
    <row r="48" spans="1:10" ht="10.5" customHeight="1">
      <c r="A48" s="131" t="s">
        <v>821</v>
      </c>
      <c r="B48" s="128">
        <v>49.97</v>
      </c>
      <c r="C48" s="129">
        <v>209343</v>
      </c>
      <c r="D48" s="129">
        <v>453748</v>
      </c>
      <c r="E48" s="129">
        <v>221216</v>
      </c>
      <c r="F48" s="129">
        <v>232532</v>
      </c>
      <c r="G48" s="128">
        <v>2.17</v>
      </c>
      <c r="H48" s="134">
        <v>95.1</v>
      </c>
      <c r="I48" s="129">
        <v>9080</v>
      </c>
      <c r="J48" s="48" t="s">
        <v>719</v>
      </c>
    </row>
    <row r="49" spans="1:10" ht="10.5" customHeight="1">
      <c r="A49" s="131" t="s">
        <v>822</v>
      </c>
      <c r="B49" s="128">
        <v>49.97</v>
      </c>
      <c r="C49" s="129">
        <v>209443</v>
      </c>
      <c r="D49" s="129">
        <v>453582</v>
      </c>
      <c r="E49" s="129">
        <v>221102</v>
      </c>
      <c r="F49" s="129">
        <v>232480</v>
      </c>
      <c r="G49" s="128">
        <v>2.17</v>
      </c>
      <c r="H49" s="134">
        <v>95.1</v>
      </c>
      <c r="I49" s="129">
        <v>9077</v>
      </c>
      <c r="J49" s="48"/>
    </row>
    <row r="50" spans="1:10" ht="4.5" customHeight="1">
      <c r="A50" s="130"/>
      <c r="B50" s="128"/>
      <c r="C50" s="129"/>
      <c r="D50" s="129"/>
      <c r="E50" s="129"/>
      <c r="F50" s="129"/>
      <c r="G50" s="128"/>
      <c r="H50" s="134"/>
      <c r="I50" s="129"/>
      <c r="J50" s="48"/>
    </row>
    <row r="51" spans="1:10" ht="10.5" customHeight="1">
      <c r="A51" s="131" t="s">
        <v>859</v>
      </c>
      <c r="B51" s="128">
        <v>49.97</v>
      </c>
      <c r="C51" s="133">
        <v>210125</v>
      </c>
      <c r="D51" s="133">
        <v>451591</v>
      </c>
      <c r="E51" s="133">
        <v>220066</v>
      </c>
      <c r="F51" s="129">
        <v>231525</v>
      </c>
      <c r="G51" s="128">
        <f>ROUND(D51/C51,2)</f>
        <v>2.15</v>
      </c>
      <c r="H51" s="134">
        <f>ROUND(E51/F51*100,1)</f>
        <v>95.1</v>
      </c>
      <c r="I51" s="129">
        <f>ROUND(D51/B51,0)</f>
        <v>9037</v>
      </c>
      <c r="J51" s="48"/>
    </row>
    <row r="52" spans="1:10" ht="4.5" customHeight="1">
      <c r="A52" s="127"/>
      <c r="B52" s="128"/>
      <c r="C52" s="129"/>
      <c r="D52" s="129"/>
      <c r="E52" s="129"/>
      <c r="F52" s="129"/>
      <c r="G52" s="128"/>
      <c r="H52" s="134"/>
      <c r="I52" s="129"/>
      <c r="J52" s="48"/>
    </row>
    <row r="53" spans="1:10" ht="10.5" customHeight="1">
      <c r="A53" s="132" t="s">
        <v>802</v>
      </c>
      <c r="B53" s="128">
        <v>50.2</v>
      </c>
      <c r="C53" s="129">
        <v>210939</v>
      </c>
      <c r="D53" s="129">
        <v>450142</v>
      </c>
      <c r="E53" s="129">
        <v>219229</v>
      </c>
      <c r="F53" s="129">
        <v>230913</v>
      </c>
      <c r="G53" s="128">
        <f aca="true" t="shared" si="0" ref="G53:G58">ROUND(D53/C53,2)</f>
        <v>2.13</v>
      </c>
      <c r="H53" s="134">
        <f aca="true" t="shared" si="1" ref="H53:H58">ROUND(E53/F53*100,1)</f>
        <v>94.9</v>
      </c>
      <c r="I53" s="129">
        <f aca="true" t="shared" si="2" ref="I53:I58">ROUND(D53/B53,0)</f>
        <v>8967</v>
      </c>
      <c r="J53" s="48"/>
    </row>
    <row r="54" spans="1:10" ht="10.5" customHeight="1">
      <c r="A54" s="127" t="s">
        <v>202</v>
      </c>
      <c r="B54" s="128">
        <v>50.2</v>
      </c>
      <c r="C54" s="129">
        <v>210912</v>
      </c>
      <c r="D54" s="129">
        <v>449971</v>
      </c>
      <c r="E54" s="129">
        <v>219107</v>
      </c>
      <c r="F54" s="129">
        <v>230864</v>
      </c>
      <c r="G54" s="128">
        <f t="shared" si="0"/>
        <v>2.13</v>
      </c>
      <c r="H54" s="134">
        <f t="shared" si="1"/>
        <v>94.9</v>
      </c>
      <c r="I54" s="129">
        <f t="shared" si="2"/>
        <v>8964</v>
      </c>
      <c r="J54" s="48"/>
    </row>
    <row r="55" spans="1:10" ht="10.5" customHeight="1">
      <c r="A55" s="127" t="s">
        <v>203</v>
      </c>
      <c r="B55" s="128">
        <v>50.2</v>
      </c>
      <c r="C55" s="129">
        <v>210752</v>
      </c>
      <c r="D55" s="129">
        <v>449620</v>
      </c>
      <c r="E55" s="129">
        <v>218916</v>
      </c>
      <c r="F55" s="129">
        <v>230704</v>
      </c>
      <c r="G55" s="128">
        <f t="shared" si="0"/>
        <v>2.13</v>
      </c>
      <c r="H55" s="134">
        <f t="shared" si="1"/>
        <v>94.9</v>
      </c>
      <c r="I55" s="129">
        <f t="shared" si="2"/>
        <v>8957</v>
      </c>
      <c r="J55" s="48"/>
    </row>
    <row r="56" spans="1:10" ht="10.5" customHeight="1">
      <c r="A56" s="127" t="s">
        <v>204</v>
      </c>
      <c r="B56" s="128">
        <v>50.27</v>
      </c>
      <c r="C56" s="129">
        <v>211080</v>
      </c>
      <c r="D56" s="129">
        <v>449236</v>
      </c>
      <c r="E56" s="129">
        <v>218636</v>
      </c>
      <c r="F56" s="129">
        <v>230600</v>
      </c>
      <c r="G56" s="128">
        <f t="shared" si="0"/>
        <v>2.13</v>
      </c>
      <c r="H56" s="134">
        <f t="shared" si="1"/>
        <v>94.8</v>
      </c>
      <c r="I56" s="129">
        <f t="shared" si="2"/>
        <v>8936</v>
      </c>
      <c r="J56" s="48"/>
    </row>
    <row r="57" spans="1:10" ht="10.5" customHeight="1">
      <c r="A57" s="127" t="s">
        <v>205</v>
      </c>
      <c r="B57" s="128">
        <v>50.27</v>
      </c>
      <c r="C57" s="129">
        <v>211608</v>
      </c>
      <c r="D57" s="129">
        <v>449498</v>
      </c>
      <c r="E57" s="129">
        <v>218775</v>
      </c>
      <c r="F57" s="129">
        <v>230723</v>
      </c>
      <c r="G57" s="128">
        <f t="shared" si="0"/>
        <v>2.12</v>
      </c>
      <c r="H57" s="134">
        <f t="shared" si="1"/>
        <v>94.8</v>
      </c>
      <c r="I57" s="129">
        <f t="shared" si="2"/>
        <v>8942</v>
      </c>
      <c r="J57" s="48"/>
    </row>
    <row r="58" spans="1:10" ht="10.5" customHeight="1">
      <c r="A58" s="127" t="s">
        <v>206</v>
      </c>
      <c r="B58" s="128">
        <v>50.27</v>
      </c>
      <c r="C58" s="129">
        <v>211709</v>
      </c>
      <c r="D58" s="129">
        <v>449508</v>
      </c>
      <c r="E58" s="129">
        <v>218701</v>
      </c>
      <c r="F58" s="129">
        <v>230807</v>
      </c>
      <c r="G58" s="128">
        <f t="shared" si="0"/>
        <v>2.12</v>
      </c>
      <c r="H58" s="134">
        <f t="shared" si="1"/>
        <v>94.8</v>
      </c>
      <c r="I58" s="129">
        <f t="shared" si="2"/>
        <v>8942</v>
      </c>
      <c r="J58" s="48"/>
    </row>
    <row r="59" spans="1:10" ht="4.5" customHeight="1">
      <c r="A59" s="127"/>
      <c r="B59" s="128"/>
      <c r="C59" s="129"/>
      <c r="D59" s="129"/>
      <c r="E59" s="129"/>
      <c r="F59" s="129"/>
      <c r="G59" s="128"/>
      <c r="H59" s="134"/>
      <c r="I59" s="129"/>
      <c r="J59" s="48"/>
    </row>
    <row r="60" spans="1:10" ht="10.5" customHeight="1">
      <c r="A60" s="127" t="s">
        <v>207</v>
      </c>
      <c r="B60" s="128">
        <v>50.27</v>
      </c>
      <c r="C60" s="129">
        <v>211733</v>
      </c>
      <c r="D60" s="129">
        <v>449346</v>
      </c>
      <c r="E60" s="129">
        <v>218614</v>
      </c>
      <c r="F60" s="129">
        <v>230732</v>
      </c>
      <c r="G60" s="128">
        <f aca="true" t="shared" si="3" ref="G60:G65">ROUND(D60/C60,2)</f>
        <v>2.12</v>
      </c>
      <c r="H60" s="134">
        <f aca="true" t="shared" si="4" ref="H60:H65">ROUND(E60/F60*100,1)</f>
        <v>94.7</v>
      </c>
      <c r="I60" s="129">
        <f aca="true" t="shared" si="5" ref="I60:I65">ROUND(D60/B60,0)</f>
        <v>8939</v>
      </c>
      <c r="J60" s="48"/>
    </row>
    <row r="61" spans="1:10" ht="10.5" customHeight="1">
      <c r="A61" s="127" t="s">
        <v>208</v>
      </c>
      <c r="B61" s="128">
        <v>50.27</v>
      </c>
      <c r="C61" s="129">
        <v>211871</v>
      </c>
      <c r="D61" s="129">
        <v>449273</v>
      </c>
      <c r="E61" s="129">
        <v>218602</v>
      </c>
      <c r="F61" s="129">
        <v>230671</v>
      </c>
      <c r="G61" s="128">
        <f t="shared" si="3"/>
        <v>2.12</v>
      </c>
      <c r="H61" s="134">
        <f t="shared" si="4"/>
        <v>94.8</v>
      </c>
      <c r="I61" s="129">
        <f t="shared" si="5"/>
        <v>8937</v>
      </c>
      <c r="J61" s="48"/>
    </row>
    <row r="62" spans="1:10" ht="10.5" customHeight="1">
      <c r="A62" s="127" t="s">
        <v>209</v>
      </c>
      <c r="B62" s="128">
        <v>50.27</v>
      </c>
      <c r="C62" s="129">
        <v>211880</v>
      </c>
      <c r="D62" s="129">
        <v>449273</v>
      </c>
      <c r="E62" s="129">
        <v>218529</v>
      </c>
      <c r="F62" s="129">
        <v>230744</v>
      </c>
      <c r="G62" s="128">
        <f t="shared" si="3"/>
        <v>2.12</v>
      </c>
      <c r="H62" s="134">
        <f t="shared" si="4"/>
        <v>94.7</v>
      </c>
      <c r="I62" s="129">
        <f t="shared" si="5"/>
        <v>8937</v>
      </c>
      <c r="J62" s="48"/>
    </row>
    <row r="63" spans="1:10" ht="10.5" customHeight="1">
      <c r="A63" s="127" t="s">
        <v>210</v>
      </c>
      <c r="B63" s="128">
        <v>50.27</v>
      </c>
      <c r="C63" s="133">
        <v>211903</v>
      </c>
      <c r="D63" s="133">
        <v>449258</v>
      </c>
      <c r="E63" s="133">
        <v>218514</v>
      </c>
      <c r="F63" s="129">
        <v>230744</v>
      </c>
      <c r="G63" s="128">
        <f t="shared" si="3"/>
        <v>2.12</v>
      </c>
      <c r="H63" s="134">
        <f t="shared" si="4"/>
        <v>94.7</v>
      </c>
      <c r="I63" s="129">
        <f t="shared" si="5"/>
        <v>8937</v>
      </c>
      <c r="J63" s="48"/>
    </row>
    <row r="64" spans="1:10" ht="10.5" customHeight="1">
      <c r="A64" s="127" t="s">
        <v>211</v>
      </c>
      <c r="B64" s="128">
        <v>50.27</v>
      </c>
      <c r="C64" s="133">
        <v>211787</v>
      </c>
      <c r="D64" s="133">
        <v>449035</v>
      </c>
      <c r="E64" s="133">
        <v>218408</v>
      </c>
      <c r="F64" s="129">
        <v>230627</v>
      </c>
      <c r="G64" s="128">
        <f t="shared" si="3"/>
        <v>2.12</v>
      </c>
      <c r="H64" s="134">
        <f t="shared" si="4"/>
        <v>94.7</v>
      </c>
      <c r="I64" s="129">
        <f t="shared" si="5"/>
        <v>8932</v>
      </c>
      <c r="J64" s="48"/>
    </row>
    <row r="65" spans="1:10" ht="10.5" customHeight="1">
      <c r="A65" s="127" t="s">
        <v>212</v>
      </c>
      <c r="B65" s="128">
        <v>50.27</v>
      </c>
      <c r="C65" s="133">
        <v>211771</v>
      </c>
      <c r="D65" s="133">
        <v>448941</v>
      </c>
      <c r="E65" s="133">
        <v>218283</v>
      </c>
      <c r="F65" s="129">
        <v>230658</v>
      </c>
      <c r="G65" s="128">
        <f t="shared" si="3"/>
        <v>2.12</v>
      </c>
      <c r="H65" s="134">
        <f t="shared" si="4"/>
        <v>94.6</v>
      </c>
      <c r="I65" s="129">
        <f t="shared" si="5"/>
        <v>8931</v>
      </c>
      <c r="J65" s="48"/>
    </row>
    <row r="66" spans="1:10" ht="4.5" customHeight="1">
      <c r="A66" s="127"/>
      <c r="B66" s="128"/>
      <c r="C66" s="133"/>
      <c r="D66" s="133"/>
      <c r="E66" s="133"/>
      <c r="F66" s="129"/>
      <c r="G66" s="128"/>
      <c r="H66" s="134"/>
      <c r="I66" s="129"/>
      <c r="J66" s="48"/>
    </row>
    <row r="67" spans="1:10" s="112" customFormat="1" ht="10.5" customHeight="1">
      <c r="A67" s="209" t="s">
        <v>860</v>
      </c>
      <c r="B67" s="217">
        <v>50.27</v>
      </c>
      <c r="C67" s="133">
        <v>211650</v>
      </c>
      <c r="D67" s="133">
        <v>448688</v>
      </c>
      <c r="E67" s="133">
        <v>218135</v>
      </c>
      <c r="F67" s="133">
        <v>230553</v>
      </c>
      <c r="G67" s="210">
        <f aca="true" t="shared" si="6" ref="G67:G72">ROUND(D67/C67,2)</f>
        <v>2.12</v>
      </c>
      <c r="H67" s="211">
        <f aca="true" t="shared" si="7" ref="H67:H72">ROUND(E67/F67*100,1)</f>
        <v>94.6</v>
      </c>
      <c r="I67" s="218">
        <v>8926</v>
      </c>
      <c r="J67" s="168"/>
    </row>
    <row r="68" spans="1:10" s="112" customFormat="1" ht="10.5" customHeight="1">
      <c r="A68" s="212" t="s">
        <v>202</v>
      </c>
      <c r="B68" s="217">
        <v>50.27</v>
      </c>
      <c r="C68" s="133">
        <v>211542</v>
      </c>
      <c r="D68" s="218">
        <v>448496</v>
      </c>
      <c r="E68" s="133">
        <v>218056</v>
      </c>
      <c r="F68" s="133">
        <v>230440</v>
      </c>
      <c r="G68" s="210">
        <f t="shared" si="6"/>
        <v>2.12</v>
      </c>
      <c r="H68" s="211">
        <f t="shared" si="7"/>
        <v>94.6</v>
      </c>
      <c r="I68" s="218">
        <f>ROUND(D68/B68,0)</f>
        <v>8922</v>
      </c>
      <c r="J68" s="168"/>
    </row>
    <row r="69" spans="1:10" s="112" customFormat="1" ht="10.5" customHeight="1">
      <c r="A69" s="212" t="s">
        <v>203</v>
      </c>
      <c r="B69" s="210">
        <v>50.27</v>
      </c>
      <c r="C69" s="133">
        <v>211484</v>
      </c>
      <c r="D69" s="133">
        <v>448212</v>
      </c>
      <c r="E69" s="133">
        <v>217903</v>
      </c>
      <c r="F69" s="133">
        <v>230309</v>
      </c>
      <c r="G69" s="210">
        <f t="shared" si="6"/>
        <v>2.12</v>
      </c>
      <c r="H69" s="211">
        <f t="shared" si="7"/>
        <v>94.6</v>
      </c>
      <c r="I69" s="133">
        <f>ROUND(D69/B69,0)</f>
        <v>8916</v>
      </c>
      <c r="J69" s="168"/>
    </row>
    <row r="70" spans="1:10" s="112" customFormat="1" ht="10.5" customHeight="1">
      <c r="A70" s="212" t="s">
        <v>204</v>
      </c>
      <c r="B70" s="210">
        <v>50.27</v>
      </c>
      <c r="C70" s="133">
        <v>211786</v>
      </c>
      <c r="D70" s="133">
        <v>447597</v>
      </c>
      <c r="E70" s="133">
        <v>217471</v>
      </c>
      <c r="F70" s="133">
        <v>230126</v>
      </c>
      <c r="G70" s="210">
        <f t="shared" si="6"/>
        <v>2.11</v>
      </c>
      <c r="H70" s="211">
        <f t="shared" si="7"/>
        <v>94.5</v>
      </c>
      <c r="I70" s="133">
        <f>ROUND(D70/B70,0)</f>
        <v>8904</v>
      </c>
      <c r="J70" s="168"/>
    </row>
    <row r="71" spans="1:10" s="112" customFormat="1" ht="10.5" customHeight="1">
      <c r="A71" s="212" t="s">
        <v>205</v>
      </c>
      <c r="B71" s="210">
        <v>50.27</v>
      </c>
      <c r="C71" s="133">
        <v>212189</v>
      </c>
      <c r="D71" s="133">
        <v>447749</v>
      </c>
      <c r="E71" s="133">
        <v>217572</v>
      </c>
      <c r="F71" s="133">
        <v>230177</v>
      </c>
      <c r="G71" s="210">
        <f t="shared" si="6"/>
        <v>2.11</v>
      </c>
      <c r="H71" s="211">
        <f t="shared" si="7"/>
        <v>94.5</v>
      </c>
      <c r="I71" s="133">
        <f>ROUND(D71/B71,0)</f>
        <v>8907</v>
      </c>
      <c r="J71" s="168"/>
    </row>
    <row r="72" spans="1:10" s="112" customFormat="1" ht="10.5" customHeight="1">
      <c r="A72" s="212" t="s">
        <v>206</v>
      </c>
      <c r="B72" s="210">
        <v>50.27</v>
      </c>
      <c r="C72" s="133">
        <v>212245</v>
      </c>
      <c r="D72" s="133">
        <v>447621</v>
      </c>
      <c r="E72" s="133">
        <v>217479</v>
      </c>
      <c r="F72" s="133">
        <v>230142</v>
      </c>
      <c r="G72" s="210">
        <f t="shared" si="6"/>
        <v>2.11</v>
      </c>
      <c r="H72" s="211">
        <f t="shared" si="7"/>
        <v>94.5</v>
      </c>
      <c r="I72" s="133">
        <f>ROUND(D72/B72,0)</f>
        <v>8904</v>
      </c>
      <c r="J72" s="168"/>
    </row>
    <row r="73" spans="1:10" s="112" customFormat="1" ht="4.5" customHeight="1">
      <c r="A73" s="212"/>
      <c r="B73" s="210"/>
      <c r="C73" s="133"/>
      <c r="D73" s="133"/>
      <c r="E73" s="133"/>
      <c r="F73" s="133"/>
      <c r="G73" s="210"/>
      <c r="H73" s="211"/>
      <c r="I73" s="133"/>
      <c r="J73" s="168"/>
    </row>
    <row r="74" spans="1:10" s="112" customFormat="1" ht="10.5" customHeight="1">
      <c r="A74" s="212" t="s">
        <v>207</v>
      </c>
      <c r="B74" s="210">
        <v>50.27</v>
      </c>
      <c r="C74" s="133">
        <v>212229</v>
      </c>
      <c r="D74" s="133">
        <v>447517</v>
      </c>
      <c r="E74" s="133">
        <v>217431</v>
      </c>
      <c r="F74" s="133">
        <v>230086</v>
      </c>
      <c r="G74" s="210">
        <f aca="true" t="shared" si="8" ref="G74:G79">ROUND(D74/C74,2)</f>
        <v>2.11</v>
      </c>
      <c r="H74" s="211">
        <f aca="true" t="shared" si="9" ref="H74:H79">ROUND(E74/F74*100,1)</f>
        <v>94.5</v>
      </c>
      <c r="I74" s="133">
        <f aca="true" t="shared" si="10" ref="I74:I79">ROUND(D74/B74,0)</f>
        <v>8902</v>
      </c>
      <c r="J74" s="168"/>
    </row>
    <row r="75" spans="1:10" s="112" customFormat="1" ht="10.5" customHeight="1">
      <c r="A75" s="212" t="s">
        <v>208</v>
      </c>
      <c r="B75" s="210">
        <v>50.27</v>
      </c>
      <c r="C75" s="133">
        <v>212280</v>
      </c>
      <c r="D75" s="133">
        <v>447512</v>
      </c>
      <c r="E75" s="133">
        <v>217444</v>
      </c>
      <c r="F75" s="133">
        <v>230068</v>
      </c>
      <c r="G75" s="210">
        <f t="shared" si="8"/>
        <v>2.11</v>
      </c>
      <c r="H75" s="211">
        <f t="shared" si="9"/>
        <v>94.5</v>
      </c>
      <c r="I75" s="133">
        <f t="shared" si="10"/>
        <v>8902</v>
      </c>
      <c r="J75" s="168"/>
    </row>
    <row r="76" spans="1:10" s="112" customFormat="1" ht="10.5" customHeight="1">
      <c r="A76" s="212" t="s">
        <v>209</v>
      </c>
      <c r="B76" s="210">
        <v>50.27</v>
      </c>
      <c r="C76" s="133">
        <v>212360</v>
      </c>
      <c r="D76" s="133">
        <v>447499</v>
      </c>
      <c r="E76" s="133">
        <v>217423</v>
      </c>
      <c r="F76" s="133">
        <v>230076</v>
      </c>
      <c r="G76" s="210">
        <f t="shared" si="8"/>
        <v>2.11</v>
      </c>
      <c r="H76" s="211">
        <f t="shared" si="9"/>
        <v>94.5</v>
      </c>
      <c r="I76" s="133">
        <f t="shared" si="10"/>
        <v>8902</v>
      </c>
      <c r="J76" s="168"/>
    </row>
    <row r="77" spans="1:10" s="112" customFormat="1" ht="10.5" customHeight="1">
      <c r="A77" s="212" t="s">
        <v>210</v>
      </c>
      <c r="B77" s="210">
        <v>50.27</v>
      </c>
      <c r="C77" s="133">
        <v>212410</v>
      </c>
      <c r="D77" s="133">
        <v>447466</v>
      </c>
      <c r="E77" s="133">
        <v>217380</v>
      </c>
      <c r="F77" s="133">
        <v>230086</v>
      </c>
      <c r="G77" s="210">
        <f t="shared" si="8"/>
        <v>2.11</v>
      </c>
      <c r="H77" s="211">
        <f t="shared" si="9"/>
        <v>94.5</v>
      </c>
      <c r="I77" s="133">
        <f t="shared" si="10"/>
        <v>8901</v>
      </c>
      <c r="J77" s="168"/>
    </row>
    <row r="78" spans="1:10" s="112" customFormat="1" ht="10.5" customHeight="1">
      <c r="A78" s="212" t="s">
        <v>211</v>
      </c>
      <c r="B78" s="210">
        <v>50.27</v>
      </c>
      <c r="C78" s="133">
        <v>212403</v>
      </c>
      <c r="D78" s="133">
        <v>447283</v>
      </c>
      <c r="E78" s="133">
        <v>217268</v>
      </c>
      <c r="F78" s="133">
        <v>230015</v>
      </c>
      <c r="G78" s="210">
        <f t="shared" si="8"/>
        <v>2.11</v>
      </c>
      <c r="H78" s="211">
        <f t="shared" si="9"/>
        <v>94.5</v>
      </c>
      <c r="I78" s="133">
        <f t="shared" si="10"/>
        <v>8898</v>
      </c>
      <c r="J78" s="168"/>
    </row>
    <row r="79" spans="1:10" s="112" customFormat="1" ht="10.5" customHeight="1">
      <c r="A79" s="212" t="s">
        <v>212</v>
      </c>
      <c r="B79" s="210">
        <v>50.27</v>
      </c>
      <c r="C79" s="133">
        <v>212405</v>
      </c>
      <c r="D79" s="133">
        <v>447121</v>
      </c>
      <c r="E79" s="133">
        <v>217122</v>
      </c>
      <c r="F79" s="133">
        <v>229999</v>
      </c>
      <c r="G79" s="210">
        <f t="shared" si="8"/>
        <v>2.11</v>
      </c>
      <c r="H79" s="211">
        <f t="shared" si="9"/>
        <v>94.4</v>
      </c>
      <c r="I79" s="133">
        <f t="shared" si="10"/>
        <v>8894</v>
      </c>
      <c r="J79" s="168"/>
    </row>
    <row r="80" spans="1:10" s="112" customFormat="1" ht="4.5" customHeight="1">
      <c r="A80" s="212"/>
      <c r="B80" s="210"/>
      <c r="C80" s="133"/>
      <c r="D80" s="133"/>
      <c r="E80" s="133"/>
      <c r="F80" s="133"/>
      <c r="G80" s="210"/>
      <c r="H80" s="211"/>
      <c r="I80" s="133"/>
      <c r="J80" s="168"/>
    </row>
    <row r="81" spans="1:10" s="112" customFormat="1" ht="10.5" customHeight="1">
      <c r="A81" s="209" t="s">
        <v>858</v>
      </c>
      <c r="B81" s="210">
        <v>50.27</v>
      </c>
      <c r="C81" s="133">
        <v>212221</v>
      </c>
      <c r="D81" s="133">
        <v>446799</v>
      </c>
      <c r="E81" s="133">
        <v>216939</v>
      </c>
      <c r="F81" s="133">
        <v>229860</v>
      </c>
      <c r="G81" s="210">
        <f>ROUND(D81/C81,2)</f>
        <v>2.11</v>
      </c>
      <c r="H81" s="211">
        <f>ROUND(E81/F81*100,1)</f>
        <v>94.4</v>
      </c>
      <c r="I81" s="133">
        <f>ROUND(D81/B81,0)</f>
        <v>8888</v>
      </c>
      <c r="J81" s="168"/>
    </row>
    <row r="82" spans="1:10" ht="4.5" customHeight="1">
      <c r="A82" s="53" t="s">
        <v>177</v>
      </c>
      <c r="B82" s="50"/>
      <c r="C82" s="51"/>
      <c r="D82" s="51"/>
      <c r="E82" s="51"/>
      <c r="F82" s="51"/>
      <c r="G82" s="50"/>
      <c r="H82" s="50"/>
      <c r="I82" s="51"/>
      <c r="J82" s="49"/>
    </row>
    <row r="83" spans="1:10" ht="13.5">
      <c r="A83" s="1" t="s">
        <v>845</v>
      </c>
      <c r="B83" s="1"/>
      <c r="C83" s="1"/>
      <c r="D83" s="1"/>
      <c r="E83" s="1"/>
      <c r="F83" s="1"/>
      <c r="G83" s="1"/>
      <c r="H83" s="1"/>
      <c r="I83" s="1"/>
      <c r="J83" s="1"/>
    </row>
  </sheetData>
  <sheetProtection/>
  <mergeCells count="5">
    <mergeCell ref="A6:A7"/>
    <mergeCell ref="J6:J7"/>
    <mergeCell ref="D6:F6"/>
    <mergeCell ref="C6:C7"/>
    <mergeCell ref="B6:B7"/>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&amp;C10</oddFooter>
  </headerFooter>
</worksheet>
</file>

<file path=xl/worksheets/sheet6.xml><?xml version="1.0" encoding="utf-8"?>
<worksheet xmlns="http://schemas.openxmlformats.org/spreadsheetml/2006/main" xmlns:r="http://schemas.openxmlformats.org/officeDocument/2006/relationships">
  <dimension ref="A1:P63"/>
  <sheetViews>
    <sheetView zoomScalePageLayoutView="0" workbookViewId="0" topLeftCell="A1">
      <selection activeCell="K1" sqref="K1"/>
    </sheetView>
  </sheetViews>
  <sheetFormatPr defaultColWidth="9.00390625" defaultRowHeight="13.5"/>
  <cols>
    <col min="1" max="1" width="10.875" style="0" customWidth="1"/>
    <col min="2" max="10" width="8.375" style="0" customWidth="1"/>
    <col min="11" max="11" width="8.375" style="112" customWidth="1"/>
  </cols>
  <sheetData>
    <row r="1" spans="1:11" ht="13.5">
      <c r="A1" s="1"/>
      <c r="B1" s="1"/>
      <c r="C1" s="1"/>
      <c r="D1" s="1"/>
      <c r="E1" s="1"/>
      <c r="F1" s="1"/>
      <c r="G1" s="1"/>
      <c r="H1" s="1"/>
      <c r="I1" s="1"/>
      <c r="J1" s="1"/>
      <c r="K1" s="106" t="s">
        <v>916</v>
      </c>
    </row>
    <row r="2" spans="1:11" ht="13.5">
      <c r="A2" s="1"/>
      <c r="B2" s="1"/>
      <c r="C2" s="1"/>
      <c r="D2" s="1"/>
      <c r="E2" s="1"/>
      <c r="F2" s="1"/>
      <c r="G2" s="1"/>
      <c r="H2" s="1"/>
      <c r="I2" s="1"/>
      <c r="J2" s="1"/>
      <c r="K2" s="107"/>
    </row>
    <row r="3" spans="1:11" ht="14.25">
      <c r="A3" s="47" t="s">
        <v>233</v>
      </c>
      <c r="B3" s="1"/>
      <c r="C3" s="1"/>
      <c r="D3" s="1"/>
      <c r="E3" s="1"/>
      <c r="F3" s="1"/>
      <c r="G3" s="1"/>
      <c r="H3" s="1"/>
      <c r="I3" s="1"/>
      <c r="J3" s="1"/>
      <c r="K3" s="107"/>
    </row>
    <row r="4" spans="1:11" ht="13.5">
      <c r="A4" s="228" t="s">
        <v>806</v>
      </c>
      <c r="B4" s="228"/>
      <c r="C4" s="228"/>
      <c r="D4" s="228"/>
      <c r="E4" s="228"/>
      <c r="F4" s="228"/>
      <c r="G4" s="228"/>
      <c r="H4" s="228"/>
      <c r="I4" s="228"/>
      <c r="J4" s="228"/>
      <c r="K4" s="107"/>
    </row>
    <row r="5" spans="1:11" ht="13.5">
      <c r="A5" s="228"/>
      <c r="B5" s="228"/>
      <c r="C5" s="228"/>
      <c r="D5" s="228"/>
      <c r="E5" s="228"/>
      <c r="F5" s="228"/>
      <c r="G5" s="228"/>
      <c r="H5" s="228"/>
      <c r="I5" s="228"/>
      <c r="J5" s="228"/>
      <c r="K5" s="107"/>
    </row>
    <row r="6" spans="1:11" ht="13.5">
      <c r="A6" s="1"/>
      <c r="B6" s="1"/>
      <c r="C6" s="1"/>
      <c r="D6" s="1"/>
      <c r="E6" s="1"/>
      <c r="F6" s="1"/>
      <c r="G6" s="1"/>
      <c r="H6" s="1"/>
      <c r="I6" s="1"/>
      <c r="J6" s="1"/>
      <c r="K6" s="106" t="s">
        <v>234</v>
      </c>
    </row>
    <row r="7" spans="1:11" ht="15" customHeight="1">
      <c r="A7" s="64" t="s">
        <v>235</v>
      </c>
      <c r="B7" s="59" t="s">
        <v>846</v>
      </c>
      <c r="C7" s="59" t="s">
        <v>688</v>
      </c>
      <c r="D7" s="59" t="s">
        <v>691</v>
      </c>
      <c r="E7" s="59" t="s">
        <v>720</v>
      </c>
      <c r="F7" s="59" t="s">
        <v>721</v>
      </c>
      <c r="G7" s="59" t="s">
        <v>734</v>
      </c>
      <c r="H7" s="60" t="s">
        <v>815</v>
      </c>
      <c r="I7" s="108" t="s">
        <v>816</v>
      </c>
      <c r="J7" s="108" t="s">
        <v>817</v>
      </c>
      <c r="K7" s="108" t="s">
        <v>847</v>
      </c>
    </row>
    <row r="8" spans="1:11" ht="12.75" customHeight="1">
      <c r="A8" s="78"/>
      <c r="B8" s="77"/>
      <c r="C8" s="77"/>
      <c r="D8" s="77"/>
      <c r="E8" s="77"/>
      <c r="F8" s="95" t="s">
        <v>692</v>
      </c>
      <c r="G8" s="95"/>
      <c r="H8" s="77"/>
      <c r="I8" s="77"/>
      <c r="J8" s="77"/>
      <c r="K8" s="109"/>
    </row>
    <row r="9" spans="1:11" ht="12.75" customHeight="1">
      <c r="A9" s="78" t="s">
        <v>227</v>
      </c>
      <c r="B9" s="75">
        <v>198653</v>
      </c>
      <c r="C9" s="75">
        <v>200977</v>
      </c>
      <c r="D9" s="75">
        <v>202838</v>
      </c>
      <c r="E9" s="75">
        <v>205551</v>
      </c>
      <c r="F9" s="75">
        <v>207999</v>
      </c>
      <c r="G9" s="75">
        <v>209343</v>
      </c>
      <c r="H9" s="75">
        <v>210127</v>
      </c>
      <c r="I9" s="75">
        <v>210763</v>
      </c>
      <c r="J9" s="103">
        <f>SUM(J10:J15)</f>
        <v>211903</v>
      </c>
      <c r="K9" s="103">
        <f>SUM(K10:K15)</f>
        <v>212410</v>
      </c>
    </row>
    <row r="10" spans="1:11" ht="19.5" customHeight="1">
      <c r="A10" s="78" t="s">
        <v>237</v>
      </c>
      <c r="B10" s="75">
        <v>24048</v>
      </c>
      <c r="C10" s="75">
        <v>24148</v>
      </c>
      <c r="D10" s="75">
        <v>24461</v>
      </c>
      <c r="E10" s="75">
        <v>24732</v>
      </c>
      <c r="F10" s="75">
        <v>25231</v>
      </c>
      <c r="G10" s="75">
        <v>25429</v>
      </c>
      <c r="H10" s="75">
        <v>25387</v>
      </c>
      <c r="I10" s="75">
        <v>25455</v>
      </c>
      <c r="J10" s="103">
        <v>25700</v>
      </c>
      <c r="K10" s="103">
        <v>25893</v>
      </c>
    </row>
    <row r="11" spans="1:11" ht="12.75" customHeight="1">
      <c r="A11" s="78" t="s">
        <v>228</v>
      </c>
      <c r="B11" s="75">
        <v>31663</v>
      </c>
      <c r="C11" s="75">
        <v>31937</v>
      </c>
      <c r="D11" s="75">
        <v>32249</v>
      </c>
      <c r="E11" s="75">
        <v>32752</v>
      </c>
      <c r="F11" s="75">
        <v>33159</v>
      </c>
      <c r="G11" s="75">
        <v>33587</v>
      </c>
      <c r="H11" s="75">
        <v>33607</v>
      </c>
      <c r="I11" s="75">
        <v>33606</v>
      </c>
      <c r="J11" s="103">
        <v>34103</v>
      </c>
      <c r="K11" s="103">
        <v>34761</v>
      </c>
    </row>
    <row r="12" spans="1:16" ht="12.75" customHeight="1">
      <c r="A12" s="78" t="s">
        <v>229</v>
      </c>
      <c r="B12" s="75">
        <v>24215</v>
      </c>
      <c r="C12" s="75">
        <v>24302</v>
      </c>
      <c r="D12" s="75">
        <v>24359</v>
      </c>
      <c r="E12" s="75">
        <v>24770</v>
      </c>
      <c r="F12" s="75">
        <v>25024</v>
      </c>
      <c r="G12" s="75">
        <v>25141</v>
      </c>
      <c r="H12" s="75">
        <v>25226</v>
      </c>
      <c r="I12" s="75">
        <v>25129</v>
      </c>
      <c r="J12" s="103">
        <v>25036</v>
      </c>
      <c r="K12" s="103">
        <v>24863</v>
      </c>
      <c r="P12" s="112"/>
    </row>
    <row r="13" spans="1:11" ht="12.75" customHeight="1">
      <c r="A13" s="78" t="s">
        <v>230</v>
      </c>
      <c r="B13" s="75">
        <v>47436</v>
      </c>
      <c r="C13" s="75">
        <v>48049</v>
      </c>
      <c r="D13" s="75">
        <v>48437</v>
      </c>
      <c r="E13" s="75">
        <v>48649</v>
      </c>
      <c r="F13" s="75">
        <v>49077</v>
      </c>
      <c r="G13" s="75">
        <v>49459</v>
      </c>
      <c r="H13" s="75">
        <v>49685</v>
      </c>
      <c r="I13" s="75">
        <v>50051</v>
      </c>
      <c r="J13" s="103">
        <v>50247</v>
      </c>
      <c r="K13" s="103">
        <v>50180</v>
      </c>
    </row>
    <row r="14" spans="1:11" ht="12.75" customHeight="1">
      <c r="A14" s="78" t="s">
        <v>231</v>
      </c>
      <c r="B14" s="75">
        <v>31948</v>
      </c>
      <c r="C14" s="75">
        <v>32297</v>
      </c>
      <c r="D14" s="75">
        <v>32758</v>
      </c>
      <c r="E14" s="75">
        <v>33238</v>
      </c>
      <c r="F14" s="75">
        <v>33656</v>
      </c>
      <c r="G14" s="75">
        <v>33476</v>
      </c>
      <c r="H14" s="75">
        <v>33787</v>
      </c>
      <c r="I14" s="75">
        <v>33919</v>
      </c>
      <c r="J14" s="103">
        <v>34191</v>
      </c>
      <c r="K14" s="103">
        <v>34217</v>
      </c>
    </row>
    <row r="15" spans="1:11" ht="12.75" customHeight="1">
      <c r="A15" s="78" t="s">
        <v>232</v>
      </c>
      <c r="B15" s="75">
        <v>39343</v>
      </c>
      <c r="C15" s="75">
        <v>40244</v>
      </c>
      <c r="D15" s="75">
        <v>40574</v>
      </c>
      <c r="E15" s="75">
        <v>41410</v>
      </c>
      <c r="F15" s="75">
        <v>41852</v>
      </c>
      <c r="G15" s="75">
        <v>42251</v>
      </c>
      <c r="H15" s="75">
        <v>42435</v>
      </c>
      <c r="I15" s="75">
        <v>42603</v>
      </c>
      <c r="J15" s="103">
        <v>42626</v>
      </c>
      <c r="K15" s="103">
        <v>42496</v>
      </c>
    </row>
    <row r="16" spans="1:11" ht="15.75" customHeight="1">
      <c r="A16" s="78"/>
      <c r="B16" s="77"/>
      <c r="C16" s="77"/>
      <c r="D16" s="77"/>
      <c r="E16" s="77"/>
      <c r="F16" s="95" t="s">
        <v>687</v>
      </c>
      <c r="G16" s="95"/>
      <c r="H16" s="77"/>
      <c r="I16" s="77"/>
      <c r="J16" s="77"/>
      <c r="K16" s="109"/>
    </row>
    <row r="17" spans="1:11" ht="12.75" customHeight="1">
      <c r="A17" s="78" t="s">
        <v>227</v>
      </c>
      <c r="B17" s="75">
        <v>462647</v>
      </c>
      <c r="C17" s="75">
        <v>461903</v>
      </c>
      <c r="D17" s="75">
        <v>461005</v>
      </c>
      <c r="E17" s="75">
        <v>461738</v>
      </c>
      <c r="F17" s="75">
        <v>462561</v>
      </c>
      <c r="G17" s="75">
        <v>453748</v>
      </c>
      <c r="H17" s="75">
        <v>452020</v>
      </c>
      <c r="I17" s="75">
        <v>450264</v>
      </c>
      <c r="J17" s="103">
        <f>SUM(J18:J23)</f>
        <v>449258</v>
      </c>
      <c r="K17" s="103">
        <f>SUM(K18:K23)</f>
        <v>447466</v>
      </c>
    </row>
    <row r="18" spans="1:11" ht="19.5" customHeight="1">
      <c r="A18" s="78" t="s">
        <v>237</v>
      </c>
      <c r="B18" s="75">
        <v>53495</v>
      </c>
      <c r="C18" s="75">
        <v>53141</v>
      </c>
      <c r="D18" s="75">
        <v>53242</v>
      </c>
      <c r="E18" s="75">
        <v>52977</v>
      </c>
      <c r="F18" s="75">
        <v>53341</v>
      </c>
      <c r="G18" s="75">
        <v>52395</v>
      </c>
      <c r="H18" s="75">
        <v>51894</v>
      </c>
      <c r="I18" s="75">
        <v>51481</v>
      </c>
      <c r="J18" s="103">
        <v>51360</v>
      </c>
      <c r="K18" s="103">
        <v>51213</v>
      </c>
    </row>
    <row r="19" spans="1:11" ht="12.75" customHeight="1">
      <c r="A19" s="78" t="s">
        <v>228</v>
      </c>
      <c r="B19" s="75">
        <v>74385</v>
      </c>
      <c r="C19" s="75">
        <v>73970</v>
      </c>
      <c r="D19" s="75">
        <v>73788</v>
      </c>
      <c r="E19" s="75">
        <v>73881</v>
      </c>
      <c r="F19" s="75">
        <v>73719</v>
      </c>
      <c r="G19" s="75">
        <v>73022</v>
      </c>
      <c r="H19" s="75">
        <v>72514</v>
      </c>
      <c r="I19" s="75">
        <v>72028</v>
      </c>
      <c r="J19" s="103">
        <v>72621</v>
      </c>
      <c r="K19" s="103">
        <v>73739</v>
      </c>
    </row>
    <row r="20" spans="1:11" ht="12.75" customHeight="1">
      <c r="A20" s="78" t="s">
        <v>229</v>
      </c>
      <c r="B20" s="75">
        <v>56876</v>
      </c>
      <c r="C20" s="75">
        <v>56355</v>
      </c>
      <c r="D20" s="75">
        <v>55928</v>
      </c>
      <c r="E20" s="75">
        <v>56420</v>
      </c>
      <c r="F20" s="75">
        <v>56442</v>
      </c>
      <c r="G20" s="75">
        <v>55195</v>
      </c>
      <c r="H20" s="75">
        <v>54776</v>
      </c>
      <c r="I20" s="75">
        <v>54206</v>
      </c>
      <c r="J20" s="103">
        <v>53561</v>
      </c>
      <c r="K20" s="103">
        <v>52712</v>
      </c>
    </row>
    <row r="21" spans="1:11" ht="12.75" customHeight="1">
      <c r="A21" s="78" t="s">
        <v>230</v>
      </c>
      <c r="B21" s="75">
        <v>109742</v>
      </c>
      <c r="C21" s="75">
        <v>109893</v>
      </c>
      <c r="D21" s="75">
        <v>109442</v>
      </c>
      <c r="E21" s="75">
        <v>109000</v>
      </c>
      <c r="F21" s="75">
        <v>108976</v>
      </c>
      <c r="G21" s="75">
        <v>107044</v>
      </c>
      <c r="H21" s="75">
        <v>106688</v>
      </c>
      <c r="I21" s="75">
        <v>106715</v>
      </c>
      <c r="J21" s="103">
        <v>106478</v>
      </c>
      <c r="K21" s="103">
        <v>105803</v>
      </c>
    </row>
    <row r="22" spans="1:11" ht="12.75" customHeight="1">
      <c r="A22" s="78" t="s">
        <v>231</v>
      </c>
      <c r="B22" s="75">
        <v>76041</v>
      </c>
      <c r="C22" s="75">
        <v>75628</v>
      </c>
      <c r="D22" s="75">
        <v>75954</v>
      </c>
      <c r="E22" s="75">
        <v>76114</v>
      </c>
      <c r="F22" s="75">
        <v>76435</v>
      </c>
      <c r="G22" s="75">
        <v>74274</v>
      </c>
      <c r="H22" s="75">
        <v>74439</v>
      </c>
      <c r="I22" s="75">
        <v>74387</v>
      </c>
      <c r="J22" s="103">
        <v>74448</v>
      </c>
      <c r="K22" s="103">
        <v>74076</v>
      </c>
    </row>
    <row r="23" spans="1:11" ht="12.75" customHeight="1">
      <c r="A23" s="78" t="s">
        <v>232</v>
      </c>
      <c r="B23" s="75">
        <v>92108</v>
      </c>
      <c r="C23" s="75">
        <v>92916</v>
      </c>
      <c r="D23" s="75">
        <v>92651</v>
      </c>
      <c r="E23" s="75">
        <v>93346</v>
      </c>
      <c r="F23" s="75">
        <v>93648</v>
      </c>
      <c r="G23" s="75">
        <v>91818</v>
      </c>
      <c r="H23" s="75">
        <v>91709</v>
      </c>
      <c r="I23" s="75">
        <v>91447</v>
      </c>
      <c r="J23" s="103">
        <v>90790</v>
      </c>
      <c r="K23" s="103">
        <v>89923</v>
      </c>
    </row>
    <row r="24" spans="1:11" ht="15.75" customHeight="1">
      <c r="A24" s="78"/>
      <c r="B24" s="77"/>
      <c r="C24" s="77"/>
      <c r="D24" s="77"/>
      <c r="E24" s="77"/>
      <c r="F24" s="95" t="s">
        <v>220</v>
      </c>
      <c r="G24" s="95"/>
      <c r="H24" s="77"/>
      <c r="I24" s="77"/>
      <c r="J24" s="77"/>
      <c r="K24" s="109"/>
    </row>
    <row r="25" spans="1:11" ht="12.75" customHeight="1">
      <c r="A25" s="78" t="s">
        <v>227</v>
      </c>
      <c r="B25" s="75">
        <v>226084</v>
      </c>
      <c r="C25" s="75">
        <v>225506</v>
      </c>
      <c r="D25" s="75">
        <v>224866</v>
      </c>
      <c r="E25" s="75">
        <v>225115</v>
      </c>
      <c r="F25" s="75">
        <v>225444</v>
      </c>
      <c r="G25" s="75">
        <v>221216</v>
      </c>
      <c r="H25" s="75">
        <v>220280</v>
      </c>
      <c r="I25" s="75">
        <v>219313</v>
      </c>
      <c r="J25" s="103">
        <f>SUM(J26:J31)</f>
        <v>218514</v>
      </c>
      <c r="K25" s="103">
        <f>SUM(K26:K31)</f>
        <v>217380</v>
      </c>
    </row>
    <row r="26" spans="1:11" ht="19.5" customHeight="1">
      <c r="A26" s="78" t="s">
        <v>237</v>
      </c>
      <c r="B26" s="75">
        <v>26325</v>
      </c>
      <c r="C26" s="75">
        <v>26147</v>
      </c>
      <c r="D26" s="75">
        <v>26176</v>
      </c>
      <c r="E26" s="75">
        <v>26098</v>
      </c>
      <c r="F26" s="75">
        <v>26341</v>
      </c>
      <c r="G26" s="75">
        <v>26010</v>
      </c>
      <c r="H26" s="75">
        <v>25743</v>
      </c>
      <c r="I26" s="75">
        <v>25548</v>
      </c>
      <c r="J26" s="103">
        <v>25503</v>
      </c>
      <c r="K26" s="103">
        <v>25440</v>
      </c>
    </row>
    <row r="27" spans="1:11" ht="12.75" customHeight="1">
      <c r="A27" s="78" t="s">
        <v>228</v>
      </c>
      <c r="B27" s="75">
        <v>36186</v>
      </c>
      <c r="C27" s="75">
        <v>36003</v>
      </c>
      <c r="D27" s="75">
        <v>35842</v>
      </c>
      <c r="E27" s="75">
        <v>35928</v>
      </c>
      <c r="F27" s="75">
        <v>35734</v>
      </c>
      <c r="G27" s="75">
        <v>35538</v>
      </c>
      <c r="H27" s="75">
        <v>35293</v>
      </c>
      <c r="I27" s="75">
        <v>35027</v>
      </c>
      <c r="J27" s="103">
        <v>35249</v>
      </c>
      <c r="K27" s="103">
        <v>35725</v>
      </c>
    </row>
    <row r="28" spans="1:11" ht="12.75" customHeight="1">
      <c r="A28" s="78" t="s">
        <v>229</v>
      </c>
      <c r="B28" s="75">
        <v>28073</v>
      </c>
      <c r="C28" s="75">
        <v>27823</v>
      </c>
      <c r="D28" s="75">
        <v>27581</v>
      </c>
      <c r="E28" s="75">
        <v>27812</v>
      </c>
      <c r="F28" s="75">
        <v>27836</v>
      </c>
      <c r="G28" s="75">
        <v>27462</v>
      </c>
      <c r="H28" s="75">
        <v>27235</v>
      </c>
      <c r="I28" s="75">
        <v>26921</v>
      </c>
      <c r="J28" s="103">
        <v>26577</v>
      </c>
      <c r="K28" s="103">
        <v>26171</v>
      </c>
    </row>
    <row r="29" spans="1:11" ht="12.75" customHeight="1">
      <c r="A29" s="78" t="s">
        <v>230</v>
      </c>
      <c r="B29" s="75">
        <v>53225</v>
      </c>
      <c r="C29" s="75">
        <v>53227</v>
      </c>
      <c r="D29" s="75">
        <v>53014</v>
      </c>
      <c r="E29" s="75">
        <v>52707</v>
      </c>
      <c r="F29" s="75">
        <v>52706</v>
      </c>
      <c r="G29" s="75">
        <v>51841</v>
      </c>
      <c r="H29" s="75">
        <v>51636</v>
      </c>
      <c r="I29" s="75">
        <v>51558</v>
      </c>
      <c r="J29" s="103">
        <v>51383</v>
      </c>
      <c r="K29" s="103">
        <v>50919</v>
      </c>
    </row>
    <row r="30" spans="1:11" ht="12.75" customHeight="1">
      <c r="A30" s="78" t="s">
        <v>231</v>
      </c>
      <c r="B30" s="75">
        <v>36631</v>
      </c>
      <c r="C30" s="75">
        <v>36346</v>
      </c>
      <c r="D30" s="75">
        <v>36505</v>
      </c>
      <c r="E30" s="75">
        <v>36591</v>
      </c>
      <c r="F30" s="75">
        <v>36689</v>
      </c>
      <c r="G30" s="75">
        <v>35564</v>
      </c>
      <c r="H30" s="75">
        <v>35686</v>
      </c>
      <c r="I30" s="75">
        <v>35600</v>
      </c>
      <c r="J30" s="103">
        <v>35560</v>
      </c>
      <c r="K30" s="103">
        <v>35355</v>
      </c>
    </row>
    <row r="31" spans="1:11" ht="12.75" customHeight="1">
      <c r="A31" s="78" t="s">
        <v>232</v>
      </c>
      <c r="B31" s="75">
        <v>45644</v>
      </c>
      <c r="C31" s="75">
        <v>45960</v>
      </c>
      <c r="D31" s="75">
        <v>45748</v>
      </c>
      <c r="E31" s="75">
        <v>45979</v>
      </c>
      <c r="F31" s="75">
        <v>46138</v>
      </c>
      <c r="G31" s="75">
        <v>44801</v>
      </c>
      <c r="H31" s="75">
        <v>44687</v>
      </c>
      <c r="I31" s="75">
        <v>44659</v>
      </c>
      <c r="J31" s="103">
        <v>44242</v>
      </c>
      <c r="K31" s="103">
        <v>43770</v>
      </c>
    </row>
    <row r="32" spans="1:11" ht="15.75" customHeight="1">
      <c r="A32" s="78"/>
      <c r="B32" s="77"/>
      <c r="C32" s="77"/>
      <c r="D32" s="77"/>
      <c r="E32" s="77"/>
      <c r="F32" s="95" t="s">
        <v>221</v>
      </c>
      <c r="G32" s="95"/>
      <c r="H32" s="77"/>
      <c r="I32" s="77"/>
      <c r="J32" s="77"/>
      <c r="K32" s="109"/>
    </row>
    <row r="33" spans="1:11" ht="12.75" customHeight="1">
      <c r="A33" s="78" t="s">
        <v>227</v>
      </c>
      <c r="B33" s="75">
        <v>236563</v>
      </c>
      <c r="C33" s="75">
        <v>236397</v>
      </c>
      <c r="D33" s="75">
        <v>236139</v>
      </c>
      <c r="E33" s="75">
        <v>236623</v>
      </c>
      <c r="F33" s="75">
        <v>237117</v>
      </c>
      <c r="G33" s="75">
        <v>232532</v>
      </c>
      <c r="H33" s="75">
        <v>231740</v>
      </c>
      <c r="I33" s="75">
        <v>230951</v>
      </c>
      <c r="J33" s="103">
        <f>SUM(J34:J39)</f>
        <v>230744</v>
      </c>
      <c r="K33" s="103">
        <f>SUM(K34:K39)</f>
        <v>230086</v>
      </c>
    </row>
    <row r="34" spans="1:11" ht="19.5" customHeight="1">
      <c r="A34" s="78" t="s">
        <v>237</v>
      </c>
      <c r="B34" s="75">
        <v>27170</v>
      </c>
      <c r="C34" s="75">
        <v>26994</v>
      </c>
      <c r="D34" s="75">
        <v>27066</v>
      </c>
      <c r="E34" s="75">
        <v>26879</v>
      </c>
      <c r="F34" s="75">
        <v>27000</v>
      </c>
      <c r="G34" s="75">
        <v>26385</v>
      </c>
      <c r="H34" s="75">
        <v>26151</v>
      </c>
      <c r="I34" s="75">
        <v>25933</v>
      </c>
      <c r="J34" s="103">
        <v>25857</v>
      </c>
      <c r="K34" s="103">
        <v>25773</v>
      </c>
    </row>
    <row r="35" spans="1:11" ht="12.75" customHeight="1">
      <c r="A35" s="78" t="s">
        <v>228</v>
      </c>
      <c r="B35" s="75">
        <v>38199</v>
      </c>
      <c r="C35" s="75">
        <v>37967</v>
      </c>
      <c r="D35" s="75">
        <v>37946</v>
      </c>
      <c r="E35" s="75">
        <v>37953</v>
      </c>
      <c r="F35" s="75">
        <v>37985</v>
      </c>
      <c r="G35" s="75">
        <v>37484</v>
      </c>
      <c r="H35" s="75">
        <v>37221</v>
      </c>
      <c r="I35" s="75">
        <v>37001</v>
      </c>
      <c r="J35" s="103">
        <v>37372</v>
      </c>
      <c r="K35" s="103">
        <v>38014</v>
      </c>
    </row>
    <row r="36" spans="1:11" ht="12.75" customHeight="1">
      <c r="A36" s="78" t="s">
        <v>229</v>
      </c>
      <c r="B36" s="75">
        <v>28803</v>
      </c>
      <c r="C36" s="75">
        <v>28532</v>
      </c>
      <c r="D36" s="75">
        <v>28347</v>
      </c>
      <c r="E36" s="75">
        <v>28608</v>
      </c>
      <c r="F36" s="75">
        <v>28606</v>
      </c>
      <c r="G36" s="75">
        <v>27733</v>
      </c>
      <c r="H36" s="75">
        <v>27541</v>
      </c>
      <c r="I36" s="75">
        <v>27285</v>
      </c>
      <c r="J36" s="103">
        <v>26984</v>
      </c>
      <c r="K36" s="103">
        <v>26541</v>
      </c>
    </row>
    <row r="37" spans="1:11" ht="12.75" customHeight="1">
      <c r="A37" s="78" t="s">
        <v>230</v>
      </c>
      <c r="B37" s="75">
        <v>56517</v>
      </c>
      <c r="C37" s="75">
        <v>56666</v>
      </c>
      <c r="D37" s="75">
        <v>56428</v>
      </c>
      <c r="E37" s="75">
        <v>56293</v>
      </c>
      <c r="F37" s="75">
        <v>56270</v>
      </c>
      <c r="G37" s="75">
        <v>55203</v>
      </c>
      <c r="H37" s="75">
        <v>55052</v>
      </c>
      <c r="I37" s="75">
        <v>55157</v>
      </c>
      <c r="J37" s="103">
        <v>55095</v>
      </c>
      <c r="K37" s="103">
        <v>54884</v>
      </c>
    </row>
    <row r="38" spans="1:11" ht="12.75" customHeight="1">
      <c r="A38" s="78" t="s">
        <v>231</v>
      </c>
      <c r="B38" s="75">
        <v>39410</v>
      </c>
      <c r="C38" s="75">
        <v>39282</v>
      </c>
      <c r="D38" s="75">
        <v>39449</v>
      </c>
      <c r="E38" s="75">
        <v>39523</v>
      </c>
      <c r="F38" s="75">
        <v>39746</v>
      </c>
      <c r="G38" s="75">
        <v>38710</v>
      </c>
      <c r="H38" s="75">
        <v>38753</v>
      </c>
      <c r="I38" s="75">
        <v>38787</v>
      </c>
      <c r="J38" s="103">
        <v>38888</v>
      </c>
      <c r="K38" s="103">
        <v>38721</v>
      </c>
    </row>
    <row r="39" spans="1:11" ht="12.75" customHeight="1">
      <c r="A39" s="78" t="s">
        <v>232</v>
      </c>
      <c r="B39" s="97">
        <v>46464</v>
      </c>
      <c r="C39" s="97">
        <v>46956</v>
      </c>
      <c r="D39" s="97">
        <v>46903</v>
      </c>
      <c r="E39" s="97">
        <v>47367</v>
      </c>
      <c r="F39" s="97">
        <v>47510</v>
      </c>
      <c r="G39" s="97">
        <v>47017</v>
      </c>
      <c r="H39" s="97">
        <v>47022</v>
      </c>
      <c r="I39" s="97">
        <v>46788</v>
      </c>
      <c r="J39" s="110">
        <v>46548</v>
      </c>
      <c r="K39" s="110">
        <v>46153</v>
      </c>
    </row>
    <row r="40" spans="1:11" ht="4.5" customHeight="1">
      <c r="A40" s="53"/>
      <c r="B40" s="49"/>
      <c r="C40" s="49"/>
      <c r="D40" s="49"/>
      <c r="E40" s="49"/>
      <c r="F40" s="49"/>
      <c r="G40" s="49"/>
      <c r="H40" s="49"/>
      <c r="I40" s="49"/>
      <c r="J40" s="49"/>
      <c r="K40" s="111"/>
    </row>
    <row r="41" spans="1:11" ht="13.5">
      <c r="A41" s="1" t="s">
        <v>845</v>
      </c>
      <c r="B41" s="1"/>
      <c r="C41" s="1"/>
      <c r="D41" s="1"/>
      <c r="E41" s="1"/>
      <c r="F41" s="1"/>
      <c r="G41" s="1"/>
      <c r="H41" s="1"/>
      <c r="I41" s="1"/>
      <c r="J41" s="1"/>
      <c r="K41" s="107"/>
    </row>
    <row r="42" spans="1:11" ht="13.5">
      <c r="A42" s="1"/>
      <c r="B42" s="1"/>
      <c r="C42" s="1"/>
      <c r="D42" s="1"/>
      <c r="E42" s="1"/>
      <c r="F42" s="1"/>
      <c r="G42" s="1"/>
      <c r="H42" s="1"/>
      <c r="I42" s="1"/>
      <c r="J42" s="1"/>
      <c r="K42" s="107"/>
    </row>
    <row r="43" spans="1:11" ht="14.25">
      <c r="A43" s="47" t="s">
        <v>239</v>
      </c>
      <c r="B43" s="1"/>
      <c r="C43" s="1"/>
      <c r="D43" s="1"/>
      <c r="E43" s="1"/>
      <c r="F43" s="1"/>
      <c r="G43" s="1"/>
      <c r="H43" s="1"/>
      <c r="I43" s="1"/>
      <c r="J43" s="1"/>
      <c r="K43" s="107"/>
    </row>
    <row r="44" spans="1:11" ht="13.5">
      <c r="A44" s="1"/>
      <c r="B44" s="1"/>
      <c r="C44" s="1"/>
      <c r="D44" s="1"/>
      <c r="E44" s="1"/>
      <c r="F44" s="1"/>
      <c r="G44" s="1"/>
      <c r="H44" s="1"/>
      <c r="I44" s="1"/>
      <c r="J44" s="1"/>
      <c r="K44" s="106" t="s">
        <v>240</v>
      </c>
    </row>
    <row r="45" spans="1:11" ht="15" customHeight="1">
      <c r="A45" s="64" t="s">
        <v>235</v>
      </c>
      <c r="B45" s="59" t="s">
        <v>848</v>
      </c>
      <c r="C45" s="59" t="s">
        <v>243</v>
      </c>
      <c r="D45" s="59" t="s">
        <v>245</v>
      </c>
      <c r="E45" s="59" t="s">
        <v>689</v>
      </c>
      <c r="F45" s="59" t="s">
        <v>707</v>
      </c>
      <c r="G45" s="59" t="s">
        <v>713</v>
      </c>
      <c r="H45" s="60" t="s">
        <v>722</v>
      </c>
      <c r="I45" s="108" t="s">
        <v>787</v>
      </c>
      <c r="J45" s="108" t="s">
        <v>807</v>
      </c>
      <c r="K45" s="108" t="s">
        <v>849</v>
      </c>
    </row>
    <row r="46" spans="1:11" ht="15.75" customHeight="1">
      <c r="A46" s="74"/>
      <c r="B46" s="77"/>
      <c r="C46" s="77"/>
      <c r="D46" s="77"/>
      <c r="E46" s="77"/>
      <c r="F46" s="95" t="s">
        <v>692</v>
      </c>
      <c r="G46" s="95"/>
      <c r="H46" s="77"/>
      <c r="I46" s="77"/>
      <c r="J46" s="77"/>
      <c r="K46" s="109"/>
    </row>
    <row r="47" spans="1:11" ht="12.75" customHeight="1">
      <c r="A47" s="78" t="s">
        <v>227</v>
      </c>
      <c r="B47" s="75">
        <v>203748</v>
      </c>
      <c r="C47" s="75">
        <v>204873</v>
      </c>
      <c r="D47" s="75">
        <v>209116</v>
      </c>
      <c r="E47" s="75">
        <v>210951</v>
      </c>
      <c r="F47" s="75">
        <v>213638</v>
      </c>
      <c r="G47" s="75">
        <v>215859</v>
      </c>
      <c r="H47" s="75">
        <v>216844</v>
      </c>
      <c r="I47" s="75">
        <v>217786</v>
      </c>
      <c r="J47" s="103">
        <f>SUM(J48:J53)</f>
        <v>224883</v>
      </c>
      <c r="K47" s="103">
        <f>SUM(K48:K53)</f>
        <v>225589</v>
      </c>
    </row>
    <row r="48" spans="1:11" ht="19.5" customHeight="1">
      <c r="A48" s="78" t="s">
        <v>237</v>
      </c>
      <c r="B48" s="75">
        <v>25052</v>
      </c>
      <c r="C48" s="75">
        <v>25447</v>
      </c>
      <c r="D48" s="75">
        <v>25797</v>
      </c>
      <c r="E48" s="75">
        <v>26038</v>
      </c>
      <c r="F48" s="75">
        <v>26398</v>
      </c>
      <c r="G48" s="75">
        <v>26772</v>
      </c>
      <c r="H48" s="75">
        <v>26765</v>
      </c>
      <c r="I48" s="75">
        <v>26736</v>
      </c>
      <c r="J48" s="103">
        <v>27781</v>
      </c>
      <c r="K48" s="103">
        <v>28068</v>
      </c>
    </row>
    <row r="49" spans="1:11" ht="12.75" customHeight="1">
      <c r="A49" s="78" t="s">
        <v>228</v>
      </c>
      <c r="B49" s="75">
        <v>33405</v>
      </c>
      <c r="C49" s="75">
        <v>33670</v>
      </c>
      <c r="D49" s="75">
        <v>34237</v>
      </c>
      <c r="E49" s="75">
        <v>34428</v>
      </c>
      <c r="F49" s="75">
        <v>34966</v>
      </c>
      <c r="G49" s="75">
        <v>35244</v>
      </c>
      <c r="H49" s="75">
        <v>35315</v>
      </c>
      <c r="I49" s="75">
        <v>35339</v>
      </c>
      <c r="J49" s="103">
        <v>36471</v>
      </c>
      <c r="K49" s="103">
        <v>36931</v>
      </c>
    </row>
    <row r="50" spans="1:11" ht="12.75" customHeight="1">
      <c r="A50" s="78" t="s">
        <v>229</v>
      </c>
      <c r="B50" s="75">
        <v>25448</v>
      </c>
      <c r="C50" s="75">
        <v>25431</v>
      </c>
      <c r="D50" s="75">
        <v>25602</v>
      </c>
      <c r="E50" s="75">
        <v>25920</v>
      </c>
      <c r="F50" s="75">
        <v>26289</v>
      </c>
      <c r="G50" s="75">
        <v>26461</v>
      </c>
      <c r="H50" s="75">
        <v>26633</v>
      </c>
      <c r="I50" s="75">
        <v>26625</v>
      </c>
      <c r="J50" s="103">
        <v>27576</v>
      </c>
      <c r="K50" s="103">
        <v>27455</v>
      </c>
    </row>
    <row r="51" spans="1:11" ht="12.75" customHeight="1">
      <c r="A51" s="78" t="s">
        <v>230</v>
      </c>
      <c r="B51" s="75">
        <v>48286</v>
      </c>
      <c r="C51" s="75">
        <v>48414</v>
      </c>
      <c r="D51" s="75">
        <v>49520</v>
      </c>
      <c r="E51" s="75">
        <v>49665</v>
      </c>
      <c r="F51" s="75">
        <v>50034</v>
      </c>
      <c r="G51" s="75">
        <v>50582</v>
      </c>
      <c r="H51" s="75">
        <v>50898</v>
      </c>
      <c r="I51" s="75">
        <v>51320</v>
      </c>
      <c r="J51" s="103">
        <v>52807</v>
      </c>
      <c r="K51" s="103">
        <v>52852</v>
      </c>
    </row>
    <row r="52" spans="1:11" ht="12.75" customHeight="1">
      <c r="A52" s="78" t="s">
        <v>231</v>
      </c>
      <c r="B52" s="75">
        <v>32031</v>
      </c>
      <c r="C52" s="75">
        <v>32102</v>
      </c>
      <c r="D52" s="75">
        <v>32932</v>
      </c>
      <c r="E52" s="75">
        <v>33316</v>
      </c>
      <c r="F52" s="75">
        <v>33714</v>
      </c>
      <c r="G52" s="75">
        <v>33992</v>
      </c>
      <c r="H52" s="75">
        <v>34236</v>
      </c>
      <c r="I52" s="75">
        <v>34521</v>
      </c>
      <c r="J52" s="103">
        <v>35876</v>
      </c>
      <c r="K52" s="103">
        <v>36059</v>
      </c>
    </row>
    <row r="53" spans="1:11" ht="12.75" customHeight="1">
      <c r="A53" s="78" t="s">
        <v>232</v>
      </c>
      <c r="B53" s="75">
        <v>39526</v>
      </c>
      <c r="C53" s="75">
        <v>39809</v>
      </c>
      <c r="D53" s="75">
        <v>41028</v>
      </c>
      <c r="E53" s="75">
        <v>41584</v>
      </c>
      <c r="F53" s="75">
        <v>42237</v>
      </c>
      <c r="G53" s="75">
        <v>42808</v>
      </c>
      <c r="H53" s="75">
        <v>42997</v>
      </c>
      <c r="I53" s="75">
        <v>43245</v>
      </c>
      <c r="J53" s="103">
        <v>44372</v>
      </c>
      <c r="K53" s="103">
        <v>44224</v>
      </c>
    </row>
    <row r="54" spans="1:11" ht="15.75" customHeight="1">
      <c r="A54" s="78"/>
      <c r="B54" s="77"/>
      <c r="C54" s="77"/>
      <c r="D54" s="77"/>
      <c r="E54" s="77"/>
      <c r="F54" s="95" t="s">
        <v>687</v>
      </c>
      <c r="G54" s="95"/>
      <c r="H54" s="77"/>
      <c r="I54" s="77"/>
      <c r="J54" s="77"/>
      <c r="K54" s="109"/>
    </row>
    <row r="55" spans="1:11" ht="12.75" customHeight="1">
      <c r="A55" s="78" t="s">
        <v>227</v>
      </c>
      <c r="B55" s="75">
        <v>462082</v>
      </c>
      <c r="C55" s="75">
        <v>460263</v>
      </c>
      <c r="D55" s="75">
        <v>458958</v>
      </c>
      <c r="E55" s="75">
        <v>458603</v>
      </c>
      <c r="F55" s="75">
        <v>459933</v>
      </c>
      <c r="G55" s="75">
        <v>460245</v>
      </c>
      <c r="H55" s="75">
        <v>458754</v>
      </c>
      <c r="I55" s="75">
        <v>457216</v>
      </c>
      <c r="J55" s="103">
        <f>SUM(J56:J61)</f>
        <v>467673</v>
      </c>
      <c r="K55" s="103">
        <f>SUM(K56:K61)</f>
        <v>466034</v>
      </c>
    </row>
    <row r="56" spans="1:11" ht="19.5" customHeight="1">
      <c r="A56" s="78" t="s">
        <v>237</v>
      </c>
      <c r="B56" s="75">
        <v>53191</v>
      </c>
      <c r="C56" s="75">
        <v>53623</v>
      </c>
      <c r="D56" s="75">
        <v>53175</v>
      </c>
      <c r="E56" s="75">
        <v>53106</v>
      </c>
      <c r="F56" s="75">
        <v>53174</v>
      </c>
      <c r="G56" s="75">
        <v>53304</v>
      </c>
      <c r="H56" s="75">
        <v>52889</v>
      </c>
      <c r="I56" s="75">
        <v>52358</v>
      </c>
      <c r="J56" s="103">
        <v>53689</v>
      </c>
      <c r="K56" s="103">
        <v>53741</v>
      </c>
    </row>
    <row r="57" spans="1:11" ht="12.75" customHeight="1">
      <c r="A57" s="78" t="s">
        <v>228</v>
      </c>
      <c r="B57" s="75">
        <v>75374</v>
      </c>
      <c r="C57" s="75">
        <v>75111</v>
      </c>
      <c r="D57" s="75">
        <v>74594</v>
      </c>
      <c r="E57" s="75">
        <v>74247</v>
      </c>
      <c r="F57" s="75">
        <v>74408</v>
      </c>
      <c r="G57" s="75">
        <v>74256</v>
      </c>
      <c r="H57" s="75">
        <v>73732</v>
      </c>
      <c r="I57" s="75">
        <v>73162</v>
      </c>
      <c r="J57" s="103">
        <v>74896</v>
      </c>
      <c r="K57" s="103">
        <v>75417</v>
      </c>
    </row>
    <row r="58" spans="1:11" ht="12.75" customHeight="1">
      <c r="A58" s="78" t="s">
        <v>229</v>
      </c>
      <c r="B58" s="75">
        <v>57212</v>
      </c>
      <c r="C58" s="75">
        <v>56459</v>
      </c>
      <c r="D58" s="75">
        <v>55560</v>
      </c>
      <c r="E58" s="75">
        <v>55882</v>
      </c>
      <c r="F58" s="75">
        <v>56265</v>
      </c>
      <c r="G58" s="75">
        <v>56025</v>
      </c>
      <c r="H58" s="75">
        <v>55756</v>
      </c>
      <c r="I58" s="75">
        <v>55321</v>
      </c>
      <c r="J58" s="103">
        <v>56703</v>
      </c>
      <c r="K58" s="103">
        <v>56006</v>
      </c>
    </row>
    <row r="59" spans="1:11" ht="12.75" customHeight="1">
      <c r="A59" s="78" t="s">
        <v>230</v>
      </c>
      <c r="B59" s="75">
        <v>109081</v>
      </c>
      <c r="C59" s="75">
        <v>108517</v>
      </c>
      <c r="D59" s="75">
        <v>108510</v>
      </c>
      <c r="E59" s="75">
        <v>107929</v>
      </c>
      <c r="F59" s="75">
        <v>107861</v>
      </c>
      <c r="G59" s="75">
        <v>107936</v>
      </c>
      <c r="H59" s="75">
        <v>107889</v>
      </c>
      <c r="I59" s="75">
        <v>107820</v>
      </c>
      <c r="J59" s="103">
        <v>110045</v>
      </c>
      <c r="K59" s="103">
        <v>109548</v>
      </c>
    </row>
    <row r="60" spans="1:11" ht="12.75" customHeight="1">
      <c r="A60" s="78" t="s">
        <v>231</v>
      </c>
      <c r="B60" s="75">
        <v>75813</v>
      </c>
      <c r="C60" s="75">
        <v>75283</v>
      </c>
      <c r="D60" s="75">
        <v>75205</v>
      </c>
      <c r="E60" s="75">
        <v>75408</v>
      </c>
      <c r="F60" s="75">
        <v>75529</v>
      </c>
      <c r="G60" s="75">
        <v>75573</v>
      </c>
      <c r="H60" s="75">
        <v>75493</v>
      </c>
      <c r="I60" s="75">
        <v>75623</v>
      </c>
      <c r="J60" s="103">
        <v>77905</v>
      </c>
      <c r="K60" s="103">
        <v>77866</v>
      </c>
    </row>
    <row r="61" spans="1:11" ht="12.75" customHeight="1">
      <c r="A61" s="78" t="s">
        <v>232</v>
      </c>
      <c r="B61" s="75">
        <v>91411</v>
      </c>
      <c r="C61" s="75">
        <v>91270</v>
      </c>
      <c r="D61" s="75">
        <v>91914</v>
      </c>
      <c r="E61" s="75">
        <v>92031</v>
      </c>
      <c r="F61" s="75">
        <v>92696</v>
      </c>
      <c r="G61" s="75">
        <v>93151</v>
      </c>
      <c r="H61" s="75">
        <v>92995</v>
      </c>
      <c r="I61" s="75">
        <v>92932</v>
      </c>
      <c r="J61" s="103">
        <v>94435</v>
      </c>
      <c r="K61" s="103">
        <v>93456</v>
      </c>
    </row>
    <row r="62" spans="1:11" ht="4.5" customHeight="1">
      <c r="A62" s="53"/>
      <c r="B62" s="49"/>
      <c r="C62" s="49"/>
      <c r="D62" s="49"/>
      <c r="E62" s="49"/>
      <c r="F62" s="49"/>
      <c r="G62" s="49"/>
      <c r="H62" s="49"/>
      <c r="I62" s="49"/>
      <c r="J62" s="49"/>
      <c r="K62" s="111"/>
    </row>
    <row r="63" spans="1:11" ht="13.5">
      <c r="A63" s="1" t="s">
        <v>845</v>
      </c>
      <c r="B63" s="1"/>
      <c r="C63" s="1"/>
      <c r="D63" s="1"/>
      <c r="E63" s="1"/>
      <c r="F63" s="1"/>
      <c r="G63" s="1"/>
      <c r="H63" s="1"/>
      <c r="I63" s="1"/>
      <c r="J63" s="1"/>
      <c r="K63" s="107"/>
    </row>
  </sheetData>
  <sheetProtection/>
  <mergeCells count="1">
    <mergeCell ref="A4:J5"/>
  </mergeCells>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&amp;C11</oddFooter>
  </headerFooter>
</worksheet>
</file>

<file path=xl/worksheets/sheet7.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9.00390625" defaultRowHeight="13.5"/>
  <cols>
    <col min="1" max="1" width="6.875" style="172" customWidth="1"/>
    <col min="2" max="13" width="7.25390625" style="172" customWidth="1"/>
    <col min="14" max="16384" width="9.00390625" style="172" customWidth="1"/>
  </cols>
  <sheetData>
    <row r="1" spans="1:13" ht="13.5">
      <c r="A1" s="107" t="s">
        <v>915</v>
      </c>
      <c r="B1" s="107"/>
      <c r="C1" s="107"/>
      <c r="D1" s="107"/>
      <c r="E1" s="107"/>
      <c r="F1" s="107"/>
      <c r="G1" s="107"/>
      <c r="H1" s="107"/>
      <c r="I1" s="107"/>
      <c r="J1" s="107"/>
      <c r="K1" s="107"/>
      <c r="L1" s="107"/>
      <c r="M1" s="107"/>
    </row>
    <row r="2" spans="1:13" ht="13.5">
      <c r="A2" s="107"/>
      <c r="B2" s="107"/>
      <c r="C2" s="107"/>
      <c r="D2" s="107"/>
      <c r="E2" s="107"/>
      <c r="F2" s="107"/>
      <c r="G2" s="107"/>
      <c r="H2" s="107"/>
      <c r="I2" s="107"/>
      <c r="J2" s="107"/>
      <c r="K2" s="107"/>
      <c r="L2" s="107"/>
      <c r="M2" s="107"/>
    </row>
    <row r="3" spans="1:13" ht="14.25">
      <c r="A3" s="90" t="s">
        <v>260</v>
      </c>
      <c r="B3" s="107"/>
      <c r="C3" s="107"/>
      <c r="D3" s="107"/>
      <c r="E3" s="107"/>
      <c r="F3" s="107"/>
      <c r="G3" s="107"/>
      <c r="H3" s="107"/>
      <c r="I3" s="107"/>
      <c r="J3" s="107"/>
      <c r="K3" s="107"/>
      <c r="L3" s="107"/>
      <c r="M3" s="107"/>
    </row>
    <row r="4" spans="1:13" ht="12" customHeight="1">
      <c r="A4" s="168" t="s">
        <v>704</v>
      </c>
      <c r="B4" s="107"/>
      <c r="C4" s="107"/>
      <c r="D4" s="107"/>
      <c r="E4" s="107"/>
      <c r="F4" s="107"/>
      <c r="G4" s="107"/>
      <c r="H4" s="107"/>
      <c r="I4" s="107"/>
      <c r="J4" s="107"/>
      <c r="K4" s="107"/>
      <c r="L4" s="107"/>
      <c r="M4" s="107"/>
    </row>
    <row r="5" spans="1:13" ht="13.5">
      <c r="A5" s="107" t="s">
        <v>177</v>
      </c>
      <c r="B5" s="107"/>
      <c r="C5" s="107"/>
      <c r="D5" s="107"/>
      <c r="E5" s="107"/>
      <c r="F5" s="107"/>
      <c r="G5" s="107"/>
      <c r="H5" s="107"/>
      <c r="I5" s="107"/>
      <c r="J5" s="107"/>
      <c r="K5" s="107"/>
      <c r="L5" s="107"/>
      <c r="M5" s="106" t="s">
        <v>261</v>
      </c>
    </row>
    <row r="6" spans="1:13" ht="13.5">
      <c r="A6" s="229" t="s">
        <v>246</v>
      </c>
      <c r="B6" s="164" t="s">
        <v>850</v>
      </c>
      <c r="C6" s="165"/>
      <c r="D6" s="165"/>
      <c r="E6" s="165"/>
      <c r="F6" s="165"/>
      <c r="G6" s="165"/>
      <c r="H6" s="165"/>
      <c r="I6" s="165"/>
      <c r="J6" s="165"/>
      <c r="K6" s="165"/>
      <c r="L6" s="165"/>
      <c r="M6" s="165"/>
    </row>
    <row r="7" spans="1:13" ht="13.5">
      <c r="A7" s="230"/>
      <c r="B7" s="159" t="s">
        <v>262</v>
      </c>
      <c r="C7" s="159" t="s">
        <v>263</v>
      </c>
      <c r="D7" s="159" t="s">
        <v>264</v>
      </c>
      <c r="E7" s="159" t="s">
        <v>265</v>
      </c>
      <c r="F7" s="159" t="s">
        <v>266</v>
      </c>
      <c r="G7" s="159" t="s">
        <v>267</v>
      </c>
      <c r="H7" s="159" t="s">
        <v>268</v>
      </c>
      <c r="I7" s="159" t="s">
        <v>269</v>
      </c>
      <c r="J7" s="159" t="s">
        <v>270</v>
      </c>
      <c r="K7" s="159" t="s">
        <v>271</v>
      </c>
      <c r="L7" s="159" t="s">
        <v>272</v>
      </c>
      <c r="M7" s="108" t="s">
        <v>273</v>
      </c>
    </row>
    <row r="8" spans="1:13" ht="13.5">
      <c r="A8" s="160"/>
      <c r="B8" s="109"/>
      <c r="C8" s="109"/>
      <c r="D8" s="109"/>
      <c r="E8" s="109"/>
      <c r="F8" s="109"/>
      <c r="G8" s="169" t="s">
        <v>274</v>
      </c>
      <c r="H8" s="169"/>
      <c r="I8" s="109"/>
      <c r="J8" s="109"/>
      <c r="K8" s="109"/>
      <c r="L8" s="109"/>
      <c r="M8" s="109"/>
    </row>
    <row r="9" spans="1:13" ht="13.5">
      <c r="A9" s="162" t="s">
        <v>227</v>
      </c>
      <c r="B9" s="103">
        <v>210939</v>
      </c>
      <c r="C9" s="103">
        <v>210912</v>
      </c>
      <c r="D9" s="103">
        <v>210752</v>
      </c>
      <c r="E9" s="103">
        <v>211080</v>
      </c>
      <c r="F9" s="103">
        <v>211608</v>
      </c>
      <c r="G9" s="103">
        <v>211709</v>
      </c>
      <c r="H9" s="103">
        <v>211733</v>
      </c>
      <c r="I9" s="103">
        <v>211871</v>
      </c>
      <c r="J9" s="103">
        <v>211880</v>
      </c>
      <c r="K9" s="103">
        <v>211903</v>
      </c>
      <c r="L9" s="103">
        <v>211787</v>
      </c>
      <c r="M9" s="103">
        <v>211771</v>
      </c>
    </row>
    <row r="10" spans="1:13" ht="16.5" customHeight="1">
      <c r="A10" s="162" t="s">
        <v>237</v>
      </c>
      <c r="B10" s="103">
        <v>25498</v>
      </c>
      <c r="C10" s="103">
        <v>25484</v>
      </c>
      <c r="D10" s="103">
        <v>25463</v>
      </c>
      <c r="E10" s="103">
        <v>25522</v>
      </c>
      <c r="F10" s="103">
        <v>25623</v>
      </c>
      <c r="G10" s="103">
        <v>25655</v>
      </c>
      <c r="H10" s="103">
        <v>25666</v>
      </c>
      <c r="I10" s="103">
        <v>25713</v>
      </c>
      <c r="J10" s="103">
        <v>25676</v>
      </c>
      <c r="K10" s="103">
        <v>25700</v>
      </c>
      <c r="L10" s="103">
        <v>25718</v>
      </c>
      <c r="M10" s="103">
        <v>25746</v>
      </c>
    </row>
    <row r="11" spans="1:13" ht="13.5">
      <c r="A11" s="162" t="s">
        <v>228</v>
      </c>
      <c r="B11" s="103">
        <v>33787</v>
      </c>
      <c r="C11" s="103">
        <v>33783</v>
      </c>
      <c r="D11" s="103">
        <v>33733</v>
      </c>
      <c r="E11" s="103">
        <v>33791</v>
      </c>
      <c r="F11" s="103">
        <v>33878</v>
      </c>
      <c r="G11" s="103">
        <v>33895</v>
      </c>
      <c r="H11" s="103">
        <v>33901</v>
      </c>
      <c r="I11" s="103">
        <v>33983</v>
      </c>
      <c r="J11" s="103">
        <v>34039</v>
      </c>
      <c r="K11" s="103">
        <v>34103</v>
      </c>
      <c r="L11" s="103">
        <v>34073</v>
      </c>
      <c r="M11" s="103">
        <v>34084</v>
      </c>
    </row>
    <row r="12" spans="1:13" ht="13.5">
      <c r="A12" s="162" t="s">
        <v>229</v>
      </c>
      <c r="B12" s="103">
        <v>25093</v>
      </c>
      <c r="C12" s="103">
        <v>25103</v>
      </c>
      <c r="D12" s="103">
        <v>25095</v>
      </c>
      <c r="E12" s="103">
        <v>25081</v>
      </c>
      <c r="F12" s="103">
        <v>25116</v>
      </c>
      <c r="G12" s="103">
        <v>25087</v>
      </c>
      <c r="H12" s="103">
        <v>25075</v>
      </c>
      <c r="I12" s="103">
        <v>25080</v>
      </c>
      <c r="J12" s="103">
        <v>25041</v>
      </c>
      <c r="K12" s="103">
        <v>25036</v>
      </c>
      <c r="L12" s="103">
        <v>25025</v>
      </c>
      <c r="M12" s="103">
        <v>25009</v>
      </c>
    </row>
    <row r="13" spans="1:13" ht="13.5">
      <c r="A13" s="162" t="s">
        <v>230</v>
      </c>
      <c r="B13" s="103">
        <v>50029</v>
      </c>
      <c r="C13" s="103">
        <v>50027</v>
      </c>
      <c r="D13" s="103">
        <v>49942</v>
      </c>
      <c r="E13" s="103">
        <v>50050</v>
      </c>
      <c r="F13" s="103">
        <v>50237</v>
      </c>
      <c r="G13" s="103">
        <v>50302</v>
      </c>
      <c r="H13" s="103">
        <v>50266</v>
      </c>
      <c r="I13" s="103">
        <v>50267</v>
      </c>
      <c r="J13" s="103">
        <v>50276</v>
      </c>
      <c r="K13" s="103">
        <v>50247</v>
      </c>
      <c r="L13" s="103">
        <v>50201</v>
      </c>
      <c r="M13" s="103">
        <v>50163</v>
      </c>
    </row>
    <row r="14" spans="1:13" ht="13.5">
      <c r="A14" s="162" t="s">
        <v>231</v>
      </c>
      <c r="B14" s="103">
        <v>33991</v>
      </c>
      <c r="C14" s="103">
        <v>33988</v>
      </c>
      <c r="D14" s="103">
        <v>34003</v>
      </c>
      <c r="E14" s="103">
        <v>33999</v>
      </c>
      <c r="F14" s="103">
        <v>34068</v>
      </c>
      <c r="G14" s="103">
        <v>34078</v>
      </c>
      <c r="H14" s="103">
        <v>34153</v>
      </c>
      <c r="I14" s="103">
        <v>34158</v>
      </c>
      <c r="J14" s="103">
        <v>34197</v>
      </c>
      <c r="K14" s="103">
        <v>34191</v>
      </c>
      <c r="L14" s="103">
        <v>34157</v>
      </c>
      <c r="M14" s="103">
        <v>34159</v>
      </c>
    </row>
    <row r="15" spans="1:13" ht="13.5">
      <c r="A15" s="162" t="s">
        <v>232</v>
      </c>
      <c r="B15" s="103">
        <v>42541</v>
      </c>
      <c r="C15" s="103">
        <v>42527</v>
      </c>
      <c r="D15" s="103">
        <v>42516</v>
      </c>
      <c r="E15" s="103">
        <v>42637</v>
      </c>
      <c r="F15" s="103">
        <v>42686</v>
      </c>
      <c r="G15" s="103">
        <v>42692</v>
      </c>
      <c r="H15" s="103">
        <v>42672</v>
      </c>
      <c r="I15" s="103">
        <v>42670</v>
      </c>
      <c r="J15" s="103">
        <v>42651</v>
      </c>
      <c r="K15" s="103">
        <v>42626</v>
      </c>
      <c r="L15" s="103">
        <v>42613</v>
      </c>
      <c r="M15" s="103">
        <v>42610</v>
      </c>
    </row>
    <row r="16" spans="1:13" ht="13.5">
      <c r="A16" s="162"/>
      <c r="B16" s="109"/>
      <c r="C16" s="109"/>
      <c r="D16" s="109"/>
      <c r="E16" s="109"/>
      <c r="F16" s="109"/>
      <c r="G16" s="169" t="s">
        <v>823</v>
      </c>
      <c r="H16" s="169"/>
      <c r="I16" s="109"/>
      <c r="J16" s="109"/>
      <c r="K16" s="109"/>
      <c r="L16" s="109"/>
      <c r="M16" s="109"/>
    </row>
    <row r="17" spans="1:13" ht="13.5">
      <c r="A17" s="162" t="s">
        <v>227</v>
      </c>
      <c r="B17" s="103">
        <v>450142</v>
      </c>
      <c r="C17" s="103">
        <v>449971</v>
      </c>
      <c r="D17" s="103">
        <v>449620</v>
      </c>
      <c r="E17" s="103">
        <v>449236</v>
      </c>
      <c r="F17" s="103">
        <v>449498</v>
      </c>
      <c r="G17" s="103">
        <v>449508</v>
      </c>
      <c r="H17" s="103">
        <v>449346</v>
      </c>
      <c r="I17" s="103">
        <v>449273</v>
      </c>
      <c r="J17" s="103">
        <v>449273</v>
      </c>
      <c r="K17" s="103">
        <v>449258</v>
      </c>
      <c r="L17" s="103">
        <v>449035</v>
      </c>
      <c r="M17" s="103">
        <v>448941</v>
      </c>
    </row>
    <row r="18" spans="1:13" ht="16.5" customHeight="1">
      <c r="A18" s="162" t="s">
        <v>237</v>
      </c>
      <c r="B18" s="103">
        <v>51384</v>
      </c>
      <c r="C18" s="103">
        <v>51311</v>
      </c>
      <c r="D18" s="103">
        <v>51277</v>
      </c>
      <c r="E18" s="103">
        <v>51247</v>
      </c>
      <c r="F18" s="103">
        <v>51344</v>
      </c>
      <c r="G18" s="103">
        <v>51394</v>
      </c>
      <c r="H18" s="103">
        <v>51364</v>
      </c>
      <c r="I18" s="103">
        <v>51349</v>
      </c>
      <c r="J18" s="103">
        <v>51310</v>
      </c>
      <c r="K18" s="103">
        <v>51360</v>
      </c>
      <c r="L18" s="103">
        <v>51383</v>
      </c>
      <c r="M18" s="103">
        <v>51405</v>
      </c>
    </row>
    <row r="19" spans="1:13" ht="13.5">
      <c r="A19" s="162" t="s">
        <v>228</v>
      </c>
      <c r="B19" s="103">
        <v>72369</v>
      </c>
      <c r="C19" s="103">
        <v>72353</v>
      </c>
      <c r="D19" s="103">
        <v>72260</v>
      </c>
      <c r="E19" s="103">
        <v>72283</v>
      </c>
      <c r="F19" s="103">
        <v>72336</v>
      </c>
      <c r="G19" s="103">
        <v>72301</v>
      </c>
      <c r="H19" s="103">
        <v>72267</v>
      </c>
      <c r="I19" s="103">
        <v>72348</v>
      </c>
      <c r="J19" s="103">
        <v>72485</v>
      </c>
      <c r="K19" s="103">
        <v>72621</v>
      </c>
      <c r="L19" s="103">
        <v>72582</v>
      </c>
      <c r="M19" s="103">
        <v>72563</v>
      </c>
    </row>
    <row r="20" spans="1:13" ht="13.5">
      <c r="A20" s="162" t="s">
        <v>229</v>
      </c>
      <c r="B20" s="103">
        <v>54067</v>
      </c>
      <c r="C20" s="103">
        <v>54059</v>
      </c>
      <c r="D20" s="103">
        <v>53983</v>
      </c>
      <c r="E20" s="103">
        <v>53861</v>
      </c>
      <c r="F20" s="103">
        <v>53807</v>
      </c>
      <c r="G20" s="103">
        <v>53739</v>
      </c>
      <c r="H20" s="103">
        <v>53710</v>
      </c>
      <c r="I20" s="103">
        <v>53709</v>
      </c>
      <c r="J20" s="103">
        <v>53617</v>
      </c>
      <c r="K20" s="103">
        <v>53561</v>
      </c>
      <c r="L20" s="103">
        <v>53520</v>
      </c>
      <c r="M20" s="103">
        <v>53481</v>
      </c>
    </row>
    <row r="21" spans="1:13" ht="13.5">
      <c r="A21" s="162" t="s">
        <v>230</v>
      </c>
      <c r="B21" s="103">
        <v>106629</v>
      </c>
      <c r="C21" s="103">
        <v>106605</v>
      </c>
      <c r="D21" s="103">
        <v>106455</v>
      </c>
      <c r="E21" s="103">
        <v>106418</v>
      </c>
      <c r="F21" s="103">
        <v>106590</v>
      </c>
      <c r="G21" s="103">
        <v>106686</v>
      </c>
      <c r="H21" s="103">
        <v>106587</v>
      </c>
      <c r="I21" s="103">
        <v>106543</v>
      </c>
      <c r="J21" s="103">
        <v>106546</v>
      </c>
      <c r="K21" s="103">
        <v>106478</v>
      </c>
      <c r="L21" s="103">
        <v>106417</v>
      </c>
      <c r="M21" s="103">
        <v>106352</v>
      </c>
    </row>
    <row r="22" spans="1:13" ht="13.5">
      <c r="A22" s="162" t="s">
        <v>231</v>
      </c>
      <c r="B22" s="103">
        <v>74449</v>
      </c>
      <c r="C22" s="103">
        <v>74429</v>
      </c>
      <c r="D22" s="103">
        <v>74444</v>
      </c>
      <c r="E22" s="103">
        <v>74272</v>
      </c>
      <c r="F22" s="103">
        <v>74312</v>
      </c>
      <c r="G22" s="103">
        <v>74304</v>
      </c>
      <c r="H22" s="103">
        <v>74394</v>
      </c>
      <c r="I22" s="103">
        <v>74381</v>
      </c>
      <c r="J22" s="103">
        <v>74448</v>
      </c>
      <c r="K22" s="103">
        <v>74448</v>
      </c>
      <c r="L22" s="103">
        <v>74381</v>
      </c>
      <c r="M22" s="103">
        <v>74419</v>
      </c>
    </row>
    <row r="23" spans="1:13" ht="13.5">
      <c r="A23" s="162" t="s">
        <v>232</v>
      </c>
      <c r="B23" s="103">
        <v>91244</v>
      </c>
      <c r="C23" s="103">
        <v>91214</v>
      </c>
      <c r="D23" s="103">
        <v>91201</v>
      </c>
      <c r="E23" s="103">
        <v>91155</v>
      </c>
      <c r="F23" s="103">
        <v>91109</v>
      </c>
      <c r="G23" s="103">
        <v>91084</v>
      </c>
      <c r="H23" s="103">
        <v>91024</v>
      </c>
      <c r="I23" s="103">
        <v>90943</v>
      </c>
      <c r="J23" s="103">
        <v>90867</v>
      </c>
      <c r="K23" s="103">
        <v>90790</v>
      </c>
      <c r="L23" s="103">
        <v>90752</v>
      </c>
      <c r="M23" s="103">
        <v>90721</v>
      </c>
    </row>
    <row r="24" spans="1:13" ht="13.5">
      <c r="A24" s="162"/>
      <c r="B24" s="109"/>
      <c r="C24" s="109"/>
      <c r="D24" s="109"/>
      <c r="E24" s="109"/>
      <c r="F24" s="109"/>
      <c r="G24" s="169" t="s">
        <v>220</v>
      </c>
      <c r="H24" s="169"/>
      <c r="I24" s="109"/>
      <c r="J24" s="109"/>
      <c r="K24" s="109"/>
      <c r="L24" s="109"/>
      <c r="M24" s="109"/>
    </row>
    <row r="25" spans="1:13" ht="13.5">
      <c r="A25" s="162" t="s">
        <v>227</v>
      </c>
      <c r="B25" s="103">
        <v>219229</v>
      </c>
      <c r="C25" s="103">
        <v>219107</v>
      </c>
      <c r="D25" s="103">
        <v>218916</v>
      </c>
      <c r="E25" s="103">
        <v>218636</v>
      </c>
      <c r="F25" s="103">
        <v>218775</v>
      </c>
      <c r="G25" s="103">
        <v>218701</v>
      </c>
      <c r="H25" s="103">
        <v>218614</v>
      </c>
      <c r="I25" s="103">
        <v>218602</v>
      </c>
      <c r="J25" s="103">
        <v>218529</v>
      </c>
      <c r="K25" s="103">
        <v>218514</v>
      </c>
      <c r="L25" s="103">
        <v>218408</v>
      </c>
      <c r="M25" s="103">
        <v>218283</v>
      </c>
    </row>
    <row r="26" spans="1:13" ht="16.5" customHeight="1">
      <c r="A26" s="162" t="s">
        <v>237</v>
      </c>
      <c r="B26" s="103">
        <v>25507</v>
      </c>
      <c r="C26" s="103">
        <v>25465</v>
      </c>
      <c r="D26" s="103">
        <v>25461</v>
      </c>
      <c r="E26" s="103">
        <v>25443</v>
      </c>
      <c r="F26" s="103">
        <v>25485</v>
      </c>
      <c r="G26" s="103">
        <v>25500</v>
      </c>
      <c r="H26" s="103">
        <v>25506</v>
      </c>
      <c r="I26" s="103">
        <v>25498</v>
      </c>
      <c r="J26" s="103">
        <v>25481</v>
      </c>
      <c r="K26" s="103">
        <v>25503</v>
      </c>
      <c r="L26" s="103">
        <v>25509</v>
      </c>
      <c r="M26" s="103">
        <v>25492</v>
      </c>
    </row>
    <row r="27" spans="1:13" ht="13.5">
      <c r="A27" s="162" t="s">
        <v>228</v>
      </c>
      <c r="B27" s="103">
        <v>35208</v>
      </c>
      <c r="C27" s="103">
        <v>35187</v>
      </c>
      <c r="D27" s="103">
        <v>35131</v>
      </c>
      <c r="E27" s="103">
        <v>35118</v>
      </c>
      <c r="F27" s="103">
        <v>35146</v>
      </c>
      <c r="G27" s="103">
        <v>35116</v>
      </c>
      <c r="H27" s="103">
        <v>35100</v>
      </c>
      <c r="I27" s="103">
        <v>35129</v>
      </c>
      <c r="J27" s="103">
        <v>35185</v>
      </c>
      <c r="K27" s="103">
        <v>35249</v>
      </c>
      <c r="L27" s="103">
        <v>35212</v>
      </c>
      <c r="M27" s="103">
        <v>35202</v>
      </c>
    </row>
    <row r="28" spans="1:13" ht="13.5">
      <c r="A28" s="162" t="s">
        <v>229</v>
      </c>
      <c r="B28" s="103">
        <v>26863</v>
      </c>
      <c r="C28" s="103">
        <v>26854</v>
      </c>
      <c r="D28" s="103">
        <v>26813</v>
      </c>
      <c r="E28" s="103">
        <v>26747</v>
      </c>
      <c r="F28" s="103">
        <v>26714</v>
      </c>
      <c r="G28" s="103">
        <v>26679</v>
      </c>
      <c r="H28" s="103">
        <v>26644</v>
      </c>
      <c r="I28" s="103">
        <v>26654</v>
      </c>
      <c r="J28" s="103">
        <v>26600</v>
      </c>
      <c r="K28" s="103">
        <v>26577</v>
      </c>
      <c r="L28" s="103">
        <v>26571</v>
      </c>
      <c r="M28" s="103">
        <v>26538</v>
      </c>
    </row>
    <row r="29" spans="1:13" ht="13.5">
      <c r="A29" s="162" t="s">
        <v>230</v>
      </c>
      <c r="B29" s="103">
        <v>51509</v>
      </c>
      <c r="C29" s="103">
        <v>51472</v>
      </c>
      <c r="D29" s="103">
        <v>51376</v>
      </c>
      <c r="E29" s="103">
        <v>51341</v>
      </c>
      <c r="F29" s="103">
        <v>51440</v>
      </c>
      <c r="G29" s="103">
        <v>51455</v>
      </c>
      <c r="H29" s="103">
        <v>51404</v>
      </c>
      <c r="I29" s="103">
        <v>51398</v>
      </c>
      <c r="J29" s="103">
        <v>51416</v>
      </c>
      <c r="K29" s="103">
        <v>51383</v>
      </c>
      <c r="L29" s="103">
        <v>51373</v>
      </c>
      <c r="M29" s="103">
        <v>51312</v>
      </c>
    </row>
    <row r="30" spans="1:13" ht="13.5">
      <c r="A30" s="162" t="s">
        <v>231</v>
      </c>
      <c r="B30" s="103">
        <v>35651</v>
      </c>
      <c r="C30" s="103">
        <v>35647</v>
      </c>
      <c r="D30" s="103">
        <v>35652</v>
      </c>
      <c r="E30" s="103">
        <v>35534</v>
      </c>
      <c r="F30" s="103">
        <v>35551</v>
      </c>
      <c r="G30" s="103">
        <v>35538</v>
      </c>
      <c r="H30" s="103">
        <v>35590</v>
      </c>
      <c r="I30" s="103">
        <v>35593</v>
      </c>
      <c r="J30" s="103">
        <v>35570</v>
      </c>
      <c r="K30" s="103">
        <v>35560</v>
      </c>
      <c r="L30" s="103">
        <v>35557</v>
      </c>
      <c r="M30" s="103">
        <v>35589</v>
      </c>
    </row>
    <row r="31" spans="1:13" ht="13.5">
      <c r="A31" s="162" t="s">
        <v>232</v>
      </c>
      <c r="B31" s="103">
        <v>44491</v>
      </c>
      <c r="C31" s="103">
        <v>44482</v>
      </c>
      <c r="D31" s="103">
        <v>44483</v>
      </c>
      <c r="E31" s="103">
        <v>44453</v>
      </c>
      <c r="F31" s="103">
        <v>44439</v>
      </c>
      <c r="G31" s="103">
        <v>44413</v>
      </c>
      <c r="H31" s="103">
        <v>44370</v>
      </c>
      <c r="I31" s="103">
        <v>44330</v>
      </c>
      <c r="J31" s="103">
        <v>44277</v>
      </c>
      <c r="K31" s="103">
        <v>44242</v>
      </c>
      <c r="L31" s="103">
        <v>44186</v>
      </c>
      <c r="M31" s="103">
        <v>44150</v>
      </c>
    </row>
    <row r="32" spans="1:13" ht="13.5">
      <c r="A32" s="162"/>
      <c r="B32" s="109"/>
      <c r="C32" s="109"/>
      <c r="D32" s="109"/>
      <c r="E32" s="109"/>
      <c r="F32" s="109"/>
      <c r="G32" s="169" t="s">
        <v>221</v>
      </c>
      <c r="H32" s="169"/>
      <c r="I32" s="109"/>
      <c r="J32" s="109"/>
      <c r="K32" s="109"/>
      <c r="L32" s="109"/>
      <c r="M32" s="109"/>
    </row>
    <row r="33" spans="1:13" ht="13.5">
      <c r="A33" s="162" t="s">
        <v>227</v>
      </c>
      <c r="B33" s="103">
        <v>230913</v>
      </c>
      <c r="C33" s="103">
        <v>230864</v>
      </c>
      <c r="D33" s="103">
        <v>230704</v>
      </c>
      <c r="E33" s="103">
        <v>230600</v>
      </c>
      <c r="F33" s="103">
        <v>230723</v>
      </c>
      <c r="G33" s="103">
        <v>230807</v>
      </c>
      <c r="H33" s="103">
        <v>230732</v>
      </c>
      <c r="I33" s="103">
        <v>230671</v>
      </c>
      <c r="J33" s="103">
        <v>230744</v>
      </c>
      <c r="K33" s="103">
        <v>230744</v>
      </c>
      <c r="L33" s="103">
        <v>230627</v>
      </c>
      <c r="M33" s="103">
        <v>230658</v>
      </c>
    </row>
    <row r="34" spans="1:13" ht="16.5" customHeight="1">
      <c r="A34" s="162" t="s">
        <v>237</v>
      </c>
      <c r="B34" s="103">
        <v>25877</v>
      </c>
      <c r="C34" s="103">
        <v>25846</v>
      </c>
      <c r="D34" s="103">
        <v>25816</v>
      </c>
      <c r="E34" s="103">
        <v>25804</v>
      </c>
      <c r="F34" s="103">
        <v>25859</v>
      </c>
      <c r="G34" s="103">
        <v>25894</v>
      </c>
      <c r="H34" s="103">
        <v>25858</v>
      </c>
      <c r="I34" s="103">
        <v>25851</v>
      </c>
      <c r="J34" s="103">
        <v>25829</v>
      </c>
      <c r="K34" s="103">
        <v>25857</v>
      </c>
      <c r="L34" s="103">
        <v>25874</v>
      </c>
      <c r="M34" s="103">
        <v>25913</v>
      </c>
    </row>
    <row r="35" spans="1:13" ht="13.5">
      <c r="A35" s="162" t="s">
        <v>228</v>
      </c>
      <c r="B35" s="103">
        <v>37161</v>
      </c>
      <c r="C35" s="103">
        <v>37166</v>
      </c>
      <c r="D35" s="103">
        <v>37129</v>
      </c>
      <c r="E35" s="103">
        <v>37165</v>
      </c>
      <c r="F35" s="103">
        <v>37190</v>
      </c>
      <c r="G35" s="103">
        <v>37185</v>
      </c>
      <c r="H35" s="103">
        <v>37167</v>
      </c>
      <c r="I35" s="103">
        <v>37219</v>
      </c>
      <c r="J35" s="103">
        <v>37300</v>
      </c>
      <c r="K35" s="103">
        <v>37372</v>
      </c>
      <c r="L35" s="103">
        <v>37370</v>
      </c>
      <c r="M35" s="103">
        <v>37361</v>
      </c>
    </row>
    <row r="36" spans="1:13" ht="13.5">
      <c r="A36" s="162" t="s">
        <v>229</v>
      </c>
      <c r="B36" s="103">
        <v>27204</v>
      </c>
      <c r="C36" s="103">
        <v>27205</v>
      </c>
      <c r="D36" s="103">
        <v>27170</v>
      </c>
      <c r="E36" s="103">
        <v>27114</v>
      </c>
      <c r="F36" s="103">
        <v>27093</v>
      </c>
      <c r="G36" s="103">
        <v>27060</v>
      </c>
      <c r="H36" s="103">
        <v>27066</v>
      </c>
      <c r="I36" s="103">
        <v>27055</v>
      </c>
      <c r="J36" s="103">
        <v>27017</v>
      </c>
      <c r="K36" s="103">
        <v>26984</v>
      </c>
      <c r="L36" s="103">
        <v>26949</v>
      </c>
      <c r="M36" s="103">
        <v>26943</v>
      </c>
    </row>
    <row r="37" spans="1:13" ht="13.5">
      <c r="A37" s="162" t="s">
        <v>230</v>
      </c>
      <c r="B37" s="103">
        <v>55120</v>
      </c>
      <c r="C37" s="103">
        <v>55133</v>
      </c>
      <c r="D37" s="103">
        <v>55079</v>
      </c>
      <c r="E37" s="103">
        <v>55077</v>
      </c>
      <c r="F37" s="103">
        <v>55150</v>
      </c>
      <c r="G37" s="103">
        <v>55231</v>
      </c>
      <c r="H37" s="103">
        <v>55183</v>
      </c>
      <c r="I37" s="103">
        <v>55145</v>
      </c>
      <c r="J37" s="103">
        <v>55130</v>
      </c>
      <c r="K37" s="103">
        <v>55095</v>
      </c>
      <c r="L37" s="103">
        <v>55044</v>
      </c>
      <c r="M37" s="103">
        <v>55040</v>
      </c>
    </row>
    <row r="38" spans="1:13" ht="13.5">
      <c r="A38" s="162" t="s">
        <v>231</v>
      </c>
      <c r="B38" s="103">
        <v>38798</v>
      </c>
      <c r="C38" s="103">
        <v>38782</v>
      </c>
      <c r="D38" s="103">
        <v>38792</v>
      </c>
      <c r="E38" s="103">
        <v>38738</v>
      </c>
      <c r="F38" s="103">
        <v>38761</v>
      </c>
      <c r="G38" s="103">
        <v>38766</v>
      </c>
      <c r="H38" s="103">
        <v>38804</v>
      </c>
      <c r="I38" s="103">
        <v>38788</v>
      </c>
      <c r="J38" s="103">
        <v>38878</v>
      </c>
      <c r="K38" s="103">
        <v>38888</v>
      </c>
      <c r="L38" s="103">
        <v>38824</v>
      </c>
      <c r="M38" s="103">
        <v>38830</v>
      </c>
    </row>
    <row r="39" spans="1:13" ht="13.5">
      <c r="A39" s="162" t="s">
        <v>232</v>
      </c>
      <c r="B39" s="103">
        <v>46753</v>
      </c>
      <c r="C39" s="103">
        <v>46732</v>
      </c>
      <c r="D39" s="103">
        <v>46718</v>
      </c>
      <c r="E39" s="103">
        <v>46702</v>
      </c>
      <c r="F39" s="103">
        <v>46670</v>
      </c>
      <c r="G39" s="103">
        <v>46671</v>
      </c>
      <c r="H39" s="103">
        <v>46654</v>
      </c>
      <c r="I39" s="103">
        <v>46613</v>
      </c>
      <c r="J39" s="103">
        <v>46590</v>
      </c>
      <c r="K39" s="103">
        <v>46548</v>
      </c>
      <c r="L39" s="103">
        <v>46566</v>
      </c>
      <c r="M39" s="103">
        <v>46571</v>
      </c>
    </row>
    <row r="40" spans="1:13" ht="4.5" customHeight="1">
      <c r="A40" s="163"/>
      <c r="B40" s="111"/>
      <c r="C40" s="111"/>
      <c r="D40" s="111"/>
      <c r="E40" s="111"/>
      <c r="F40" s="111"/>
      <c r="G40" s="111"/>
      <c r="H40" s="111"/>
      <c r="I40" s="111"/>
      <c r="J40" s="111"/>
      <c r="K40" s="111"/>
      <c r="L40" s="111"/>
      <c r="M40" s="111"/>
    </row>
    <row r="41" spans="1:13" ht="13.5">
      <c r="A41" s="107" t="s">
        <v>845</v>
      </c>
      <c r="B41" s="107"/>
      <c r="C41" s="107"/>
      <c r="D41" s="107"/>
      <c r="E41" s="107"/>
      <c r="F41" s="107"/>
      <c r="G41" s="107"/>
      <c r="H41" s="107"/>
      <c r="I41" s="107"/>
      <c r="J41" s="107"/>
      <c r="K41" s="107"/>
      <c r="L41" s="107"/>
      <c r="M41" s="107"/>
    </row>
    <row r="42" spans="1:13" ht="13.5">
      <c r="A42" s="107"/>
      <c r="B42" s="107"/>
      <c r="C42" s="107"/>
      <c r="D42" s="107"/>
      <c r="E42" s="107"/>
      <c r="F42" s="107"/>
      <c r="G42" s="107"/>
      <c r="H42" s="107"/>
      <c r="I42" s="107"/>
      <c r="J42" s="107"/>
      <c r="K42" s="107"/>
      <c r="L42" s="107"/>
      <c r="M42" s="107"/>
    </row>
    <row r="43" spans="1:13" ht="14.25">
      <c r="A43" s="90" t="s">
        <v>275</v>
      </c>
      <c r="B43" s="107"/>
      <c r="C43" s="107"/>
      <c r="D43" s="107"/>
      <c r="E43" s="107"/>
      <c r="F43" s="107"/>
      <c r="G43" s="107"/>
      <c r="H43" s="107"/>
      <c r="I43" s="107"/>
      <c r="J43" s="107"/>
      <c r="K43" s="107"/>
      <c r="L43" s="107"/>
      <c r="M43" s="107"/>
    </row>
    <row r="44" spans="1:13" ht="13.5">
      <c r="A44" s="107"/>
      <c r="B44" s="107"/>
      <c r="C44" s="107"/>
      <c r="D44" s="107"/>
      <c r="E44" s="107"/>
      <c r="F44" s="107"/>
      <c r="G44" s="107"/>
      <c r="H44" s="107"/>
      <c r="I44" s="107"/>
      <c r="J44" s="107"/>
      <c r="K44" s="107"/>
      <c r="L44" s="107"/>
      <c r="M44" s="106" t="s">
        <v>276</v>
      </c>
    </row>
    <row r="45" spans="1:13" ht="13.5">
      <c r="A45" s="229" t="s">
        <v>247</v>
      </c>
      <c r="B45" s="164" t="s">
        <v>851</v>
      </c>
      <c r="C45" s="165"/>
      <c r="D45" s="165"/>
      <c r="E45" s="165"/>
      <c r="F45" s="165"/>
      <c r="G45" s="165"/>
      <c r="H45" s="165"/>
      <c r="I45" s="165"/>
      <c r="J45" s="170"/>
      <c r="K45" s="164" t="s">
        <v>852</v>
      </c>
      <c r="L45" s="165"/>
      <c r="M45" s="165"/>
    </row>
    <row r="46" spans="1:13" ht="13.5">
      <c r="A46" s="230"/>
      <c r="B46" s="159" t="s">
        <v>248</v>
      </c>
      <c r="C46" s="159" t="s">
        <v>249</v>
      </c>
      <c r="D46" s="159" t="s">
        <v>250</v>
      </c>
      <c r="E46" s="159" t="s">
        <v>251</v>
      </c>
      <c r="F46" s="159" t="s">
        <v>252</v>
      </c>
      <c r="G46" s="159" t="s">
        <v>253</v>
      </c>
      <c r="H46" s="159" t="s">
        <v>254</v>
      </c>
      <c r="I46" s="159" t="s">
        <v>255</v>
      </c>
      <c r="J46" s="159" t="s">
        <v>256</v>
      </c>
      <c r="K46" s="159" t="s">
        <v>257</v>
      </c>
      <c r="L46" s="159" t="s">
        <v>258</v>
      </c>
      <c r="M46" s="108" t="s">
        <v>259</v>
      </c>
    </row>
    <row r="47" spans="1:13" ht="13.5">
      <c r="A47" s="166"/>
      <c r="B47" s="107"/>
      <c r="C47" s="107"/>
      <c r="D47" s="107"/>
      <c r="E47" s="107"/>
      <c r="F47" s="107"/>
      <c r="G47" s="171" t="s">
        <v>274</v>
      </c>
      <c r="H47" s="171"/>
      <c r="I47" s="107"/>
      <c r="J47" s="107"/>
      <c r="K47" s="107"/>
      <c r="L47" s="107"/>
      <c r="M47" s="107"/>
    </row>
    <row r="48" spans="1:13" ht="13.5">
      <c r="A48" s="162" t="s">
        <v>227</v>
      </c>
      <c r="B48" s="103">
        <f>SUM(B49:B54)</f>
        <v>225411</v>
      </c>
      <c r="C48" s="103">
        <f aca="true" t="shared" si="0" ref="C48:M48">SUM(C49:C54)</f>
        <v>225512</v>
      </c>
      <c r="D48" s="103">
        <f t="shared" si="0"/>
        <v>225536</v>
      </c>
      <c r="E48" s="103">
        <f t="shared" si="0"/>
        <v>225674</v>
      </c>
      <c r="F48" s="103">
        <f t="shared" si="0"/>
        <v>225683</v>
      </c>
      <c r="G48" s="103">
        <f t="shared" si="0"/>
        <v>225706</v>
      </c>
      <c r="H48" s="103">
        <f t="shared" si="0"/>
        <v>225590</v>
      </c>
      <c r="I48" s="103">
        <f t="shared" si="0"/>
        <v>225574</v>
      </c>
      <c r="J48" s="103">
        <f t="shared" si="0"/>
        <v>225453</v>
      </c>
      <c r="K48" s="103">
        <f t="shared" si="0"/>
        <v>225345</v>
      </c>
      <c r="L48" s="103">
        <f t="shared" si="0"/>
        <v>225287</v>
      </c>
      <c r="M48" s="103">
        <f t="shared" si="0"/>
        <v>225589</v>
      </c>
    </row>
    <row r="49" spans="1:13" ht="16.5" customHeight="1">
      <c r="A49" s="162" t="s">
        <v>237</v>
      </c>
      <c r="B49" s="103">
        <v>27882</v>
      </c>
      <c r="C49" s="103">
        <v>27914</v>
      </c>
      <c r="D49" s="103">
        <v>27925</v>
      </c>
      <c r="E49" s="103">
        <v>27972</v>
      </c>
      <c r="F49" s="103">
        <v>27935</v>
      </c>
      <c r="G49" s="103">
        <v>27959</v>
      </c>
      <c r="H49" s="103">
        <v>27977</v>
      </c>
      <c r="I49" s="103">
        <v>28005</v>
      </c>
      <c r="J49" s="103">
        <v>27964</v>
      </c>
      <c r="K49" s="103">
        <v>27953</v>
      </c>
      <c r="L49" s="103">
        <v>27975</v>
      </c>
      <c r="M49" s="103">
        <v>28068</v>
      </c>
    </row>
    <row r="50" spans="1:13" ht="13.5">
      <c r="A50" s="162" t="s">
        <v>228</v>
      </c>
      <c r="B50" s="103">
        <v>36558</v>
      </c>
      <c r="C50" s="103">
        <v>36575</v>
      </c>
      <c r="D50" s="103">
        <v>36581</v>
      </c>
      <c r="E50" s="103">
        <v>36663</v>
      </c>
      <c r="F50" s="103">
        <v>36719</v>
      </c>
      <c r="G50" s="103">
        <v>36783</v>
      </c>
      <c r="H50" s="103">
        <v>36753</v>
      </c>
      <c r="I50" s="103">
        <v>36764</v>
      </c>
      <c r="J50" s="103">
        <v>36761</v>
      </c>
      <c r="K50" s="103">
        <v>36722</v>
      </c>
      <c r="L50" s="103">
        <v>36722</v>
      </c>
      <c r="M50" s="103">
        <v>36931</v>
      </c>
    </row>
    <row r="51" spans="1:13" ht="13.5">
      <c r="A51" s="162" t="s">
        <v>229</v>
      </c>
      <c r="B51" s="103">
        <v>27611</v>
      </c>
      <c r="C51" s="103">
        <v>27582</v>
      </c>
      <c r="D51" s="103">
        <v>27570</v>
      </c>
      <c r="E51" s="103">
        <v>27575</v>
      </c>
      <c r="F51" s="103">
        <v>27536</v>
      </c>
      <c r="G51" s="103">
        <v>27531</v>
      </c>
      <c r="H51" s="103">
        <v>27520</v>
      </c>
      <c r="I51" s="103">
        <v>27504</v>
      </c>
      <c r="J51" s="103">
        <v>27504</v>
      </c>
      <c r="K51" s="103">
        <v>27478</v>
      </c>
      <c r="L51" s="103">
        <v>27450</v>
      </c>
      <c r="M51" s="103">
        <v>27455</v>
      </c>
    </row>
    <row r="52" spans="1:13" ht="13.5">
      <c r="A52" s="162" t="s">
        <v>230</v>
      </c>
      <c r="B52" s="103">
        <v>52994</v>
      </c>
      <c r="C52" s="103">
        <v>53059</v>
      </c>
      <c r="D52" s="103">
        <v>53023</v>
      </c>
      <c r="E52" s="103">
        <v>53024</v>
      </c>
      <c r="F52" s="103">
        <v>53033</v>
      </c>
      <c r="G52" s="103">
        <v>53004</v>
      </c>
      <c r="H52" s="103">
        <v>52958</v>
      </c>
      <c r="I52" s="103">
        <v>52920</v>
      </c>
      <c r="J52" s="103">
        <v>52877</v>
      </c>
      <c r="K52" s="103">
        <v>52848</v>
      </c>
      <c r="L52" s="103">
        <v>52796</v>
      </c>
      <c r="M52" s="103">
        <v>52852</v>
      </c>
    </row>
    <row r="53" spans="1:13" ht="13.5">
      <c r="A53" s="162" t="s">
        <v>231</v>
      </c>
      <c r="B53" s="103">
        <v>35945</v>
      </c>
      <c r="C53" s="103">
        <v>35955</v>
      </c>
      <c r="D53" s="103">
        <v>36030</v>
      </c>
      <c r="E53" s="103">
        <v>36035</v>
      </c>
      <c r="F53" s="103">
        <v>36074</v>
      </c>
      <c r="G53" s="103">
        <v>36068</v>
      </c>
      <c r="H53" s="103">
        <v>36034</v>
      </c>
      <c r="I53" s="103">
        <v>36036</v>
      </c>
      <c r="J53" s="103">
        <v>36053</v>
      </c>
      <c r="K53" s="103">
        <v>36068</v>
      </c>
      <c r="L53" s="103">
        <v>36111</v>
      </c>
      <c r="M53" s="103">
        <v>36059</v>
      </c>
    </row>
    <row r="54" spans="1:13" ht="13.5">
      <c r="A54" s="162" t="s">
        <v>232</v>
      </c>
      <c r="B54" s="103">
        <v>44421</v>
      </c>
      <c r="C54" s="103">
        <v>44427</v>
      </c>
      <c r="D54" s="103">
        <v>44407</v>
      </c>
      <c r="E54" s="103">
        <v>44405</v>
      </c>
      <c r="F54" s="103">
        <v>44386</v>
      </c>
      <c r="G54" s="103">
        <v>44361</v>
      </c>
      <c r="H54" s="103">
        <v>44348</v>
      </c>
      <c r="I54" s="103">
        <v>44345</v>
      </c>
      <c r="J54" s="103">
        <v>44294</v>
      </c>
      <c r="K54" s="103">
        <v>44276</v>
      </c>
      <c r="L54" s="103">
        <v>44233</v>
      </c>
      <c r="M54" s="103">
        <v>44224</v>
      </c>
    </row>
    <row r="55" spans="1:13" ht="13.5">
      <c r="A55" s="162"/>
      <c r="B55" s="109"/>
      <c r="C55" s="109"/>
      <c r="D55" s="109"/>
      <c r="E55" s="109"/>
      <c r="F55" s="109"/>
      <c r="G55" s="169" t="s">
        <v>823</v>
      </c>
      <c r="H55" s="169"/>
      <c r="I55" s="109"/>
      <c r="J55" s="109"/>
      <c r="K55" s="109"/>
      <c r="L55" s="109"/>
      <c r="M55" s="109"/>
    </row>
    <row r="56" spans="1:13" ht="13.5">
      <c r="A56" s="162" t="s">
        <v>227</v>
      </c>
      <c r="B56" s="103">
        <f>SUM(B57:B62)</f>
        <v>467935</v>
      </c>
      <c r="C56" s="103">
        <f aca="true" t="shared" si="1" ref="C56:M56">SUM(C57:C62)</f>
        <v>467945</v>
      </c>
      <c r="D56" s="103">
        <f t="shared" si="1"/>
        <v>467783</v>
      </c>
      <c r="E56" s="103">
        <f t="shared" si="1"/>
        <v>467710</v>
      </c>
      <c r="F56" s="103">
        <f t="shared" si="1"/>
        <v>467710</v>
      </c>
      <c r="G56" s="103">
        <f t="shared" si="1"/>
        <v>467695</v>
      </c>
      <c r="H56" s="103">
        <f t="shared" si="1"/>
        <v>467472</v>
      </c>
      <c r="I56" s="103">
        <f t="shared" si="1"/>
        <v>467378</v>
      </c>
      <c r="J56" s="103">
        <f t="shared" si="1"/>
        <v>467125</v>
      </c>
      <c r="K56" s="103">
        <f t="shared" si="1"/>
        <v>466933</v>
      </c>
      <c r="L56" s="103">
        <f t="shared" si="1"/>
        <v>466649</v>
      </c>
      <c r="M56" s="103">
        <f t="shared" si="1"/>
        <v>466034</v>
      </c>
    </row>
    <row r="57" spans="1:13" ht="16.5" customHeight="1">
      <c r="A57" s="162" t="s">
        <v>237</v>
      </c>
      <c r="B57" s="103">
        <v>53786</v>
      </c>
      <c r="C57" s="103">
        <v>53836</v>
      </c>
      <c r="D57" s="103">
        <v>53806</v>
      </c>
      <c r="E57" s="103">
        <v>53791</v>
      </c>
      <c r="F57" s="103">
        <v>53752</v>
      </c>
      <c r="G57" s="103">
        <v>53802</v>
      </c>
      <c r="H57" s="103">
        <v>53825</v>
      </c>
      <c r="I57" s="103">
        <v>53847</v>
      </c>
      <c r="J57" s="103">
        <v>53743</v>
      </c>
      <c r="K57" s="103">
        <v>53734</v>
      </c>
      <c r="L57" s="103">
        <v>53751</v>
      </c>
      <c r="M57" s="103">
        <v>53741</v>
      </c>
    </row>
    <row r="58" spans="1:13" ht="13.5">
      <c r="A58" s="162" t="s">
        <v>228</v>
      </c>
      <c r="B58" s="103">
        <v>74949</v>
      </c>
      <c r="C58" s="103">
        <v>74914</v>
      </c>
      <c r="D58" s="103">
        <v>74880</v>
      </c>
      <c r="E58" s="103">
        <v>74961</v>
      </c>
      <c r="F58" s="103">
        <v>75098</v>
      </c>
      <c r="G58" s="103">
        <v>75234</v>
      </c>
      <c r="H58" s="103">
        <v>75195</v>
      </c>
      <c r="I58" s="103">
        <v>75176</v>
      </c>
      <c r="J58" s="103">
        <v>75174</v>
      </c>
      <c r="K58" s="103">
        <v>75084</v>
      </c>
      <c r="L58" s="103">
        <v>75033</v>
      </c>
      <c r="M58" s="103">
        <v>75417</v>
      </c>
    </row>
    <row r="59" spans="1:13" ht="13.5">
      <c r="A59" s="162" t="s">
        <v>229</v>
      </c>
      <c r="B59" s="103">
        <v>56649</v>
      </c>
      <c r="C59" s="103">
        <v>56581</v>
      </c>
      <c r="D59" s="103">
        <v>56552</v>
      </c>
      <c r="E59" s="103">
        <v>56551</v>
      </c>
      <c r="F59" s="103">
        <v>56459</v>
      </c>
      <c r="G59" s="103">
        <v>56403</v>
      </c>
      <c r="H59" s="103">
        <v>56362</v>
      </c>
      <c r="I59" s="103">
        <v>56323</v>
      </c>
      <c r="J59" s="103">
        <v>56314</v>
      </c>
      <c r="K59" s="103">
        <v>56258</v>
      </c>
      <c r="L59" s="103">
        <v>56161</v>
      </c>
      <c r="M59" s="103">
        <v>56006</v>
      </c>
    </row>
    <row r="60" spans="1:13" ht="13.5">
      <c r="A60" s="162" t="s">
        <v>230</v>
      </c>
      <c r="B60" s="103">
        <v>110217</v>
      </c>
      <c r="C60" s="103">
        <v>110313</v>
      </c>
      <c r="D60" s="103">
        <v>110214</v>
      </c>
      <c r="E60" s="103">
        <v>110170</v>
      </c>
      <c r="F60" s="103">
        <v>110173</v>
      </c>
      <c r="G60" s="103">
        <v>110105</v>
      </c>
      <c r="H60" s="103">
        <v>110044</v>
      </c>
      <c r="I60" s="103">
        <v>109979</v>
      </c>
      <c r="J60" s="103">
        <v>109892</v>
      </c>
      <c r="K60" s="103">
        <v>109851</v>
      </c>
      <c r="L60" s="103">
        <v>109734</v>
      </c>
      <c r="M60" s="103">
        <v>109548</v>
      </c>
    </row>
    <row r="61" spans="1:13" ht="13.5">
      <c r="A61" s="162" t="s">
        <v>231</v>
      </c>
      <c r="B61" s="103">
        <v>77945</v>
      </c>
      <c r="C61" s="103">
        <v>77937</v>
      </c>
      <c r="D61" s="103">
        <v>78027</v>
      </c>
      <c r="E61" s="103">
        <v>78014</v>
      </c>
      <c r="F61" s="103">
        <v>78081</v>
      </c>
      <c r="G61" s="103">
        <v>78081</v>
      </c>
      <c r="H61" s="103">
        <v>78014</v>
      </c>
      <c r="I61" s="103">
        <v>78052</v>
      </c>
      <c r="J61" s="103">
        <v>78105</v>
      </c>
      <c r="K61" s="103">
        <v>78144</v>
      </c>
      <c r="L61" s="103">
        <v>78219</v>
      </c>
      <c r="M61" s="103">
        <v>77866</v>
      </c>
    </row>
    <row r="62" spans="1:13" ht="13.5">
      <c r="A62" s="162" t="s">
        <v>232</v>
      </c>
      <c r="B62" s="103">
        <v>94389</v>
      </c>
      <c r="C62" s="103">
        <v>94364</v>
      </c>
      <c r="D62" s="103">
        <v>94304</v>
      </c>
      <c r="E62" s="103">
        <v>94223</v>
      </c>
      <c r="F62" s="103">
        <v>94147</v>
      </c>
      <c r="G62" s="103">
        <v>94070</v>
      </c>
      <c r="H62" s="103">
        <v>94032</v>
      </c>
      <c r="I62" s="103">
        <v>94001</v>
      </c>
      <c r="J62" s="103">
        <v>93897</v>
      </c>
      <c r="K62" s="103">
        <v>93862</v>
      </c>
      <c r="L62" s="103">
        <v>93751</v>
      </c>
      <c r="M62" s="103">
        <v>93456</v>
      </c>
    </row>
    <row r="63" spans="1:13" ht="4.5" customHeight="1">
      <c r="A63" s="163"/>
      <c r="B63" s="111"/>
      <c r="C63" s="111"/>
      <c r="D63" s="111"/>
      <c r="E63" s="111"/>
      <c r="F63" s="111"/>
      <c r="G63" s="111"/>
      <c r="H63" s="111"/>
      <c r="I63" s="111"/>
      <c r="J63" s="111"/>
      <c r="K63" s="111"/>
      <c r="L63" s="111"/>
      <c r="M63" s="111"/>
    </row>
    <row r="64" spans="1:13" ht="13.5">
      <c r="A64" s="107" t="s">
        <v>791</v>
      </c>
      <c r="B64" s="107"/>
      <c r="C64" s="107"/>
      <c r="D64" s="107"/>
      <c r="E64" s="107"/>
      <c r="F64" s="107"/>
      <c r="G64" s="107"/>
      <c r="H64" s="107"/>
      <c r="I64" s="107"/>
      <c r="J64" s="107"/>
      <c r="K64" s="107"/>
      <c r="L64" s="107"/>
      <c r="M64" s="107"/>
    </row>
  </sheetData>
  <sheetProtection/>
  <mergeCells count="2">
    <mergeCell ref="A6:A7"/>
    <mergeCell ref="A45:A46"/>
  </mergeCells>
  <printOptions/>
  <pageMargins left="0.3937007874015748" right="0.5905511811023623" top="0.3937007874015748" bottom="0.1968503937007874" header="0.31496062992125984" footer="0.31496062992125984"/>
  <pageSetup horizontalDpi="600" verticalDpi="600" orientation="portrait" paperSize="9" r:id="rId1"/>
  <headerFooter alignWithMargins="0">
    <oddFooter>&amp;C12</oddFooter>
  </headerFooter>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selection activeCell="K1" sqref="K1"/>
    </sheetView>
  </sheetViews>
  <sheetFormatPr defaultColWidth="9.00390625" defaultRowHeight="13.5"/>
  <cols>
    <col min="1" max="1" width="13.375" style="172" customWidth="1"/>
    <col min="2" max="11" width="8.125" style="172" customWidth="1"/>
    <col min="12" max="16384" width="9.00390625" style="172" customWidth="1"/>
  </cols>
  <sheetData>
    <row r="1" spans="1:11" ht="13.5">
      <c r="A1" s="107" t="s">
        <v>177</v>
      </c>
      <c r="B1" s="107"/>
      <c r="C1" s="107"/>
      <c r="D1" s="107"/>
      <c r="E1" s="107"/>
      <c r="F1" s="107"/>
      <c r="G1" s="107"/>
      <c r="H1" s="107"/>
      <c r="I1" s="107"/>
      <c r="J1" s="107"/>
      <c r="K1" s="106" t="s">
        <v>915</v>
      </c>
    </row>
    <row r="2" spans="1:11" ht="13.5">
      <c r="A2" s="107"/>
      <c r="B2" s="107"/>
      <c r="C2" s="107"/>
      <c r="D2" s="107"/>
      <c r="E2" s="107"/>
      <c r="F2" s="107"/>
      <c r="G2" s="107"/>
      <c r="H2" s="107"/>
      <c r="I2" s="107"/>
      <c r="J2" s="107"/>
      <c r="K2" s="107"/>
    </row>
    <row r="3" spans="1:11" ht="14.25">
      <c r="A3" s="90" t="s">
        <v>278</v>
      </c>
      <c r="B3" s="107"/>
      <c r="C3" s="107"/>
      <c r="D3" s="107"/>
      <c r="E3" s="107"/>
      <c r="F3" s="107"/>
      <c r="G3" s="107"/>
      <c r="H3" s="107"/>
      <c r="I3" s="107"/>
      <c r="J3" s="107"/>
      <c r="K3" s="107"/>
    </row>
    <row r="4" spans="1:11" ht="13.5">
      <c r="A4" s="107"/>
      <c r="B4" s="107"/>
      <c r="C4" s="107"/>
      <c r="D4" s="107"/>
      <c r="E4" s="107"/>
      <c r="F4" s="107"/>
      <c r="G4" s="107"/>
      <c r="H4" s="107"/>
      <c r="I4" s="107"/>
      <c r="J4" s="107"/>
      <c r="K4" s="106" t="s">
        <v>279</v>
      </c>
    </row>
    <row r="5" spans="1:11" ht="15" customHeight="1">
      <c r="A5" s="158" t="s">
        <v>280</v>
      </c>
      <c r="B5" s="159" t="s">
        <v>853</v>
      </c>
      <c r="C5" s="159" t="s">
        <v>242</v>
      </c>
      <c r="D5" s="159" t="s">
        <v>244</v>
      </c>
      <c r="E5" s="159" t="s">
        <v>693</v>
      </c>
      <c r="F5" s="159" t="s">
        <v>723</v>
      </c>
      <c r="G5" s="159" t="s">
        <v>724</v>
      </c>
      <c r="H5" s="159" t="s">
        <v>736</v>
      </c>
      <c r="I5" s="108" t="s">
        <v>795</v>
      </c>
      <c r="J5" s="108" t="s">
        <v>824</v>
      </c>
      <c r="K5" s="108" t="s">
        <v>872</v>
      </c>
    </row>
    <row r="6" spans="1:11" ht="13.5">
      <c r="A6" s="160"/>
      <c r="B6" s="109"/>
      <c r="C6" s="109"/>
      <c r="D6" s="109"/>
      <c r="E6" s="109"/>
      <c r="F6" s="109" t="s">
        <v>236</v>
      </c>
      <c r="G6" s="109"/>
      <c r="H6" s="109"/>
      <c r="I6" s="109"/>
      <c r="J6" s="109"/>
      <c r="K6" s="109"/>
    </row>
    <row r="7" spans="1:11" ht="13.5">
      <c r="A7" s="161" t="s">
        <v>281</v>
      </c>
      <c r="B7" s="103">
        <v>6488</v>
      </c>
      <c r="C7" s="103">
        <v>6473</v>
      </c>
      <c r="D7" s="103">
        <v>6427</v>
      </c>
      <c r="E7" s="103">
        <v>6473</v>
      </c>
      <c r="F7" s="103">
        <v>6546</v>
      </c>
      <c r="G7" s="103">
        <v>6549</v>
      </c>
      <c r="H7" s="103">
        <v>6395</v>
      </c>
      <c r="I7" s="103">
        <v>6239</v>
      </c>
      <c r="J7" s="103">
        <f>SUM(J8:J13)</f>
        <v>6213</v>
      </c>
      <c r="K7" s="103">
        <f>SUM(K8:K13)</f>
        <v>6114</v>
      </c>
    </row>
    <row r="8" spans="1:11" ht="18" customHeight="1">
      <c r="A8" s="162" t="s">
        <v>282</v>
      </c>
      <c r="B8" s="103">
        <v>816</v>
      </c>
      <c r="C8" s="103">
        <v>808</v>
      </c>
      <c r="D8" s="103">
        <v>820</v>
      </c>
      <c r="E8" s="103">
        <v>826</v>
      </c>
      <c r="F8" s="103">
        <v>856</v>
      </c>
      <c r="G8" s="103">
        <v>872</v>
      </c>
      <c r="H8" s="103">
        <v>865</v>
      </c>
      <c r="I8" s="103">
        <v>868</v>
      </c>
      <c r="J8" s="103">
        <v>896</v>
      </c>
      <c r="K8" s="103">
        <v>910</v>
      </c>
    </row>
    <row r="9" spans="1:11" ht="13.5">
      <c r="A9" s="162" t="s">
        <v>283</v>
      </c>
      <c r="B9" s="103">
        <v>877</v>
      </c>
      <c r="C9" s="103">
        <v>855</v>
      </c>
      <c r="D9" s="103">
        <v>830</v>
      </c>
      <c r="E9" s="103">
        <v>900</v>
      </c>
      <c r="F9" s="103">
        <v>947</v>
      </c>
      <c r="G9" s="103">
        <v>963</v>
      </c>
      <c r="H9" s="103">
        <v>883</v>
      </c>
      <c r="I9" s="103">
        <v>832</v>
      </c>
      <c r="J9" s="103">
        <v>819</v>
      </c>
      <c r="K9" s="103">
        <v>806</v>
      </c>
    </row>
    <row r="10" spans="1:11" ht="13.5">
      <c r="A10" s="162" t="s">
        <v>284</v>
      </c>
      <c r="B10" s="103">
        <v>1135</v>
      </c>
      <c r="C10" s="103">
        <v>1140</v>
      </c>
      <c r="D10" s="103">
        <v>1117</v>
      </c>
      <c r="E10" s="103">
        <v>1091</v>
      </c>
      <c r="F10" s="103">
        <v>1068</v>
      </c>
      <c r="G10" s="103">
        <v>1068</v>
      </c>
      <c r="H10" s="103">
        <v>1045</v>
      </c>
      <c r="I10" s="103">
        <v>1021</v>
      </c>
      <c r="J10" s="103">
        <v>1002</v>
      </c>
      <c r="K10" s="103">
        <v>985</v>
      </c>
    </row>
    <row r="11" spans="1:11" ht="13.5">
      <c r="A11" s="162" t="s">
        <v>285</v>
      </c>
      <c r="B11" s="103">
        <v>1442</v>
      </c>
      <c r="C11" s="103">
        <v>1462</v>
      </c>
      <c r="D11" s="103">
        <v>1432</v>
      </c>
      <c r="E11" s="103">
        <v>1412</v>
      </c>
      <c r="F11" s="103">
        <v>1418</v>
      </c>
      <c r="G11" s="103">
        <v>1417</v>
      </c>
      <c r="H11" s="103">
        <v>1413</v>
      </c>
      <c r="I11" s="103">
        <v>1362</v>
      </c>
      <c r="J11" s="103">
        <v>1353</v>
      </c>
      <c r="K11" s="103">
        <v>1329</v>
      </c>
    </row>
    <row r="12" spans="1:11" ht="13.5">
      <c r="A12" s="162" t="s">
        <v>286</v>
      </c>
      <c r="B12" s="103">
        <v>1238</v>
      </c>
      <c r="C12" s="103">
        <v>1232</v>
      </c>
      <c r="D12" s="103">
        <v>1210</v>
      </c>
      <c r="E12" s="103">
        <v>1226</v>
      </c>
      <c r="F12" s="103">
        <v>1223</v>
      </c>
      <c r="G12" s="103">
        <v>1203</v>
      </c>
      <c r="H12" s="103">
        <v>1183</v>
      </c>
      <c r="I12" s="103">
        <v>1189</v>
      </c>
      <c r="J12" s="103">
        <v>1173</v>
      </c>
      <c r="K12" s="103">
        <v>1146</v>
      </c>
    </row>
    <row r="13" spans="1:11" ht="13.5">
      <c r="A13" s="162" t="s">
        <v>287</v>
      </c>
      <c r="B13" s="103">
        <v>980</v>
      </c>
      <c r="C13" s="103">
        <v>976</v>
      </c>
      <c r="D13" s="103">
        <v>1018</v>
      </c>
      <c r="E13" s="103">
        <v>1018</v>
      </c>
      <c r="F13" s="103">
        <v>1034</v>
      </c>
      <c r="G13" s="103">
        <v>1026</v>
      </c>
      <c r="H13" s="103">
        <v>1006</v>
      </c>
      <c r="I13" s="103">
        <v>967</v>
      </c>
      <c r="J13" s="103">
        <v>970</v>
      </c>
      <c r="K13" s="103">
        <v>938</v>
      </c>
    </row>
    <row r="14" spans="1:11" ht="7.5" customHeight="1">
      <c r="A14" s="113"/>
      <c r="B14" s="107"/>
      <c r="C14" s="107"/>
      <c r="D14" s="107"/>
      <c r="E14" s="107"/>
      <c r="F14" s="107"/>
      <c r="G14" s="107"/>
      <c r="H14" s="107"/>
      <c r="I14" s="107"/>
      <c r="J14" s="107"/>
      <c r="K14" s="107"/>
    </row>
    <row r="15" spans="1:11" ht="13.5">
      <c r="A15" s="162"/>
      <c r="B15" s="109"/>
      <c r="C15" s="109"/>
      <c r="D15" s="109"/>
      <c r="E15" s="109"/>
      <c r="F15" s="109" t="s">
        <v>238</v>
      </c>
      <c r="G15" s="109"/>
      <c r="H15" s="109"/>
      <c r="I15" s="109"/>
      <c r="J15" s="109"/>
      <c r="K15" s="109"/>
    </row>
    <row r="16" spans="1:11" ht="13.5">
      <c r="A16" s="161" t="s">
        <v>281</v>
      </c>
      <c r="B16" s="103">
        <v>12780</v>
      </c>
      <c r="C16" s="103">
        <v>12525</v>
      </c>
      <c r="D16" s="103">
        <v>12283</v>
      </c>
      <c r="E16" s="103">
        <v>12150</v>
      </c>
      <c r="F16" s="103">
        <v>12192</v>
      </c>
      <c r="G16" s="103">
        <v>12067</v>
      </c>
      <c r="H16" s="103">
        <v>11758</v>
      </c>
      <c r="I16" s="103">
        <v>11403</v>
      </c>
      <c r="J16" s="103">
        <f>SUM(J17:J22)</f>
        <v>11081</v>
      </c>
      <c r="K16" s="103">
        <f>SUM(K17:K22)</f>
        <v>10855</v>
      </c>
    </row>
    <row r="17" spans="1:11" ht="18" customHeight="1">
      <c r="A17" s="162" t="s">
        <v>282</v>
      </c>
      <c r="B17" s="103">
        <v>1688</v>
      </c>
      <c r="C17" s="103">
        <v>1648</v>
      </c>
      <c r="D17" s="103">
        <v>1654</v>
      </c>
      <c r="E17" s="103">
        <v>1647</v>
      </c>
      <c r="F17" s="103">
        <v>1691</v>
      </c>
      <c r="G17" s="103">
        <v>1687</v>
      </c>
      <c r="H17" s="103">
        <v>1630</v>
      </c>
      <c r="I17" s="103">
        <v>1606</v>
      </c>
      <c r="J17" s="103">
        <v>1594</v>
      </c>
      <c r="K17" s="103">
        <v>1615</v>
      </c>
    </row>
    <row r="18" spans="1:11" ht="13.5">
      <c r="A18" s="162" t="s">
        <v>283</v>
      </c>
      <c r="B18" s="103">
        <v>1594</v>
      </c>
      <c r="C18" s="103">
        <v>1539</v>
      </c>
      <c r="D18" s="103">
        <v>1489</v>
      </c>
      <c r="E18" s="103">
        <v>1534</v>
      </c>
      <c r="F18" s="103">
        <v>1570</v>
      </c>
      <c r="G18" s="103">
        <v>1579</v>
      </c>
      <c r="H18" s="103">
        <v>1507</v>
      </c>
      <c r="I18" s="103">
        <v>1441</v>
      </c>
      <c r="J18" s="103">
        <v>1418</v>
      </c>
      <c r="K18" s="103">
        <v>1387</v>
      </c>
    </row>
    <row r="19" spans="1:11" ht="13.5">
      <c r="A19" s="162" t="s">
        <v>284</v>
      </c>
      <c r="B19" s="103">
        <v>2309</v>
      </c>
      <c r="C19" s="103">
        <v>2266</v>
      </c>
      <c r="D19" s="103">
        <v>2179</v>
      </c>
      <c r="E19" s="103">
        <v>2128</v>
      </c>
      <c r="F19" s="103">
        <v>2083</v>
      </c>
      <c r="G19" s="103">
        <v>2050</v>
      </c>
      <c r="H19" s="103">
        <v>1992</v>
      </c>
      <c r="I19" s="103">
        <v>1934</v>
      </c>
      <c r="J19" s="103">
        <v>1847</v>
      </c>
      <c r="K19" s="103">
        <v>1802</v>
      </c>
    </row>
    <row r="20" spans="1:11" ht="13.5">
      <c r="A20" s="162" t="s">
        <v>285</v>
      </c>
      <c r="B20" s="103">
        <v>2777</v>
      </c>
      <c r="C20" s="103">
        <v>2747</v>
      </c>
      <c r="D20" s="103">
        <v>2674</v>
      </c>
      <c r="E20" s="103">
        <v>2604</v>
      </c>
      <c r="F20" s="103">
        <v>2588</v>
      </c>
      <c r="G20" s="103">
        <v>2568</v>
      </c>
      <c r="H20" s="103">
        <v>2545</v>
      </c>
      <c r="I20" s="103">
        <v>2452</v>
      </c>
      <c r="J20" s="103">
        <v>2398</v>
      </c>
      <c r="K20" s="103">
        <v>2338</v>
      </c>
    </row>
    <row r="21" spans="1:11" ht="13.5">
      <c r="A21" s="162" t="s">
        <v>286</v>
      </c>
      <c r="B21" s="103">
        <v>2491</v>
      </c>
      <c r="C21" s="103">
        <v>2437</v>
      </c>
      <c r="D21" s="103">
        <v>2382</v>
      </c>
      <c r="E21" s="103">
        <v>2347</v>
      </c>
      <c r="F21" s="103">
        <v>2326</v>
      </c>
      <c r="G21" s="103">
        <v>2282</v>
      </c>
      <c r="H21" s="103">
        <v>2221</v>
      </c>
      <c r="I21" s="103">
        <v>2197</v>
      </c>
      <c r="J21" s="103">
        <v>2129</v>
      </c>
      <c r="K21" s="103">
        <v>2072</v>
      </c>
    </row>
    <row r="22" spans="1:11" ht="13.5">
      <c r="A22" s="162" t="s">
        <v>287</v>
      </c>
      <c r="B22" s="103">
        <v>1921</v>
      </c>
      <c r="C22" s="103">
        <v>1888</v>
      </c>
      <c r="D22" s="103">
        <v>1905</v>
      </c>
      <c r="E22" s="103">
        <v>1890</v>
      </c>
      <c r="F22" s="103">
        <v>1934</v>
      </c>
      <c r="G22" s="103">
        <v>1901</v>
      </c>
      <c r="H22" s="103">
        <v>1863</v>
      </c>
      <c r="I22" s="103">
        <v>1773</v>
      </c>
      <c r="J22" s="103">
        <v>1695</v>
      </c>
      <c r="K22" s="103">
        <v>1641</v>
      </c>
    </row>
    <row r="23" spans="1:11" ht="4.5" customHeight="1">
      <c r="A23" s="163"/>
      <c r="B23" s="111"/>
      <c r="C23" s="111"/>
      <c r="D23" s="111"/>
      <c r="E23" s="111"/>
      <c r="F23" s="111"/>
      <c r="G23" s="111"/>
      <c r="H23" s="111"/>
      <c r="I23" s="111"/>
      <c r="J23" s="111"/>
      <c r="K23" s="111"/>
    </row>
    <row r="24" spans="1:11" ht="13.5">
      <c r="A24" s="107" t="s">
        <v>791</v>
      </c>
      <c r="B24" s="107"/>
      <c r="C24" s="107"/>
      <c r="D24" s="107"/>
      <c r="E24" s="107"/>
      <c r="F24" s="107"/>
      <c r="G24" s="107"/>
      <c r="H24" s="107"/>
      <c r="I24" s="107"/>
      <c r="J24" s="107"/>
      <c r="K24" s="107"/>
    </row>
    <row r="25" spans="1:11" ht="13.5">
      <c r="A25" s="107"/>
      <c r="B25" s="107"/>
      <c r="C25" s="107"/>
      <c r="D25" s="107"/>
      <c r="E25" s="107"/>
      <c r="F25" s="107"/>
      <c r="G25" s="107"/>
      <c r="H25" s="107"/>
      <c r="I25" s="107"/>
      <c r="J25" s="107"/>
      <c r="K25" s="107"/>
    </row>
    <row r="26" spans="1:11" ht="13.5">
      <c r="A26" s="107"/>
      <c r="B26" s="107"/>
      <c r="C26" s="107"/>
      <c r="D26" s="107"/>
      <c r="E26" s="107"/>
      <c r="F26" s="107"/>
      <c r="G26" s="107"/>
      <c r="H26" s="107"/>
      <c r="I26" s="107"/>
      <c r="J26" s="107"/>
      <c r="K26" s="107"/>
    </row>
    <row r="27" spans="1:11" ht="14.25">
      <c r="A27" s="90" t="s">
        <v>288</v>
      </c>
      <c r="B27" s="107"/>
      <c r="C27" s="107"/>
      <c r="D27" s="107"/>
      <c r="E27" s="107"/>
      <c r="F27" s="107"/>
      <c r="G27" s="107"/>
      <c r="H27" s="107"/>
      <c r="I27" s="107"/>
      <c r="J27" s="107"/>
      <c r="K27" s="107"/>
    </row>
    <row r="28" spans="1:11" ht="13.5">
      <c r="A28" s="107"/>
      <c r="B28" s="107"/>
      <c r="C28" s="107"/>
      <c r="D28" s="107"/>
      <c r="E28" s="107"/>
      <c r="F28" s="107"/>
      <c r="G28" s="107"/>
      <c r="H28" s="107"/>
      <c r="I28" s="107"/>
      <c r="J28" s="107"/>
      <c r="K28" s="106" t="s">
        <v>279</v>
      </c>
    </row>
    <row r="29" spans="1:11" ht="13.5">
      <c r="A29" s="158" t="s">
        <v>289</v>
      </c>
      <c r="B29" s="164" t="s">
        <v>854</v>
      </c>
      <c r="C29" s="165"/>
      <c r="D29" s="164" t="s">
        <v>725</v>
      </c>
      <c r="E29" s="165"/>
      <c r="F29" s="164" t="s">
        <v>737</v>
      </c>
      <c r="G29" s="165"/>
      <c r="H29" s="164" t="s">
        <v>797</v>
      </c>
      <c r="I29" s="165"/>
      <c r="J29" s="164" t="s">
        <v>855</v>
      </c>
      <c r="K29" s="165"/>
    </row>
    <row r="30" spans="1:11" ht="13.5">
      <c r="A30" s="166"/>
      <c r="B30" s="107"/>
      <c r="C30" s="107"/>
      <c r="D30" s="107"/>
      <c r="E30" s="107"/>
      <c r="F30" s="107"/>
      <c r="G30" s="107"/>
      <c r="H30" s="107"/>
      <c r="I30" s="107"/>
      <c r="J30" s="107"/>
      <c r="K30" s="107"/>
    </row>
    <row r="31" spans="1:11" ht="13.5">
      <c r="A31" s="167" t="s">
        <v>290</v>
      </c>
      <c r="B31" s="102"/>
      <c r="C31" s="102">
        <v>12067</v>
      </c>
      <c r="D31" s="102"/>
      <c r="E31" s="102">
        <v>11758</v>
      </c>
      <c r="F31" s="102"/>
      <c r="G31" s="102">
        <f>SUM(G33:G51)</f>
        <v>11403</v>
      </c>
      <c r="H31" s="102"/>
      <c r="I31" s="102">
        <f>SUM(I33:I51)</f>
        <v>11081</v>
      </c>
      <c r="J31" s="102"/>
      <c r="K31" s="139">
        <f>SUM(K33:K51)</f>
        <v>10855</v>
      </c>
    </row>
    <row r="32" spans="1:11" ht="13.5">
      <c r="A32" s="113"/>
      <c r="B32" s="102"/>
      <c r="C32" s="102"/>
      <c r="D32" s="102"/>
      <c r="E32" s="102"/>
      <c r="F32" s="102"/>
      <c r="G32" s="102"/>
      <c r="H32" s="102"/>
      <c r="I32" s="102"/>
      <c r="J32" s="102"/>
      <c r="K32" s="102"/>
    </row>
    <row r="33" spans="1:11" ht="13.5">
      <c r="A33" s="113" t="s">
        <v>291</v>
      </c>
      <c r="B33" s="102"/>
      <c r="C33" s="102">
        <v>8772</v>
      </c>
      <c r="D33" s="102"/>
      <c r="E33" s="102">
        <v>8547</v>
      </c>
      <c r="F33" s="102"/>
      <c r="G33" s="102">
        <v>8332</v>
      </c>
      <c r="H33" s="102"/>
      <c r="I33" s="102">
        <v>8128</v>
      </c>
      <c r="J33" s="102"/>
      <c r="K33" s="102">
        <v>7921</v>
      </c>
    </row>
    <row r="34" spans="1:11" ht="13.5">
      <c r="A34" s="113" t="s">
        <v>292</v>
      </c>
      <c r="B34" s="102"/>
      <c r="C34" s="102">
        <v>1958</v>
      </c>
      <c r="D34" s="102"/>
      <c r="E34" s="102">
        <v>1921</v>
      </c>
      <c r="F34" s="102"/>
      <c r="G34" s="102">
        <v>1810</v>
      </c>
      <c r="H34" s="102"/>
      <c r="I34" s="102">
        <v>1661</v>
      </c>
      <c r="J34" s="102"/>
      <c r="K34" s="102">
        <v>1476</v>
      </c>
    </row>
    <row r="35" spans="1:11" ht="13.5">
      <c r="A35" s="113" t="s">
        <v>293</v>
      </c>
      <c r="B35" s="102"/>
      <c r="C35" s="102">
        <v>219</v>
      </c>
      <c r="D35" s="102"/>
      <c r="E35" s="102">
        <v>191</v>
      </c>
      <c r="F35" s="102"/>
      <c r="G35" s="102">
        <v>183</v>
      </c>
      <c r="H35" s="102"/>
      <c r="I35" s="102">
        <v>161</v>
      </c>
      <c r="J35" s="102"/>
      <c r="K35" s="102">
        <v>155</v>
      </c>
    </row>
    <row r="36" spans="1:11" ht="13.5">
      <c r="A36" s="113" t="s">
        <v>294</v>
      </c>
      <c r="B36" s="102"/>
      <c r="C36" s="102">
        <v>284</v>
      </c>
      <c r="D36" s="102"/>
      <c r="E36" s="102">
        <v>284</v>
      </c>
      <c r="F36" s="102"/>
      <c r="G36" s="102">
        <v>271</v>
      </c>
      <c r="H36" s="102"/>
      <c r="I36" s="102">
        <v>264</v>
      </c>
      <c r="J36" s="102"/>
      <c r="K36" s="102">
        <v>283</v>
      </c>
    </row>
    <row r="37" spans="1:11" ht="13.5">
      <c r="A37" s="113" t="s">
        <v>295</v>
      </c>
      <c r="B37" s="102"/>
      <c r="C37" s="102">
        <v>235</v>
      </c>
      <c r="D37" s="102"/>
      <c r="E37" s="102">
        <v>212</v>
      </c>
      <c r="F37" s="102"/>
      <c r="G37" s="102">
        <v>213</v>
      </c>
      <c r="H37" s="102"/>
      <c r="I37" s="102">
        <v>253</v>
      </c>
      <c r="J37" s="102"/>
      <c r="K37" s="102">
        <v>312</v>
      </c>
    </row>
    <row r="38" spans="1:11" ht="13.5">
      <c r="A38" s="113" t="s">
        <v>296</v>
      </c>
      <c r="B38" s="102"/>
      <c r="C38" s="102">
        <v>113</v>
      </c>
      <c r="D38" s="102"/>
      <c r="E38" s="102">
        <v>112</v>
      </c>
      <c r="F38" s="102"/>
      <c r="G38" s="102">
        <v>115</v>
      </c>
      <c r="H38" s="102"/>
      <c r="I38" s="102">
        <v>110</v>
      </c>
      <c r="J38" s="102"/>
      <c r="K38" s="102">
        <v>102</v>
      </c>
    </row>
    <row r="39" spans="1:11" ht="13.5">
      <c r="A39" s="113" t="s">
        <v>297</v>
      </c>
      <c r="B39" s="102"/>
      <c r="C39" s="102">
        <v>39</v>
      </c>
      <c r="D39" s="102"/>
      <c r="E39" s="102">
        <v>35</v>
      </c>
      <c r="F39" s="102"/>
      <c r="G39" s="102">
        <v>36</v>
      </c>
      <c r="H39" s="102"/>
      <c r="I39" s="102">
        <v>31</v>
      </c>
      <c r="J39" s="102"/>
      <c r="K39" s="102">
        <v>38</v>
      </c>
    </row>
    <row r="40" spans="1:11" ht="13.5">
      <c r="A40" s="113" t="s">
        <v>298</v>
      </c>
      <c r="B40" s="102"/>
      <c r="C40" s="102">
        <v>86</v>
      </c>
      <c r="D40" s="102"/>
      <c r="E40" s="102">
        <v>70</v>
      </c>
      <c r="F40" s="102"/>
      <c r="G40" s="102">
        <v>64</v>
      </c>
      <c r="H40" s="102"/>
      <c r="I40" s="102">
        <v>59</v>
      </c>
      <c r="J40" s="102"/>
      <c r="K40" s="102">
        <v>58</v>
      </c>
    </row>
    <row r="41" spans="1:11" ht="13.5">
      <c r="A41" s="113" t="s">
        <v>299</v>
      </c>
      <c r="B41" s="102"/>
      <c r="C41" s="102">
        <v>15</v>
      </c>
      <c r="D41" s="102"/>
      <c r="E41" s="102">
        <v>19</v>
      </c>
      <c r="F41" s="102"/>
      <c r="G41" s="102">
        <v>20</v>
      </c>
      <c r="H41" s="102"/>
      <c r="I41" s="102">
        <v>19</v>
      </c>
      <c r="J41" s="102"/>
      <c r="K41" s="102">
        <v>19</v>
      </c>
    </row>
    <row r="42" spans="1:11" ht="13.5">
      <c r="A42" s="113" t="s">
        <v>300</v>
      </c>
      <c r="B42" s="102"/>
      <c r="C42" s="102">
        <v>35</v>
      </c>
      <c r="D42" s="102"/>
      <c r="E42" s="102">
        <v>39</v>
      </c>
      <c r="F42" s="102"/>
      <c r="G42" s="102">
        <v>33</v>
      </c>
      <c r="H42" s="102"/>
      <c r="I42" s="102">
        <v>38</v>
      </c>
      <c r="J42" s="102"/>
      <c r="K42" s="102">
        <v>37</v>
      </c>
    </row>
    <row r="43" spans="1:11" ht="13.5">
      <c r="A43" s="113" t="s">
        <v>301</v>
      </c>
      <c r="B43" s="102"/>
      <c r="C43" s="102">
        <v>58</v>
      </c>
      <c r="D43" s="102"/>
      <c r="E43" s="102">
        <v>57</v>
      </c>
      <c r="F43" s="102"/>
      <c r="G43" s="102">
        <v>57</v>
      </c>
      <c r="H43" s="102"/>
      <c r="I43" s="102">
        <v>57</v>
      </c>
      <c r="J43" s="102"/>
      <c r="K43" s="102">
        <v>60</v>
      </c>
    </row>
    <row r="44" spans="1:11" ht="13.5">
      <c r="A44" s="113" t="s">
        <v>302</v>
      </c>
      <c r="B44" s="102"/>
      <c r="C44" s="102">
        <v>32</v>
      </c>
      <c r="D44" s="102"/>
      <c r="E44" s="102">
        <v>24</v>
      </c>
      <c r="F44" s="102"/>
      <c r="G44" s="102">
        <v>27</v>
      </c>
      <c r="H44" s="102"/>
      <c r="I44" s="102">
        <v>27</v>
      </c>
      <c r="J44" s="102"/>
      <c r="K44" s="102">
        <v>22</v>
      </c>
    </row>
    <row r="45" spans="1:11" ht="13.5">
      <c r="A45" s="113" t="s">
        <v>303</v>
      </c>
      <c r="B45" s="102"/>
      <c r="C45" s="102">
        <v>17</v>
      </c>
      <c r="D45" s="102"/>
      <c r="E45" s="102">
        <v>16</v>
      </c>
      <c r="F45" s="102"/>
      <c r="G45" s="102">
        <v>15</v>
      </c>
      <c r="H45" s="102"/>
      <c r="I45" s="102">
        <v>11</v>
      </c>
      <c r="J45" s="102"/>
      <c r="K45" s="102">
        <v>12</v>
      </c>
    </row>
    <row r="46" spans="1:11" ht="13.5">
      <c r="A46" s="113" t="s">
        <v>304</v>
      </c>
      <c r="B46" s="102"/>
      <c r="C46" s="102">
        <v>11</v>
      </c>
      <c r="D46" s="102"/>
      <c r="E46" s="102">
        <v>11</v>
      </c>
      <c r="F46" s="102"/>
      <c r="G46" s="102">
        <v>13</v>
      </c>
      <c r="H46" s="102"/>
      <c r="I46" s="102">
        <v>15</v>
      </c>
      <c r="J46" s="102"/>
      <c r="K46" s="102">
        <v>9</v>
      </c>
    </row>
    <row r="47" spans="1:11" ht="13.5">
      <c r="A47" s="113" t="s">
        <v>305</v>
      </c>
      <c r="B47" s="102"/>
      <c r="C47" s="102">
        <v>16</v>
      </c>
      <c r="D47" s="102"/>
      <c r="E47" s="102">
        <v>16</v>
      </c>
      <c r="F47" s="102"/>
      <c r="G47" s="102">
        <v>17</v>
      </c>
      <c r="H47" s="102"/>
      <c r="I47" s="102">
        <v>13</v>
      </c>
      <c r="J47" s="102"/>
      <c r="K47" s="102">
        <v>10</v>
      </c>
    </row>
    <row r="48" spans="1:11" ht="13.5">
      <c r="A48" s="113" t="s">
        <v>306</v>
      </c>
      <c r="B48" s="102"/>
      <c r="C48" s="102">
        <v>31</v>
      </c>
      <c r="D48" s="102"/>
      <c r="E48" s="102">
        <v>35</v>
      </c>
      <c r="F48" s="102"/>
      <c r="G48" s="102">
        <v>30</v>
      </c>
      <c r="H48" s="102"/>
      <c r="I48" s="102">
        <v>56</v>
      </c>
      <c r="J48" s="102"/>
      <c r="K48" s="102">
        <v>43</v>
      </c>
    </row>
    <row r="49" spans="1:11" ht="13.5">
      <c r="A49" s="113"/>
      <c r="B49" s="102"/>
      <c r="C49" s="102"/>
      <c r="D49" s="102"/>
      <c r="E49" s="102"/>
      <c r="F49" s="102"/>
      <c r="G49" s="102"/>
      <c r="H49" s="102"/>
      <c r="I49" s="102"/>
      <c r="J49" s="102"/>
      <c r="K49" s="102"/>
    </row>
    <row r="50" spans="1:11" ht="13.5">
      <c r="A50" s="113" t="s">
        <v>307</v>
      </c>
      <c r="B50" s="102"/>
      <c r="C50" s="102">
        <v>143</v>
      </c>
      <c r="D50" s="102"/>
      <c r="E50" s="102">
        <v>167</v>
      </c>
      <c r="F50" s="102"/>
      <c r="G50" s="102">
        <v>165</v>
      </c>
      <c r="H50" s="102"/>
      <c r="I50" s="102">
        <v>167</v>
      </c>
      <c r="J50" s="102"/>
      <c r="K50" s="102">
        <v>297</v>
      </c>
    </row>
    <row r="51" spans="1:11" ht="13.5">
      <c r="A51" s="113" t="s">
        <v>308</v>
      </c>
      <c r="B51" s="102"/>
      <c r="C51" s="102">
        <v>3</v>
      </c>
      <c r="D51" s="102"/>
      <c r="E51" s="102">
        <v>2</v>
      </c>
      <c r="F51" s="102"/>
      <c r="G51" s="102">
        <v>2</v>
      </c>
      <c r="H51" s="102"/>
      <c r="I51" s="102">
        <v>11</v>
      </c>
      <c r="J51" s="102"/>
      <c r="K51" s="102">
        <v>1</v>
      </c>
    </row>
    <row r="52" spans="1:11" ht="4.5" customHeight="1">
      <c r="A52" s="163"/>
      <c r="B52" s="111"/>
      <c r="C52" s="111"/>
      <c r="D52" s="111"/>
      <c r="E52" s="111"/>
      <c r="F52" s="111"/>
      <c r="G52" s="111"/>
      <c r="H52" s="111"/>
      <c r="I52" s="111"/>
      <c r="J52" s="111"/>
      <c r="K52" s="111"/>
    </row>
    <row r="53" spans="1:11" ht="13.5">
      <c r="A53" s="107" t="s">
        <v>791</v>
      </c>
      <c r="B53" s="107"/>
      <c r="C53" s="107"/>
      <c r="D53" s="107"/>
      <c r="E53" s="107"/>
      <c r="F53" s="107"/>
      <c r="G53" s="107"/>
      <c r="H53" s="107"/>
      <c r="I53" s="107"/>
      <c r="J53" s="107"/>
      <c r="K53" s="107"/>
    </row>
  </sheetData>
  <sheetProtection/>
  <printOptions/>
  <pageMargins left="0.5905511811023623" right="0.3937007874015748" top="0.3937007874015748" bottom="0.3937007874015748" header="0.31496062992125984" footer="0.31496062992125984"/>
  <pageSetup horizontalDpi="600" verticalDpi="600" orientation="portrait" paperSize="9" r:id="rId1"/>
  <headerFooter alignWithMargins="0">
    <oddFooter>&amp;C13</oddFooter>
  </headerFooter>
</worksheet>
</file>

<file path=xl/worksheets/sheet9.xml><?xml version="1.0" encoding="utf-8"?>
<worksheet xmlns="http://schemas.openxmlformats.org/spreadsheetml/2006/main" xmlns:r="http://schemas.openxmlformats.org/officeDocument/2006/relationships">
  <sheetPr>
    <tabColor indexed="34"/>
  </sheetPr>
  <dimension ref="A1:M75"/>
  <sheetViews>
    <sheetView zoomScalePageLayoutView="0" workbookViewId="0" topLeftCell="A34">
      <selection activeCell="R58" sqref="R58"/>
    </sheetView>
  </sheetViews>
  <sheetFormatPr defaultColWidth="9.00390625" defaultRowHeight="13.5"/>
  <cols>
    <col min="1" max="1" width="6.875" style="0" customWidth="1"/>
    <col min="2" max="13" width="7.25390625" style="0" customWidth="1"/>
  </cols>
  <sheetData>
    <row r="1" spans="1:13" ht="13.5">
      <c r="A1" s="1" t="s">
        <v>177</v>
      </c>
      <c r="B1" s="1"/>
      <c r="C1" s="1"/>
      <c r="D1" s="1"/>
      <c r="E1" s="1"/>
      <c r="F1" s="1"/>
      <c r="G1" s="1"/>
      <c r="H1" s="1"/>
      <c r="I1" s="1"/>
      <c r="J1" s="1"/>
      <c r="K1" s="1"/>
      <c r="L1" s="1"/>
      <c r="M1" s="26" t="s">
        <v>277</v>
      </c>
    </row>
    <row r="2" spans="1:11" ht="13.5">
      <c r="A2" s="1"/>
      <c r="B2" s="1"/>
      <c r="C2" s="1"/>
      <c r="D2" s="1"/>
      <c r="E2" s="1"/>
      <c r="F2" s="1"/>
      <c r="G2" s="1"/>
      <c r="H2" s="1"/>
      <c r="I2" s="1"/>
      <c r="J2" s="1"/>
      <c r="K2" s="1"/>
    </row>
    <row r="3" spans="1:13" ht="14.25">
      <c r="A3" s="90" t="s">
        <v>275</v>
      </c>
      <c r="B3" s="1"/>
      <c r="C3" s="1"/>
      <c r="D3" s="1"/>
      <c r="E3" s="1"/>
      <c r="F3" s="1"/>
      <c r="G3" s="1"/>
      <c r="H3" s="1"/>
      <c r="I3" s="1"/>
      <c r="J3" s="1"/>
      <c r="K3" s="1"/>
      <c r="L3" s="1"/>
      <c r="M3" s="1"/>
    </row>
    <row r="4" spans="1:13" ht="13.5">
      <c r="A4" s="1"/>
      <c r="B4" s="1"/>
      <c r="C4" s="1"/>
      <c r="D4" s="1"/>
      <c r="E4" s="1"/>
      <c r="F4" s="1"/>
      <c r="G4" s="1"/>
      <c r="H4" s="1"/>
      <c r="I4" s="1"/>
      <c r="J4" s="1"/>
      <c r="K4" s="1"/>
      <c r="L4" s="1"/>
      <c r="M4" s="26" t="s">
        <v>276</v>
      </c>
    </row>
    <row r="5" spans="1:13" ht="13.5">
      <c r="A5" s="224" t="s">
        <v>247</v>
      </c>
      <c r="B5" s="66" t="s">
        <v>792</v>
      </c>
      <c r="C5" s="67"/>
      <c r="D5" s="67"/>
      <c r="E5" s="67"/>
      <c r="F5" s="67"/>
      <c r="G5" s="67"/>
      <c r="H5" s="67"/>
      <c r="I5" s="67"/>
      <c r="J5" s="68"/>
      <c r="K5" s="66" t="s">
        <v>793</v>
      </c>
      <c r="L5" s="67"/>
      <c r="M5" s="67"/>
    </row>
    <row r="6" spans="1:13" ht="13.5">
      <c r="A6" s="225"/>
      <c r="B6" s="59" t="s">
        <v>248</v>
      </c>
      <c r="C6" s="59" t="s">
        <v>249</v>
      </c>
      <c r="D6" s="59" t="s">
        <v>250</v>
      </c>
      <c r="E6" s="59" t="s">
        <v>251</v>
      </c>
      <c r="F6" s="59" t="s">
        <v>252</v>
      </c>
      <c r="G6" s="59" t="s">
        <v>253</v>
      </c>
      <c r="H6" s="59" t="s">
        <v>254</v>
      </c>
      <c r="I6" s="59" t="s">
        <v>255</v>
      </c>
      <c r="J6" s="59" t="s">
        <v>256</v>
      </c>
      <c r="K6" s="59" t="s">
        <v>257</v>
      </c>
      <c r="L6" s="59" t="s">
        <v>258</v>
      </c>
      <c r="M6" s="60" t="s">
        <v>259</v>
      </c>
    </row>
    <row r="7" spans="1:13" ht="10.5" customHeight="1">
      <c r="A7" s="65"/>
      <c r="B7" s="1"/>
      <c r="C7" s="1"/>
      <c r="D7" s="1"/>
      <c r="E7" s="1"/>
      <c r="F7" s="1"/>
      <c r="G7" s="4" t="s">
        <v>274</v>
      </c>
      <c r="H7" s="4"/>
      <c r="I7" s="1"/>
      <c r="J7" s="1"/>
      <c r="K7" s="1"/>
      <c r="L7" s="1"/>
      <c r="M7" s="1"/>
    </row>
    <row r="8" spans="1:13" s="112" customFormat="1" ht="10.5" customHeight="1">
      <c r="A8" s="162" t="s">
        <v>227</v>
      </c>
      <c r="B8" s="103">
        <v>218279</v>
      </c>
      <c r="C8" s="103">
        <v>218431</v>
      </c>
      <c r="D8" s="103">
        <v>218461</v>
      </c>
      <c r="E8" s="103">
        <v>224551</v>
      </c>
      <c r="F8" s="103">
        <v>224699</v>
      </c>
      <c r="G8" s="103">
        <v>224566</v>
      </c>
      <c r="H8" s="103">
        <v>224704</v>
      </c>
      <c r="I8" s="103">
        <v>224762</v>
      </c>
      <c r="J8" s="103">
        <v>224742</v>
      </c>
      <c r="K8" s="103">
        <v>224715</v>
      </c>
      <c r="L8" s="103">
        <v>224555</v>
      </c>
      <c r="M8" s="103">
        <v>224883</v>
      </c>
    </row>
    <row r="9" spans="1:13" s="112" customFormat="1" ht="12.75" customHeight="1">
      <c r="A9" s="208" t="s">
        <v>237</v>
      </c>
      <c r="B9" s="156">
        <v>26785</v>
      </c>
      <c r="C9" s="156">
        <v>26824</v>
      </c>
      <c r="D9" s="156">
        <v>26838</v>
      </c>
      <c r="E9" s="156">
        <v>27697</v>
      </c>
      <c r="F9" s="156">
        <v>27742</v>
      </c>
      <c r="G9" s="156">
        <v>27714</v>
      </c>
      <c r="H9" s="156">
        <v>27775</v>
      </c>
      <c r="I9" s="156">
        <v>27748</v>
      </c>
      <c r="J9" s="156">
        <v>27757</v>
      </c>
      <c r="K9" s="156">
        <v>27743</v>
      </c>
      <c r="L9" s="156">
        <v>27722</v>
      </c>
      <c r="M9" s="156">
        <v>27781</v>
      </c>
    </row>
    <row r="10" spans="1:13" s="112" customFormat="1" ht="10.5" customHeight="1">
      <c r="A10" s="208" t="s">
        <v>228</v>
      </c>
      <c r="B10" s="156">
        <v>35384</v>
      </c>
      <c r="C10" s="156">
        <v>35373</v>
      </c>
      <c r="D10" s="156">
        <v>35361</v>
      </c>
      <c r="E10" s="156">
        <v>36269</v>
      </c>
      <c r="F10" s="156">
        <v>36297</v>
      </c>
      <c r="G10" s="156">
        <v>36286</v>
      </c>
      <c r="H10" s="156">
        <v>36329</v>
      </c>
      <c r="I10" s="156">
        <v>36349</v>
      </c>
      <c r="J10" s="156">
        <v>36467</v>
      </c>
      <c r="K10" s="156">
        <v>36463</v>
      </c>
      <c r="L10" s="156">
        <v>36413</v>
      </c>
      <c r="M10" s="156">
        <v>36471</v>
      </c>
    </row>
    <row r="11" spans="1:13" s="112" customFormat="1" ht="10.5" customHeight="1">
      <c r="A11" s="208" t="s">
        <v>229</v>
      </c>
      <c r="B11" s="156">
        <v>26688</v>
      </c>
      <c r="C11" s="156">
        <v>26663</v>
      </c>
      <c r="D11" s="156">
        <v>26673</v>
      </c>
      <c r="E11" s="156">
        <v>27637</v>
      </c>
      <c r="F11" s="156">
        <v>27646</v>
      </c>
      <c r="G11" s="156">
        <v>27624</v>
      </c>
      <c r="H11" s="156">
        <v>27618</v>
      </c>
      <c r="I11" s="156">
        <v>27617</v>
      </c>
      <c r="J11" s="156">
        <v>27588</v>
      </c>
      <c r="K11" s="156">
        <v>27598</v>
      </c>
      <c r="L11" s="156">
        <v>27590</v>
      </c>
      <c r="M11" s="156">
        <v>27576</v>
      </c>
    </row>
    <row r="12" spans="1:13" s="112" customFormat="1" ht="10.5" customHeight="1">
      <c r="A12" s="208" t="s">
        <v>230</v>
      </c>
      <c r="B12" s="156">
        <v>51470</v>
      </c>
      <c r="C12" s="156">
        <v>51513</v>
      </c>
      <c r="D12" s="156">
        <v>51485</v>
      </c>
      <c r="E12" s="156">
        <v>52807</v>
      </c>
      <c r="F12" s="156">
        <v>52814</v>
      </c>
      <c r="G12" s="156">
        <v>52808</v>
      </c>
      <c r="H12" s="156">
        <v>52805</v>
      </c>
      <c r="I12" s="156">
        <v>52813</v>
      </c>
      <c r="J12" s="156">
        <v>52786</v>
      </c>
      <c r="K12" s="156">
        <v>52784</v>
      </c>
      <c r="L12" s="156">
        <v>52699</v>
      </c>
      <c r="M12" s="156">
        <v>52807</v>
      </c>
    </row>
    <row r="13" spans="1:13" s="112" customFormat="1" ht="10.5" customHeight="1">
      <c r="A13" s="208" t="s">
        <v>231</v>
      </c>
      <c r="B13" s="156">
        <v>34619</v>
      </c>
      <c r="C13" s="156">
        <v>34653</v>
      </c>
      <c r="D13" s="156">
        <v>34685</v>
      </c>
      <c r="E13" s="156">
        <v>35797</v>
      </c>
      <c r="F13" s="156">
        <v>35831</v>
      </c>
      <c r="G13" s="156">
        <v>35796</v>
      </c>
      <c r="H13" s="156">
        <v>35825</v>
      </c>
      <c r="I13" s="156">
        <v>35878</v>
      </c>
      <c r="J13" s="156">
        <v>35868</v>
      </c>
      <c r="K13" s="156">
        <v>35865</v>
      </c>
      <c r="L13" s="156">
        <v>35880</v>
      </c>
      <c r="M13" s="156">
        <v>35876</v>
      </c>
    </row>
    <row r="14" spans="1:13" s="112" customFormat="1" ht="10.5" customHeight="1">
      <c r="A14" s="208" t="s">
        <v>232</v>
      </c>
      <c r="B14" s="156">
        <v>43333</v>
      </c>
      <c r="C14" s="156">
        <v>43405</v>
      </c>
      <c r="D14" s="156">
        <v>43419</v>
      </c>
      <c r="E14" s="156">
        <v>44344</v>
      </c>
      <c r="F14" s="156">
        <v>44369</v>
      </c>
      <c r="G14" s="156">
        <v>44338</v>
      </c>
      <c r="H14" s="156">
        <v>44352</v>
      </c>
      <c r="I14" s="156">
        <v>44357</v>
      </c>
      <c r="J14" s="156">
        <v>44276</v>
      </c>
      <c r="K14" s="156">
        <v>44262</v>
      </c>
      <c r="L14" s="156">
        <v>44251</v>
      </c>
      <c r="M14" s="156">
        <v>44372</v>
      </c>
    </row>
    <row r="15" spans="1:13" s="112" customFormat="1" ht="10.5" customHeight="1">
      <c r="A15" s="162"/>
      <c r="B15" s="109"/>
      <c r="C15" s="109"/>
      <c r="D15" s="109"/>
      <c r="E15" s="109"/>
      <c r="F15" s="109"/>
      <c r="G15" s="169" t="s">
        <v>735</v>
      </c>
      <c r="H15" s="169"/>
      <c r="I15" s="109"/>
      <c r="J15" s="109"/>
      <c r="K15" s="109"/>
      <c r="L15" s="109"/>
      <c r="M15" s="109"/>
    </row>
    <row r="16" spans="1:13" s="112" customFormat="1" ht="10.5" customHeight="1">
      <c r="A16" s="162" t="s">
        <v>227</v>
      </c>
      <c r="B16" s="103">
        <v>457608</v>
      </c>
      <c r="C16" s="103">
        <v>457740</v>
      </c>
      <c r="D16" s="103">
        <v>457574</v>
      </c>
      <c r="E16" s="103">
        <v>468995</v>
      </c>
      <c r="F16" s="103">
        <v>469060</v>
      </c>
      <c r="G16" s="103">
        <v>468701</v>
      </c>
      <c r="H16" s="103">
        <v>468730</v>
      </c>
      <c r="I16" s="103">
        <v>468661</v>
      </c>
      <c r="J16" s="103">
        <v>468579</v>
      </c>
      <c r="K16" s="103">
        <v>468408</v>
      </c>
      <c r="L16" s="103">
        <v>468057</v>
      </c>
      <c r="M16" s="103">
        <v>467673</v>
      </c>
    </row>
    <row r="17" spans="1:13" s="112" customFormat="1" ht="12.75" customHeight="1">
      <c r="A17" s="208" t="s">
        <v>237</v>
      </c>
      <c r="B17" s="156">
        <v>52369</v>
      </c>
      <c r="C17" s="156">
        <v>52381</v>
      </c>
      <c r="D17" s="156">
        <v>52363</v>
      </c>
      <c r="E17" s="156">
        <v>53926</v>
      </c>
      <c r="F17" s="156">
        <v>53989</v>
      </c>
      <c r="G17" s="156">
        <v>53923</v>
      </c>
      <c r="H17" s="156">
        <v>53959</v>
      </c>
      <c r="I17" s="156">
        <v>53873</v>
      </c>
      <c r="J17" s="156">
        <v>53826</v>
      </c>
      <c r="K17" s="156">
        <v>53753</v>
      </c>
      <c r="L17" s="156">
        <v>53719</v>
      </c>
      <c r="M17" s="156">
        <v>53689</v>
      </c>
    </row>
    <row r="18" spans="1:13" s="112" customFormat="1" ht="10.5" customHeight="1">
      <c r="A18" s="208" t="s">
        <v>228</v>
      </c>
      <c r="B18" s="156">
        <v>73174</v>
      </c>
      <c r="C18" s="156">
        <v>73149</v>
      </c>
      <c r="D18" s="156">
        <v>73088</v>
      </c>
      <c r="E18" s="156">
        <v>74676</v>
      </c>
      <c r="F18" s="156">
        <v>74717</v>
      </c>
      <c r="G18" s="156">
        <v>74641</v>
      </c>
      <c r="H18" s="156">
        <v>74688</v>
      </c>
      <c r="I18" s="156">
        <v>74695</v>
      </c>
      <c r="J18" s="156">
        <v>74982</v>
      </c>
      <c r="K18" s="156">
        <v>74966</v>
      </c>
      <c r="L18" s="156">
        <v>74873</v>
      </c>
      <c r="M18" s="156">
        <v>74896</v>
      </c>
    </row>
    <row r="19" spans="1:13" s="112" customFormat="1" ht="10.5" customHeight="1">
      <c r="A19" s="208" t="s">
        <v>229</v>
      </c>
      <c r="B19" s="156">
        <v>55382</v>
      </c>
      <c r="C19" s="156">
        <v>55294</v>
      </c>
      <c r="D19" s="156">
        <v>55275</v>
      </c>
      <c r="E19" s="156">
        <v>57130</v>
      </c>
      <c r="F19" s="156">
        <v>57102</v>
      </c>
      <c r="G19" s="156">
        <v>57048</v>
      </c>
      <c r="H19" s="156">
        <v>56996</v>
      </c>
      <c r="I19" s="156">
        <v>56995</v>
      </c>
      <c r="J19" s="156">
        <v>56909</v>
      </c>
      <c r="K19" s="156">
        <v>56901</v>
      </c>
      <c r="L19" s="156">
        <v>56825</v>
      </c>
      <c r="M19" s="156">
        <v>56703</v>
      </c>
    </row>
    <row r="20" spans="1:13" s="112" customFormat="1" ht="10.5" customHeight="1">
      <c r="A20" s="208" t="s">
        <v>230</v>
      </c>
      <c r="B20" s="156">
        <v>107913</v>
      </c>
      <c r="C20" s="156">
        <v>107976</v>
      </c>
      <c r="D20" s="156">
        <v>107895</v>
      </c>
      <c r="E20" s="156">
        <v>110371</v>
      </c>
      <c r="F20" s="156">
        <v>110350</v>
      </c>
      <c r="G20" s="156">
        <v>110342</v>
      </c>
      <c r="H20" s="156">
        <v>110369</v>
      </c>
      <c r="I20" s="156">
        <v>110322</v>
      </c>
      <c r="J20" s="156">
        <v>110256</v>
      </c>
      <c r="K20" s="156">
        <v>110232</v>
      </c>
      <c r="L20" s="156">
        <v>110082</v>
      </c>
      <c r="M20" s="156">
        <v>110045</v>
      </c>
    </row>
    <row r="21" spans="1:13" s="112" customFormat="1" ht="10.5" customHeight="1">
      <c r="A21" s="208" t="s">
        <v>231</v>
      </c>
      <c r="B21" s="156">
        <v>75780</v>
      </c>
      <c r="C21" s="156">
        <v>75853</v>
      </c>
      <c r="D21" s="156">
        <v>75871</v>
      </c>
      <c r="E21" s="156">
        <v>78094</v>
      </c>
      <c r="F21" s="156">
        <v>78106</v>
      </c>
      <c r="G21" s="156">
        <v>78020</v>
      </c>
      <c r="H21" s="156">
        <v>78021</v>
      </c>
      <c r="I21" s="156">
        <v>78112</v>
      </c>
      <c r="J21" s="156">
        <v>78082</v>
      </c>
      <c r="K21" s="156">
        <v>78062</v>
      </c>
      <c r="L21" s="156">
        <v>78077</v>
      </c>
      <c r="M21" s="156">
        <v>77905</v>
      </c>
    </row>
    <row r="22" spans="1:13" s="112" customFormat="1" ht="10.5" customHeight="1">
      <c r="A22" s="208" t="s">
        <v>232</v>
      </c>
      <c r="B22" s="156">
        <v>92990</v>
      </c>
      <c r="C22" s="156">
        <v>93087</v>
      </c>
      <c r="D22" s="156">
        <v>93082</v>
      </c>
      <c r="E22" s="156">
        <v>94798</v>
      </c>
      <c r="F22" s="156">
        <v>94796</v>
      </c>
      <c r="G22" s="156">
        <v>94727</v>
      </c>
      <c r="H22" s="156">
        <v>94697</v>
      </c>
      <c r="I22" s="156">
        <v>94664</v>
      </c>
      <c r="J22" s="156">
        <v>94524</v>
      </c>
      <c r="K22" s="156">
        <v>94494</v>
      </c>
      <c r="L22" s="156">
        <v>94481</v>
      </c>
      <c r="M22" s="156">
        <v>94435</v>
      </c>
    </row>
    <row r="23" spans="1:13" s="112" customFormat="1" ht="4.5" customHeight="1">
      <c r="A23" s="163"/>
      <c r="B23" s="111"/>
      <c r="C23" s="111"/>
      <c r="D23" s="111"/>
      <c r="E23" s="111"/>
      <c r="F23" s="111"/>
      <c r="G23" s="111"/>
      <c r="H23" s="111"/>
      <c r="I23" s="111"/>
      <c r="J23" s="111"/>
      <c r="K23" s="111"/>
      <c r="L23" s="111"/>
      <c r="M23" s="111"/>
    </row>
    <row r="24" spans="1:13" ht="13.5">
      <c r="A24" s="1" t="s">
        <v>791</v>
      </c>
      <c r="B24" s="1"/>
      <c r="C24" s="1"/>
      <c r="D24" s="1"/>
      <c r="E24" s="1"/>
      <c r="F24" s="1"/>
      <c r="G24" s="1"/>
      <c r="H24" s="1"/>
      <c r="I24" s="1"/>
      <c r="J24" s="1"/>
      <c r="K24" s="1"/>
      <c r="L24" s="1"/>
      <c r="M24" s="1"/>
    </row>
    <row r="25" spans="1:11" ht="13.5">
      <c r="A25" s="1"/>
      <c r="B25" s="1"/>
      <c r="C25" s="1"/>
      <c r="D25" s="1"/>
      <c r="E25" s="1"/>
      <c r="F25" s="1"/>
      <c r="G25" s="1"/>
      <c r="H25" s="1"/>
      <c r="I25" s="1"/>
      <c r="J25" s="1"/>
      <c r="K25" s="1"/>
    </row>
    <row r="26" spans="1:11" ht="14.25">
      <c r="A26" s="47" t="s">
        <v>278</v>
      </c>
      <c r="B26" s="1"/>
      <c r="C26" s="1"/>
      <c r="D26" s="1"/>
      <c r="E26" s="1"/>
      <c r="F26" s="1"/>
      <c r="G26" s="1"/>
      <c r="H26" s="1"/>
      <c r="I26" s="1"/>
      <c r="J26" s="1"/>
      <c r="K26" s="1"/>
    </row>
    <row r="27" spans="1:11" ht="13.5">
      <c r="A27" s="1"/>
      <c r="B27" s="1"/>
      <c r="C27" s="1"/>
      <c r="D27" s="1"/>
      <c r="E27" s="1"/>
      <c r="F27" s="1"/>
      <c r="G27" s="1"/>
      <c r="H27" s="1"/>
      <c r="I27" s="1"/>
      <c r="J27" s="1"/>
      <c r="K27" s="26" t="s">
        <v>279</v>
      </c>
    </row>
    <row r="28" spans="1:11" ht="15" customHeight="1">
      <c r="A28" s="64" t="s">
        <v>827</v>
      </c>
      <c r="B28" s="145" t="s">
        <v>794</v>
      </c>
      <c r="C28" s="59" t="s">
        <v>241</v>
      </c>
      <c r="D28" s="59" t="s">
        <v>242</v>
      </c>
      <c r="E28" s="59" t="s">
        <v>244</v>
      </c>
      <c r="F28" s="59" t="s">
        <v>693</v>
      </c>
      <c r="G28" s="59" t="s">
        <v>723</v>
      </c>
      <c r="H28" s="59" t="s">
        <v>724</v>
      </c>
      <c r="I28" s="59" t="s">
        <v>736</v>
      </c>
      <c r="J28" s="60" t="s">
        <v>795</v>
      </c>
      <c r="K28" s="60" t="s">
        <v>824</v>
      </c>
    </row>
    <row r="29" spans="1:11" ht="10.5" customHeight="1">
      <c r="A29" s="74"/>
      <c r="B29" s="77"/>
      <c r="C29" s="77"/>
      <c r="D29" s="77"/>
      <c r="E29" s="77"/>
      <c r="F29" s="77" t="s">
        <v>236</v>
      </c>
      <c r="G29" s="77"/>
      <c r="H29" s="77"/>
      <c r="I29" s="77"/>
      <c r="J29" s="77"/>
      <c r="K29" s="77"/>
    </row>
    <row r="30" spans="1:11" ht="10.5" customHeight="1">
      <c r="A30" s="78" t="s">
        <v>227</v>
      </c>
      <c r="B30" s="75">
        <v>6399</v>
      </c>
      <c r="C30" s="75">
        <v>6488</v>
      </c>
      <c r="D30" s="75">
        <v>6473</v>
      </c>
      <c r="E30" s="75">
        <v>6427</v>
      </c>
      <c r="F30" s="75">
        <v>6473</v>
      </c>
      <c r="G30" s="75">
        <v>6546</v>
      </c>
      <c r="H30" s="75">
        <v>6549</v>
      </c>
      <c r="I30" s="75">
        <v>6395</v>
      </c>
      <c r="J30" s="75">
        <v>6239</v>
      </c>
      <c r="K30" s="75">
        <f>SUM(K31:K36)</f>
        <v>6213</v>
      </c>
    </row>
    <row r="31" spans="1:11" ht="12.75" customHeight="1">
      <c r="A31" s="153" t="s">
        <v>237</v>
      </c>
      <c r="B31" s="146">
        <v>815</v>
      </c>
      <c r="C31" s="146">
        <v>816</v>
      </c>
      <c r="D31" s="146">
        <v>808</v>
      </c>
      <c r="E31" s="146">
        <v>820</v>
      </c>
      <c r="F31" s="146">
        <v>826</v>
      </c>
      <c r="G31" s="146">
        <v>856</v>
      </c>
      <c r="H31" s="146">
        <v>872</v>
      </c>
      <c r="I31" s="146">
        <v>865</v>
      </c>
      <c r="J31" s="146">
        <v>868</v>
      </c>
      <c r="K31" s="156">
        <v>896</v>
      </c>
    </row>
    <row r="32" spans="1:11" ht="10.5" customHeight="1">
      <c r="A32" s="153" t="s">
        <v>228</v>
      </c>
      <c r="B32" s="146">
        <v>839</v>
      </c>
      <c r="C32" s="146">
        <v>877</v>
      </c>
      <c r="D32" s="146">
        <v>855</v>
      </c>
      <c r="E32" s="146">
        <v>830</v>
      </c>
      <c r="F32" s="146">
        <v>900</v>
      </c>
      <c r="G32" s="146">
        <v>947</v>
      </c>
      <c r="H32" s="146">
        <v>963</v>
      </c>
      <c r="I32" s="146">
        <v>883</v>
      </c>
      <c r="J32" s="146">
        <v>832</v>
      </c>
      <c r="K32" s="156">
        <v>819</v>
      </c>
    </row>
    <row r="33" spans="1:11" ht="10.5" customHeight="1">
      <c r="A33" s="153" t="s">
        <v>229</v>
      </c>
      <c r="B33" s="146">
        <v>1152</v>
      </c>
      <c r="C33" s="146">
        <v>1135</v>
      </c>
      <c r="D33" s="146">
        <v>1140</v>
      </c>
      <c r="E33" s="146">
        <v>1117</v>
      </c>
      <c r="F33" s="146">
        <v>1091</v>
      </c>
      <c r="G33" s="146">
        <v>1068</v>
      </c>
      <c r="H33" s="146">
        <v>1068</v>
      </c>
      <c r="I33" s="146">
        <v>1045</v>
      </c>
      <c r="J33" s="146">
        <v>1021</v>
      </c>
      <c r="K33" s="156">
        <v>1002</v>
      </c>
    </row>
    <row r="34" spans="1:11" ht="10.5" customHeight="1">
      <c r="A34" s="153" t="s">
        <v>230</v>
      </c>
      <c r="B34" s="146">
        <v>1409</v>
      </c>
      <c r="C34" s="146">
        <v>1442</v>
      </c>
      <c r="D34" s="146">
        <v>1462</v>
      </c>
      <c r="E34" s="146">
        <v>1432</v>
      </c>
      <c r="F34" s="146">
        <v>1412</v>
      </c>
      <c r="G34" s="146">
        <v>1418</v>
      </c>
      <c r="H34" s="146">
        <v>1417</v>
      </c>
      <c r="I34" s="146">
        <v>1413</v>
      </c>
      <c r="J34" s="146">
        <v>1362</v>
      </c>
      <c r="K34" s="156">
        <v>1353</v>
      </c>
    </row>
    <row r="35" spans="1:11" ht="10.5" customHeight="1">
      <c r="A35" s="153" t="s">
        <v>231</v>
      </c>
      <c r="B35" s="146">
        <v>1245</v>
      </c>
      <c r="C35" s="146">
        <v>1238</v>
      </c>
      <c r="D35" s="146">
        <v>1232</v>
      </c>
      <c r="E35" s="146">
        <v>1210</v>
      </c>
      <c r="F35" s="146">
        <v>1226</v>
      </c>
      <c r="G35" s="146">
        <v>1223</v>
      </c>
      <c r="H35" s="146">
        <v>1203</v>
      </c>
      <c r="I35" s="146">
        <v>1183</v>
      </c>
      <c r="J35" s="146">
        <v>1189</v>
      </c>
      <c r="K35" s="156">
        <v>1173</v>
      </c>
    </row>
    <row r="36" spans="1:11" ht="10.5" customHeight="1">
      <c r="A36" s="153" t="s">
        <v>232</v>
      </c>
      <c r="B36" s="146">
        <v>939</v>
      </c>
      <c r="C36" s="146">
        <v>980</v>
      </c>
      <c r="D36" s="146">
        <v>976</v>
      </c>
      <c r="E36" s="146">
        <v>1018</v>
      </c>
      <c r="F36" s="146">
        <v>1018</v>
      </c>
      <c r="G36" s="146">
        <v>1034</v>
      </c>
      <c r="H36" s="146">
        <v>1026</v>
      </c>
      <c r="I36" s="146">
        <v>1006</v>
      </c>
      <c r="J36" s="146">
        <v>967</v>
      </c>
      <c r="K36" s="156">
        <v>970</v>
      </c>
    </row>
    <row r="37" spans="1:11" ht="10.5" customHeight="1">
      <c r="A37" s="52"/>
      <c r="B37" s="1"/>
      <c r="C37" s="1"/>
      <c r="D37" s="1"/>
      <c r="E37" s="1"/>
      <c r="F37" s="1"/>
      <c r="G37" s="1"/>
      <c r="H37" s="1"/>
      <c r="I37" s="1"/>
      <c r="J37" s="1"/>
      <c r="K37" s="107"/>
    </row>
    <row r="38" spans="1:11" ht="10.5" customHeight="1">
      <c r="A38" s="78"/>
      <c r="B38" s="77"/>
      <c r="C38" s="77"/>
      <c r="D38" s="77"/>
      <c r="E38" s="77"/>
      <c r="F38" s="77" t="s">
        <v>238</v>
      </c>
      <c r="G38" s="77"/>
      <c r="H38" s="77"/>
      <c r="I38" s="77"/>
      <c r="J38" s="77"/>
      <c r="K38" s="109"/>
    </row>
    <row r="39" spans="1:11" ht="10.5" customHeight="1">
      <c r="A39" s="78" t="s">
        <v>227</v>
      </c>
      <c r="B39" s="75">
        <v>12963</v>
      </c>
      <c r="C39" s="75">
        <v>12780</v>
      </c>
      <c r="D39" s="75">
        <v>12525</v>
      </c>
      <c r="E39" s="75">
        <v>12283</v>
      </c>
      <c r="F39" s="75">
        <v>12150</v>
      </c>
      <c r="G39" s="75">
        <v>12192</v>
      </c>
      <c r="H39" s="75">
        <v>12067</v>
      </c>
      <c r="I39" s="75">
        <v>11758</v>
      </c>
      <c r="J39" s="75">
        <v>11403</v>
      </c>
      <c r="K39" s="103">
        <f>SUM(K40:K45)</f>
        <v>11081</v>
      </c>
    </row>
    <row r="40" spans="1:11" ht="12.75" customHeight="1">
      <c r="A40" s="153" t="s">
        <v>237</v>
      </c>
      <c r="B40" s="146">
        <v>1688</v>
      </c>
      <c r="C40" s="146">
        <v>1688</v>
      </c>
      <c r="D40" s="146">
        <v>1648</v>
      </c>
      <c r="E40" s="146">
        <v>1654</v>
      </c>
      <c r="F40" s="146">
        <v>1647</v>
      </c>
      <c r="G40" s="146">
        <v>1691</v>
      </c>
      <c r="H40" s="146">
        <v>1687</v>
      </c>
      <c r="I40" s="146">
        <v>1630</v>
      </c>
      <c r="J40" s="146">
        <v>1606</v>
      </c>
      <c r="K40" s="156">
        <v>1594</v>
      </c>
    </row>
    <row r="41" spans="1:11" ht="10.5" customHeight="1">
      <c r="A41" s="153" t="s">
        <v>228</v>
      </c>
      <c r="B41" s="146">
        <v>1620</v>
      </c>
      <c r="C41" s="146">
        <v>1594</v>
      </c>
      <c r="D41" s="146">
        <v>1539</v>
      </c>
      <c r="E41" s="146">
        <v>1489</v>
      </c>
      <c r="F41" s="146">
        <v>1534</v>
      </c>
      <c r="G41" s="146">
        <v>1570</v>
      </c>
      <c r="H41" s="146">
        <v>1579</v>
      </c>
      <c r="I41" s="146">
        <v>1507</v>
      </c>
      <c r="J41" s="146">
        <v>1441</v>
      </c>
      <c r="K41" s="156">
        <v>1418</v>
      </c>
    </row>
    <row r="42" spans="1:11" ht="10.5" customHeight="1">
      <c r="A42" s="153" t="s">
        <v>229</v>
      </c>
      <c r="B42" s="146">
        <v>2358</v>
      </c>
      <c r="C42" s="146">
        <v>2309</v>
      </c>
      <c r="D42" s="146">
        <v>2266</v>
      </c>
      <c r="E42" s="146">
        <v>2179</v>
      </c>
      <c r="F42" s="146">
        <v>2128</v>
      </c>
      <c r="G42" s="146">
        <v>2083</v>
      </c>
      <c r="H42" s="146">
        <v>2050</v>
      </c>
      <c r="I42" s="146">
        <v>1992</v>
      </c>
      <c r="J42" s="146">
        <v>1934</v>
      </c>
      <c r="K42" s="156">
        <v>1847</v>
      </c>
    </row>
    <row r="43" spans="1:11" ht="10.5" customHeight="1">
      <c r="A43" s="153" t="s">
        <v>230</v>
      </c>
      <c r="B43" s="146">
        <v>2803</v>
      </c>
      <c r="C43" s="146">
        <v>2777</v>
      </c>
      <c r="D43" s="146">
        <v>2747</v>
      </c>
      <c r="E43" s="146">
        <v>2674</v>
      </c>
      <c r="F43" s="146">
        <v>2604</v>
      </c>
      <c r="G43" s="146">
        <v>2588</v>
      </c>
      <c r="H43" s="146">
        <v>2568</v>
      </c>
      <c r="I43" s="146">
        <v>2545</v>
      </c>
      <c r="J43" s="146">
        <v>2452</v>
      </c>
      <c r="K43" s="156">
        <v>2398</v>
      </c>
    </row>
    <row r="44" spans="1:11" ht="10.5" customHeight="1">
      <c r="A44" s="153" t="s">
        <v>231</v>
      </c>
      <c r="B44" s="146">
        <v>2573</v>
      </c>
      <c r="C44" s="146">
        <v>2491</v>
      </c>
      <c r="D44" s="146">
        <v>2437</v>
      </c>
      <c r="E44" s="146">
        <v>2382</v>
      </c>
      <c r="F44" s="146">
        <v>2347</v>
      </c>
      <c r="G44" s="146">
        <v>2326</v>
      </c>
      <c r="H44" s="146">
        <v>2282</v>
      </c>
      <c r="I44" s="146">
        <v>2221</v>
      </c>
      <c r="J44" s="146">
        <v>2197</v>
      </c>
      <c r="K44" s="156">
        <v>2129</v>
      </c>
    </row>
    <row r="45" spans="1:11" ht="10.5" customHeight="1">
      <c r="A45" s="153" t="s">
        <v>232</v>
      </c>
      <c r="B45" s="146">
        <v>1921</v>
      </c>
      <c r="C45" s="146">
        <v>1921</v>
      </c>
      <c r="D45" s="146">
        <v>1888</v>
      </c>
      <c r="E45" s="146">
        <v>1905</v>
      </c>
      <c r="F45" s="146">
        <v>1890</v>
      </c>
      <c r="G45" s="146">
        <v>1934</v>
      </c>
      <c r="H45" s="146">
        <v>1901</v>
      </c>
      <c r="I45" s="146">
        <v>1863</v>
      </c>
      <c r="J45" s="146">
        <v>1773</v>
      </c>
      <c r="K45" s="156">
        <v>1695</v>
      </c>
    </row>
    <row r="46" spans="1:11" ht="4.5" customHeight="1">
      <c r="A46" s="53"/>
      <c r="B46" s="49"/>
      <c r="C46" s="49"/>
      <c r="D46" s="49"/>
      <c r="E46" s="49"/>
      <c r="F46" s="49"/>
      <c r="G46" s="49"/>
      <c r="H46" s="49"/>
      <c r="I46" s="49"/>
      <c r="J46" s="49"/>
      <c r="K46" s="111"/>
    </row>
    <row r="47" spans="1:11" ht="13.5">
      <c r="A47" s="1" t="s">
        <v>791</v>
      </c>
      <c r="B47" s="1"/>
      <c r="C47" s="1"/>
      <c r="D47" s="1"/>
      <c r="E47" s="1"/>
      <c r="F47" s="1"/>
      <c r="G47" s="1"/>
      <c r="H47" s="1"/>
      <c r="I47" s="1"/>
      <c r="J47" s="1"/>
      <c r="K47" s="107"/>
    </row>
    <row r="48" spans="1:11" ht="13.5">
      <c r="A48" s="1"/>
      <c r="B48" s="1"/>
      <c r="C48" s="1"/>
      <c r="D48" s="1"/>
      <c r="E48" s="1"/>
      <c r="F48" s="1"/>
      <c r="G48" s="1"/>
      <c r="H48" s="1"/>
      <c r="I48" s="1"/>
      <c r="J48" s="1"/>
      <c r="K48" s="1"/>
    </row>
    <row r="49" spans="1:11" ht="14.25">
      <c r="A49" s="47" t="s">
        <v>288</v>
      </c>
      <c r="B49" s="1"/>
      <c r="C49" s="1"/>
      <c r="D49" s="1"/>
      <c r="E49" s="1"/>
      <c r="F49" s="1"/>
      <c r="G49" s="1"/>
      <c r="H49" s="1"/>
      <c r="I49" s="1"/>
      <c r="J49" s="1"/>
      <c r="K49" s="1"/>
    </row>
    <row r="50" spans="1:12" ht="13.5">
      <c r="A50" s="1"/>
      <c r="B50" s="1"/>
      <c r="C50" s="1"/>
      <c r="D50" s="1"/>
      <c r="E50" s="1"/>
      <c r="F50" s="1"/>
      <c r="G50" s="1"/>
      <c r="H50" s="1"/>
      <c r="I50" s="1"/>
      <c r="J50" s="1"/>
      <c r="K50" s="1"/>
      <c r="L50" s="26" t="s">
        <v>279</v>
      </c>
    </row>
    <row r="51" spans="1:12" ht="13.5">
      <c r="A51" s="149" t="s">
        <v>825</v>
      </c>
      <c r="B51" s="68"/>
      <c r="C51" s="67" t="s">
        <v>796</v>
      </c>
      <c r="D51" s="67"/>
      <c r="E51" s="66" t="s">
        <v>710</v>
      </c>
      <c r="F51" s="67"/>
      <c r="G51" s="66" t="s">
        <v>725</v>
      </c>
      <c r="H51" s="67"/>
      <c r="I51" s="66" t="s">
        <v>737</v>
      </c>
      <c r="J51" s="67"/>
      <c r="K51" s="66" t="s">
        <v>797</v>
      </c>
      <c r="L51" s="67"/>
    </row>
    <row r="52" spans="1:12" ht="10.5" customHeight="1">
      <c r="A52" s="144"/>
      <c r="B52" s="55"/>
      <c r="C52" s="1"/>
      <c r="D52" s="1"/>
      <c r="E52" s="1"/>
      <c r="F52" s="1"/>
      <c r="G52" s="1"/>
      <c r="H52" s="1"/>
      <c r="I52" s="1"/>
      <c r="J52" s="1"/>
      <c r="K52" s="1"/>
      <c r="L52" s="1"/>
    </row>
    <row r="53" spans="1:12" ht="11.25" customHeight="1">
      <c r="A53" s="150" t="s">
        <v>826</v>
      </c>
      <c r="B53" s="151"/>
      <c r="C53" s="98"/>
      <c r="D53" s="98">
        <v>12192</v>
      </c>
      <c r="E53" s="98"/>
      <c r="F53" s="98">
        <v>12067</v>
      </c>
      <c r="G53" s="98"/>
      <c r="H53" s="98">
        <v>11758</v>
      </c>
      <c r="I53" s="98"/>
      <c r="J53" s="102">
        <f>SUM(J55:J73)</f>
        <v>11403</v>
      </c>
      <c r="K53" s="98"/>
      <c r="L53" s="139">
        <f>SUM(L55:L73)</f>
        <v>0</v>
      </c>
    </row>
    <row r="54" spans="1:12" ht="4.5" customHeight="1">
      <c r="A54" s="152"/>
      <c r="B54" s="151"/>
      <c r="C54" s="98"/>
      <c r="D54" s="98"/>
      <c r="E54" s="98"/>
      <c r="F54" s="98"/>
      <c r="G54" s="98"/>
      <c r="H54" s="98"/>
      <c r="I54" s="98"/>
      <c r="J54" s="102"/>
      <c r="K54" s="98"/>
      <c r="L54" s="102"/>
    </row>
    <row r="55" spans="1:12" ht="11.25" customHeight="1">
      <c r="A55" s="152" t="s">
        <v>291</v>
      </c>
      <c r="B55" s="151"/>
      <c r="C55" s="98"/>
      <c r="D55" s="98">
        <v>8931</v>
      </c>
      <c r="E55" s="98"/>
      <c r="F55" s="98">
        <v>8772</v>
      </c>
      <c r="G55" s="98"/>
      <c r="H55" s="98">
        <v>8547</v>
      </c>
      <c r="I55" s="98"/>
      <c r="J55" s="102">
        <v>8332</v>
      </c>
      <c r="K55" s="98"/>
      <c r="L55" s="138"/>
    </row>
    <row r="56" spans="1:12" ht="11.25" customHeight="1">
      <c r="A56" s="152" t="s">
        <v>292</v>
      </c>
      <c r="B56" s="151"/>
      <c r="C56" s="98"/>
      <c r="D56" s="98">
        <v>1912</v>
      </c>
      <c r="E56" s="98"/>
      <c r="F56" s="98">
        <v>1958</v>
      </c>
      <c r="G56" s="98"/>
      <c r="H56" s="98">
        <v>1921</v>
      </c>
      <c r="I56" s="98"/>
      <c r="J56" s="102">
        <v>1810</v>
      </c>
      <c r="K56" s="98"/>
      <c r="L56" s="138"/>
    </row>
    <row r="57" spans="1:12" ht="11.25" customHeight="1">
      <c r="A57" s="152" t="s">
        <v>293</v>
      </c>
      <c r="B57" s="151"/>
      <c r="C57" s="98"/>
      <c r="D57" s="98">
        <v>241</v>
      </c>
      <c r="E57" s="98"/>
      <c r="F57" s="98">
        <v>219</v>
      </c>
      <c r="G57" s="98"/>
      <c r="H57" s="98">
        <v>191</v>
      </c>
      <c r="I57" s="98"/>
      <c r="J57" s="102">
        <v>183</v>
      </c>
      <c r="K57" s="98"/>
      <c r="L57" s="138"/>
    </row>
    <row r="58" spans="1:12" ht="11.25" customHeight="1">
      <c r="A58" s="152" t="s">
        <v>294</v>
      </c>
      <c r="B58" s="151"/>
      <c r="C58" s="98"/>
      <c r="D58" s="98">
        <v>280</v>
      </c>
      <c r="E58" s="98"/>
      <c r="F58" s="98">
        <v>284</v>
      </c>
      <c r="G58" s="98"/>
      <c r="H58" s="98">
        <v>284</v>
      </c>
      <c r="I58" s="98"/>
      <c r="J58" s="102">
        <v>271</v>
      </c>
      <c r="K58" s="98"/>
      <c r="L58" s="138"/>
    </row>
    <row r="59" spans="1:12" ht="11.25" customHeight="1">
      <c r="A59" s="152" t="s">
        <v>295</v>
      </c>
      <c r="B59" s="151"/>
      <c r="C59" s="98"/>
      <c r="D59" s="98">
        <v>232</v>
      </c>
      <c r="E59" s="98"/>
      <c r="F59" s="98">
        <v>235</v>
      </c>
      <c r="G59" s="98"/>
      <c r="H59" s="98">
        <v>212</v>
      </c>
      <c r="I59" s="98"/>
      <c r="J59" s="102">
        <v>213</v>
      </c>
      <c r="K59" s="98"/>
      <c r="L59" s="138"/>
    </row>
    <row r="60" spans="1:12" ht="11.25" customHeight="1">
      <c r="A60" s="152" t="s">
        <v>296</v>
      </c>
      <c r="B60" s="151"/>
      <c r="C60" s="98"/>
      <c r="D60" s="98">
        <v>113</v>
      </c>
      <c r="E60" s="98"/>
      <c r="F60" s="98">
        <v>113</v>
      </c>
      <c r="G60" s="98"/>
      <c r="H60" s="98">
        <v>112</v>
      </c>
      <c r="I60" s="98"/>
      <c r="J60" s="102">
        <v>115</v>
      </c>
      <c r="K60" s="98"/>
      <c r="L60" s="138"/>
    </row>
    <row r="61" spans="1:12" ht="11.25" customHeight="1">
      <c r="A61" s="152" t="s">
        <v>297</v>
      </c>
      <c r="B61" s="151"/>
      <c r="C61" s="98"/>
      <c r="D61" s="98">
        <v>40</v>
      </c>
      <c r="E61" s="98"/>
      <c r="F61" s="98">
        <v>39</v>
      </c>
      <c r="G61" s="98"/>
      <c r="H61" s="98">
        <v>35</v>
      </c>
      <c r="I61" s="98"/>
      <c r="J61" s="102">
        <v>36</v>
      </c>
      <c r="K61" s="98"/>
      <c r="L61" s="138"/>
    </row>
    <row r="62" spans="1:12" ht="11.25" customHeight="1">
      <c r="A62" s="152" t="s">
        <v>298</v>
      </c>
      <c r="B62" s="151"/>
      <c r="C62" s="98"/>
      <c r="D62" s="98">
        <v>75</v>
      </c>
      <c r="E62" s="98"/>
      <c r="F62" s="98">
        <v>86</v>
      </c>
      <c r="G62" s="98"/>
      <c r="H62" s="98">
        <v>70</v>
      </c>
      <c r="I62" s="98"/>
      <c r="J62" s="102">
        <v>64</v>
      </c>
      <c r="K62" s="98"/>
      <c r="L62" s="138"/>
    </row>
    <row r="63" spans="1:12" ht="11.25" customHeight="1">
      <c r="A63" s="152" t="s">
        <v>299</v>
      </c>
      <c r="B63" s="151"/>
      <c r="C63" s="98"/>
      <c r="D63" s="98">
        <v>21</v>
      </c>
      <c r="E63" s="98"/>
      <c r="F63" s="98">
        <v>15</v>
      </c>
      <c r="G63" s="98"/>
      <c r="H63" s="98">
        <v>19</v>
      </c>
      <c r="I63" s="98"/>
      <c r="J63" s="102">
        <v>20</v>
      </c>
      <c r="K63" s="98"/>
      <c r="L63" s="138"/>
    </row>
    <row r="64" spans="1:12" ht="11.25" customHeight="1">
      <c r="A64" s="152" t="s">
        <v>300</v>
      </c>
      <c r="B64" s="151"/>
      <c r="C64" s="98"/>
      <c r="D64" s="98">
        <v>33</v>
      </c>
      <c r="E64" s="98"/>
      <c r="F64" s="98">
        <v>35</v>
      </c>
      <c r="G64" s="98"/>
      <c r="H64" s="98">
        <v>39</v>
      </c>
      <c r="I64" s="98"/>
      <c r="J64" s="102">
        <v>33</v>
      </c>
      <c r="K64" s="98"/>
      <c r="L64" s="138"/>
    </row>
    <row r="65" spans="1:12" ht="11.25" customHeight="1">
      <c r="A65" s="152" t="s">
        <v>301</v>
      </c>
      <c r="B65" s="151"/>
      <c r="C65" s="98"/>
      <c r="D65" s="98">
        <v>59</v>
      </c>
      <c r="E65" s="98"/>
      <c r="F65" s="98">
        <v>58</v>
      </c>
      <c r="G65" s="98"/>
      <c r="H65" s="98">
        <v>57</v>
      </c>
      <c r="I65" s="98"/>
      <c r="J65" s="102">
        <v>57</v>
      </c>
      <c r="K65" s="98"/>
      <c r="L65" s="138"/>
    </row>
    <row r="66" spans="1:12" ht="11.25" customHeight="1">
      <c r="A66" s="152" t="s">
        <v>302</v>
      </c>
      <c r="B66" s="151"/>
      <c r="C66" s="98"/>
      <c r="D66" s="98">
        <v>30</v>
      </c>
      <c r="E66" s="98"/>
      <c r="F66" s="98">
        <v>32</v>
      </c>
      <c r="G66" s="98"/>
      <c r="H66" s="98">
        <v>24</v>
      </c>
      <c r="I66" s="98"/>
      <c r="J66" s="102">
        <v>27</v>
      </c>
      <c r="K66" s="98"/>
      <c r="L66" s="138"/>
    </row>
    <row r="67" spans="1:12" ht="11.25" customHeight="1">
      <c r="A67" s="152" t="s">
        <v>303</v>
      </c>
      <c r="B67" s="151"/>
      <c r="C67" s="98"/>
      <c r="D67" s="98">
        <v>18</v>
      </c>
      <c r="E67" s="98"/>
      <c r="F67" s="98">
        <v>17</v>
      </c>
      <c r="G67" s="98"/>
      <c r="H67" s="98">
        <v>16</v>
      </c>
      <c r="I67" s="98"/>
      <c r="J67" s="102">
        <v>15</v>
      </c>
      <c r="K67" s="98"/>
      <c r="L67" s="138"/>
    </row>
    <row r="68" spans="1:12" ht="11.25" customHeight="1">
      <c r="A68" s="152" t="s">
        <v>304</v>
      </c>
      <c r="B68" s="151"/>
      <c r="C68" s="98"/>
      <c r="D68" s="98">
        <v>14</v>
      </c>
      <c r="E68" s="98"/>
      <c r="F68" s="98">
        <v>11</v>
      </c>
      <c r="G68" s="98"/>
      <c r="H68" s="98">
        <v>11</v>
      </c>
      <c r="I68" s="98"/>
      <c r="J68" s="102">
        <v>13</v>
      </c>
      <c r="K68" s="98"/>
      <c r="L68" s="138"/>
    </row>
    <row r="69" spans="1:12" ht="11.25" customHeight="1">
      <c r="A69" s="152" t="s">
        <v>305</v>
      </c>
      <c r="B69" s="151"/>
      <c r="C69" s="98"/>
      <c r="D69" s="98">
        <v>14</v>
      </c>
      <c r="E69" s="98"/>
      <c r="F69" s="98">
        <v>16</v>
      </c>
      <c r="G69" s="98"/>
      <c r="H69" s="98">
        <v>16</v>
      </c>
      <c r="I69" s="98"/>
      <c r="J69" s="102">
        <v>17</v>
      </c>
      <c r="K69" s="98"/>
      <c r="L69" s="138"/>
    </row>
    <row r="70" spans="1:12" ht="11.25" customHeight="1">
      <c r="A70" s="152" t="s">
        <v>306</v>
      </c>
      <c r="B70" s="151"/>
      <c r="C70" s="98"/>
      <c r="D70" s="98">
        <v>25</v>
      </c>
      <c r="E70" s="98"/>
      <c r="F70" s="98">
        <v>31</v>
      </c>
      <c r="G70" s="98"/>
      <c r="H70" s="98">
        <v>35</v>
      </c>
      <c r="I70" s="98"/>
      <c r="J70" s="102">
        <v>30</v>
      </c>
      <c r="K70" s="98"/>
      <c r="L70" s="138"/>
    </row>
    <row r="71" spans="1:12" ht="4.5" customHeight="1">
      <c r="A71" s="152"/>
      <c r="B71" s="151"/>
      <c r="C71" s="98"/>
      <c r="D71" s="98"/>
      <c r="E71" s="98"/>
      <c r="F71" s="98"/>
      <c r="G71" s="98"/>
      <c r="H71" s="98"/>
      <c r="I71" s="98"/>
      <c r="J71" s="102"/>
      <c r="K71" s="98"/>
      <c r="L71" s="138"/>
    </row>
    <row r="72" spans="1:12" ht="11.25" customHeight="1">
      <c r="A72" s="152" t="s">
        <v>307</v>
      </c>
      <c r="B72" s="151"/>
      <c r="C72" s="98"/>
      <c r="D72" s="98">
        <v>149</v>
      </c>
      <c r="E72" s="98"/>
      <c r="F72" s="98">
        <v>143</v>
      </c>
      <c r="G72" s="98"/>
      <c r="H72" s="98">
        <v>167</v>
      </c>
      <c r="I72" s="98"/>
      <c r="J72" s="102">
        <v>165</v>
      </c>
      <c r="K72" s="98"/>
      <c r="L72" s="138"/>
    </row>
    <row r="73" spans="1:12" ht="11.25" customHeight="1">
      <c r="A73" s="152" t="s">
        <v>308</v>
      </c>
      <c r="B73" s="151"/>
      <c r="C73" s="98"/>
      <c r="D73" s="98">
        <v>5</v>
      </c>
      <c r="E73" s="98"/>
      <c r="F73" s="98">
        <v>3</v>
      </c>
      <c r="G73" s="98"/>
      <c r="H73" s="98">
        <v>2</v>
      </c>
      <c r="I73" s="98"/>
      <c r="J73" s="102">
        <v>2</v>
      </c>
      <c r="K73" s="98"/>
      <c r="L73" s="138"/>
    </row>
    <row r="74" spans="1:12" ht="4.5" customHeight="1">
      <c r="A74" s="49"/>
      <c r="B74" s="53"/>
      <c r="C74" s="49"/>
      <c r="D74" s="49"/>
      <c r="E74" s="49"/>
      <c r="F74" s="49"/>
      <c r="G74" s="49"/>
      <c r="H74" s="49"/>
      <c r="I74" s="49"/>
      <c r="J74" s="49"/>
      <c r="K74" s="49"/>
      <c r="L74" s="49"/>
    </row>
    <row r="75" spans="1:12" ht="13.5">
      <c r="A75" s="1" t="s">
        <v>791</v>
      </c>
      <c r="B75" s="1"/>
      <c r="C75" s="1"/>
      <c r="D75" s="1"/>
      <c r="E75" s="1"/>
      <c r="F75" s="1"/>
      <c r="G75" s="1"/>
      <c r="H75" s="1"/>
      <c r="I75" s="1"/>
      <c r="J75" s="1"/>
      <c r="K75" s="1"/>
      <c r="L75" s="1"/>
    </row>
  </sheetData>
  <sheetProtection/>
  <mergeCells count="1">
    <mergeCell ref="A5:A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ama0036209</cp:lastModifiedBy>
  <cp:lastPrinted>2015-11-16T02:38:00Z</cp:lastPrinted>
  <dcterms:created xsi:type="dcterms:W3CDTF">2008-06-27T00:07:45Z</dcterms:created>
  <dcterms:modified xsi:type="dcterms:W3CDTF">2017-01-05T06:03:08Z</dcterms:modified>
  <cp:category/>
  <cp:version/>
  <cp:contentType/>
  <cp:contentStatus/>
</cp:coreProperties>
</file>