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255" windowHeight="9105" activeTab="0"/>
  </bookViews>
  <sheets>
    <sheet name="町字別全市・中央" sheetId="1" r:id="rId1"/>
    <sheet name="小田" sheetId="2" r:id="rId2"/>
    <sheet name="大庄" sheetId="3" r:id="rId3"/>
    <sheet name="立花" sheetId="4" r:id="rId4"/>
    <sheet name="武庫" sheetId="5" r:id="rId5"/>
    <sheet name="園田" sheetId="6" r:id="rId6"/>
  </sheets>
  <definedNames/>
  <calcPr fullCalcOnLoad="1"/>
</workbook>
</file>

<file path=xl/sharedStrings.xml><?xml version="1.0" encoding="utf-8"?>
<sst xmlns="http://schemas.openxmlformats.org/spreadsheetml/2006/main" count="730" uniqueCount="473">
  <si>
    <t>西難波町　６</t>
  </si>
  <si>
    <t>東難波町　１</t>
  </si>
  <si>
    <t>東難波町　２</t>
  </si>
  <si>
    <t>東難波町　３</t>
  </si>
  <si>
    <t>東難波町　４</t>
  </si>
  <si>
    <t>東難波町　５</t>
  </si>
  <si>
    <t>(2)　小田地区(続き)</t>
  </si>
  <si>
    <t>久々知西町　１</t>
  </si>
  <si>
    <t>久々知西町　２</t>
  </si>
  <si>
    <t>久々知　３</t>
  </si>
  <si>
    <t>次屋　１</t>
  </si>
  <si>
    <t>次屋　２</t>
  </si>
  <si>
    <t>次屋　３</t>
  </si>
  <si>
    <t>次屋　４</t>
  </si>
  <si>
    <t>下坂部　１</t>
  </si>
  <si>
    <t>下坂部　２</t>
  </si>
  <si>
    <t>下坂部　３</t>
  </si>
  <si>
    <t>★★★　　　　小計</t>
  </si>
  <si>
    <t>潮江　１</t>
  </si>
  <si>
    <t>潮江　２</t>
  </si>
  <si>
    <t>潮江　３</t>
  </si>
  <si>
    <t>潮江　４</t>
  </si>
  <si>
    <t>潮江　５</t>
  </si>
  <si>
    <t>浜　１</t>
  </si>
  <si>
    <t>浜　２</t>
  </si>
  <si>
    <t>浜　３</t>
  </si>
  <si>
    <t>神崎町</t>
  </si>
  <si>
    <t>高田町</t>
  </si>
  <si>
    <t>額田町　　</t>
  </si>
  <si>
    <t>善法寺町</t>
  </si>
  <si>
    <t>長洲西通　１　</t>
  </si>
  <si>
    <t>常光寺　１</t>
  </si>
  <si>
    <t>長洲西通　２</t>
  </si>
  <si>
    <t>常光寺　２</t>
  </si>
  <si>
    <t>常光寺　３</t>
  </si>
  <si>
    <t>常光寺　４</t>
  </si>
  <si>
    <t>西川　１</t>
  </si>
  <si>
    <t>金楽寺町　１</t>
  </si>
  <si>
    <t>金楽寺町　２</t>
  </si>
  <si>
    <t>長洲東通　３　</t>
  </si>
  <si>
    <t>(３)　大庄地区</t>
  </si>
  <si>
    <t>浜田町　１</t>
  </si>
  <si>
    <t>浜田町　２</t>
  </si>
  <si>
    <t>浜田町　３</t>
  </si>
  <si>
    <t>浜田町　４</t>
  </si>
  <si>
    <t>浜田町　５</t>
  </si>
  <si>
    <t>道意町　１</t>
  </si>
  <si>
    <t>道意町　２</t>
  </si>
  <si>
    <t>道意町　３</t>
  </si>
  <si>
    <t>道意町　４</t>
  </si>
  <si>
    <t>道意町　５</t>
  </si>
  <si>
    <t>道意町　６</t>
  </si>
  <si>
    <t>道意町　７</t>
  </si>
  <si>
    <t>崇徳院　１</t>
  </si>
  <si>
    <t>武庫川町　１</t>
  </si>
  <si>
    <t>崇徳院　２</t>
  </si>
  <si>
    <t>武庫川町　２</t>
  </si>
  <si>
    <t>崇徳院　３</t>
  </si>
  <si>
    <t>武庫川町　３</t>
  </si>
  <si>
    <t>武庫川町　４</t>
  </si>
  <si>
    <t>蓬川町</t>
  </si>
  <si>
    <t>元浜町　１</t>
  </si>
  <si>
    <t>元浜町　２</t>
  </si>
  <si>
    <t>元浜町　３</t>
  </si>
  <si>
    <t>元浜町　４</t>
  </si>
  <si>
    <t>元浜町　５</t>
  </si>
  <si>
    <t>大浜町　１</t>
  </si>
  <si>
    <t>大浜町　２</t>
  </si>
  <si>
    <t>丸島町</t>
  </si>
  <si>
    <t>稲葉荘　１</t>
  </si>
  <si>
    <t>稲葉荘　２</t>
  </si>
  <si>
    <t>稲葉荘　３</t>
  </si>
  <si>
    <t>稲葉元町　１</t>
  </si>
  <si>
    <t>稲葉元町　２</t>
  </si>
  <si>
    <t>稲葉元町　３</t>
  </si>
  <si>
    <t>西立花町　３</t>
  </si>
  <si>
    <t>西立花町　４</t>
  </si>
  <si>
    <t>西立花町　５</t>
  </si>
  <si>
    <t>(1)　全市・中央地区</t>
  </si>
  <si>
    <t>立花地区合計</t>
  </si>
  <si>
    <t>塚口町　１</t>
  </si>
  <si>
    <t>塚口町　２</t>
  </si>
  <si>
    <t>塚口町　３</t>
  </si>
  <si>
    <t>大西町　１</t>
  </si>
  <si>
    <t>塚口町　４</t>
  </si>
  <si>
    <t>大西町　２</t>
  </si>
  <si>
    <t>塚口町　５</t>
  </si>
  <si>
    <t>大西町　３</t>
  </si>
  <si>
    <t>塚口町　６</t>
  </si>
  <si>
    <t>三反田町　１</t>
  </si>
  <si>
    <t>三反田町　２</t>
  </si>
  <si>
    <t>三反田町　３</t>
  </si>
  <si>
    <t>尾浜町　１</t>
  </si>
  <si>
    <t>尾浜町　２</t>
  </si>
  <si>
    <t>尾浜町　３</t>
  </si>
  <si>
    <t>立花町　１</t>
  </si>
  <si>
    <t>立花町　２</t>
  </si>
  <si>
    <t>立花町　３</t>
  </si>
  <si>
    <t>立花町　４</t>
  </si>
  <si>
    <t>★★★　　　　小計</t>
  </si>
  <si>
    <t>水堂町　１</t>
  </si>
  <si>
    <t>水堂町　２</t>
  </si>
  <si>
    <t>水堂町　３</t>
  </si>
  <si>
    <t>七松町　２</t>
  </si>
  <si>
    <t>南武庫之荘　３</t>
  </si>
  <si>
    <t>七松町　３</t>
  </si>
  <si>
    <t>★★★　　　　小計</t>
  </si>
  <si>
    <t>南塚口町　６</t>
  </si>
  <si>
    <t>富松町　１</t>
  </si>
  <si>
    <t>南塚口町　７</t>
  </si>
  <si>
    <t>富松町　２</t>
  </si>
  <si>
    <t>南塚口町　８</t>
  </si>
  <si>
    <t>富松町　３</t>
  </si>
  <si>
    <t>富松町　４</t>
  </si>
  <si>
    <t>西立花町　１</t>
  </si>
  <si>
    <t>西立花町　３</t>
  </si>
  <si>
    <t>合　　計</t>
  </si>
  <si>
    <t>武庫地区合計</t>
  </si>
  <si>
    <t>西昆陽　３</t>
  </si>
  <si>
    <t>西昆陽　４</t>
  </si>
  <si>
    <t>常松　１</t>
  </si>
  <si>
    <t>常松　２</t>
  </si>
  <si>
    <t>南武庫之荘　４</t>
  </si>
  <si>
    <t>南武庫之荘　５</t>
  </si>
  <si>
    <t>南武庫之荘　６</t>
  </si>
  <si>
    <t>南武庫之荘　７</t>
  </si>
  <si>
    <t>南武庫之荘　９</t>
  </si>
  <si>
    <t>南武庫之荘１０</t>
  </si>
  <si>
    <t>南武庫之荘１１</t>
  </si>
  <si>
    <t>武庫之荘　１</t>
  </si>
  <si>
    <t>南武庫之荘１２</t>
  </si>
  <si>
    <t>武庫之荘　２</t>
  </si>
  <si>
    <t>武庫之荘西　２</t>
  </si>
  <si>
    <t>武庫之荘　５</t>
  </si>
  <si>
    <t>武庫之荘本町１</t>
  </si>
  <si>
    <t>武庫之荘　８</t>
  </si>
  <si>
    <t>武庫之荘本町２</t>
  </si>
  <si>
    <t>武庫之荘　９</t>
  </si>
  <si>
    <t>武庫元町　１</t>
  </si>
  <si>
    <t>武庫元町　２</t>
  </si>
  <si>
    <t>武庫元町　３</t>
  </si>
  <si>
    <t>武庫の里　１</t>
  </si>
  <si>
    <t>武庫の里　２</t>
  </si>
  <si>
    <t>武庫町　１</t>
  </si>
  <si>
    <t>武庫町　２</t>
  </si>
  <si>
    <t>武庫町　３</t>
  </si>
  <si>
    <t>武庫町　４</t>
  </si>
  <si>
    <t>東園田町　６</t>
  </si>
  <si>
    <t>東園田町　８</t>
  </si>
  <si>
    <t>東園田町　９</t>
  </si>
  <si>
    <t>戸ノ内町　１</t>
  </si>
  <si>
    <t>戸ノ内町　２</t>
  </si>
  <si>
    <t>戸ノ内町　３</t>
  </si>
  <si>
    <t>戸ノ内町　４</t>
  </si>
  <si>
    <t>戸ノ内町　５</t>
  </si>
  <si>
    <t>戸ノ内町　６</t>
  </si>
  <si>
    <t>東塚口町　１</t>
  </si>
  <si>
    <t>東塚口町　２</t>
  </si>
  <si>
    <t>★★★　　　　小計</t>
  </si>
  <si>
    <t>南塚口町　１</t>
  </si>
  <si>
    <t>南塚口町　２</t>
  </si>
  <si>
    <t>南塚口町　３</t>
  </si>
  <si>
    <t>南塚口町　４</t>
  </si>
  <si>
    <t>南塚口町　６</t>
  </si>
  <si>
    <t>上坂部　１</t>
  </si>
  <si>
    <t>上坂部　２</t>
  </si>
  <si>
    <t>上坂部　３</t>
  </si>
  <si>
    <t>若王寺　１</t>
  </si>
  <si>
    <t>若王寺　２</t>
  </si>
  <si>
    <t>若王寺　３</t>
  </si>
  <si>
    <t>小中島　１</t>
  </si>
  <si>
    <t>小中島　２</t>
  </si>
  <si>
    <t>小中島　３</t>
  </si>
  <si>
    <t>田能　１</t>
  </si>
  <si>
    <t>田能　２</t>
  </si>
  <si>
    <t>田能　３</t>
  </si>
  <si>
    <t>田能　４</t>
  </si>
  <si>
    <t>田能　５</t>
  </si>
  <si>
    <t>田能　６</t>
  </si>
  <si>
    <t>南清水</t>
  </si>
  <si>
    <t>御園　１</t>
  </si>
  <si>
    <t>御園　２</t>
  </si>
  <si>
    <t>御園　３</t>
  </si>
  <si>
    <t>口田中　１</t>
  </si>
  <si>
    <t>口田中　２</t>
  </si>
  <si>
    <t>(2)　小田地区</t>
  </si>
  <si>
    <t>築地中通　２</t>
  </si>
  <si>
    <t>築地中通　３</t>
  </si>
  <si>
    <t>築地中通　４</t>
  </si>
  <si>
    <t>神田北通　３</t>
  </si>
  <si>
    <t>神田南通　１</t>
  </si>
  <si>
    <t>神田南通　２</t>
  </si>
  <si>
    <t>神田南通　３</t>
  </si>
  <si>
    <t>神田南通　４</t>
  </si>
  <si>
    <t>南武庫之荘　８</t>
  </si>
  <si>
    <t>梶ケ島</t>
  </si>
  <si>
    <t>久々知　１</t>
  </si>
  <si>
    <t>久々知　２</t>
  </si>
  <si>
    <t>今福　１</t>
  </si>
  <si>
    <t>今福　２</t>
  </si>
  <si>
    <t>長洲東通　１　</t>
  </si>
  <si>
    <t>長洲中通　１　</t>
  </si>
  <si>
    <t>長洲中通　２</t>
  </si>
  <si>
    <t>長洲中通　３</t>
  </si>
  <si>
    <t>長洲本通　１　</t>
  </si>
  <si>
    <t>長洲本通　２</t>
  </si>
  <si>
    <t>長洲本通　３</t>
  </si>
  <si>
    <t>西川　２</t>
  </si>
  <si>
    <t>西長洲町　１</t>
  </si>
  <si>
    <t>西長洲町　２</t>
  </si>
  <si>
    <t>西長洲町　３</t>
  </si>
  <si>
    <t>大庄地区合計</t>
  </si>
  <si>
    <t>大庄川田町</t>
  </si>
  <si>
    <t>菜切山町</t>
  </si>
  <si>
    <t>琴浦町</t>
  </si>
  <si>
    <t>水明町</t>
  </si>
  <si>
    <t>大庄中通　１</t>
  </si>
  <si>
    <t>大庄中通　２</t>
  </si>
  <si>
    <t>大庄中通　３</t>
  </si>
  <si>
    <t>大庄中通　４</t>
  </si>
  <si>
    <t>大庄中通　５</t>
  </si>
  <si>
    <t>稲葉荘　４</t>
  </si>
  <si>
    <t>大庄北　１</t>
  </si>
  <si>
    <t>大庄北　２</t>
  </si>
  <si>
    <t>大庄北　３</t>
  </si>
  <si>
    <t>大庄北　４</t>
  </si>
  <si>
    <t>大庄北　５</t>
  </si>
  <si>
    <t>大島　１</t>
  </si>
  <si>
    <t>大島　２</t>
  </si>
  <si>
    <t>大島　３</t>
  </si>
  <si>
    <t>東七松町　１</t>
  </si>
  <si>
    <t>東七松町　２</t>
  </si>
  <si>
    <t>七松町　１</t>
  </si>
  <si>
    <t>南七松町　１</t>
  </si>
  <si>
    <t>南七松町　２</t>
  </si>
  <si>
    <t>上ノ島町　１</t>
  </si>
  <si>
    <t>上ノ島町　２</t>
  </si>
  <si>
    <t>上ノ島町　３</t>
  </si>
  <si>
    <t>栗山町　１</t>
  </si>
  <si>
    <t>栗山町　２</t>
  </si>
  <si>
    <t>武庫之荘　３</t>
  </si>
  <si>
    <t>武庫之荘　４</t>
  </si>
  <si>
    <t>武庫之荘　６</t>
  </si>
  <si>
    <t>武庫之荘　７</t>
  </si>
  <si>
    <t>武庫豊町　２</t>
  </si>
  <si>
    <t>武庫豊町　３</t>
  </si>
  <si>
    <t>常吉　１</t>
  </si>
  <si>
    <t>常吉　２</t>
  </si>
  <si>
    <t>東園田町　１</t>
  </si>
  <si>
    <t>東園田町　２</t>
  </si>
  <si>
    <t>東園田町　３</t>
  </si>
  <si>
    <t>東園田町　５</t>
  </si>
  <si>
    <t>東園田町　７</t>
  </si>
  <si>
    <t>椎堂　１</t>
  </si>
  <si>
    <t>猪名寺　１</t>
  </si>
  <si>
    <t>猪名寺　２</t>
  </si>
  <si>
    <t>猪名寺　３</t>
  </si>
  <si>
    <t>瓦宮　１</t>
  </si>
  <si>
    <t>瓦宮　２</t>
  </si>
  <si>
    <t>食満　１</t>
  </si>
  <si>
    <t>食満　２</t>
  </si>
  <si>
    <t>食満　３</t>
  </si>
  <si>
    <t>食満　５</t>
  </si>
  <si>
    <t>食満　６</t>
  </si>
  <si>
    <t>食満　７</t>
  </si>
  <si>
    <t>世帯数</t>
  </si>
  <si>
    <t>人　　　　　口</t>
  </si>
  <si>
    <t>男</t>
  </si>
  <si>
    <t>女</t>
  </si>
  <si>
    <t>北初島町</t>
  </si>
  <si>
    <t>全市総数</t>
  </si>
  <si>
    <t>南初島町</t>
  </si>
  <si>
    <t>蓬川荘園</t>
  </si>
  <si>
    <t>北城内</t>
  </si>
  <si>
    <t>南城内</t>
  </si>
  <si>
    <t>西松島町</t>
  </si>
  <si>
    <t>築地丸島町</t>
  </si>
  <si>
    <t>東初島町</t>
  </si>
  <si>
    <t>中央地区合計</t>
  </si>
  <si>
    <t>汐町</t>
  </si>
  <si>
    <t>塚口本町　２</t>
  </si>
  <si>
    <t>塚口本町　３</t>
  </si>
  <si>
    <t>塚口本町　５</t>
  </si>
  <si>
    <t>塚口本町　６</t>
  </si>
  <si>
    <t>塚口本町　７</t>
  </si>
  <si>
    <t>塚口本町　４</t>
  </si>
  <si>
    <t>塚口本町　１</t>
  </si>
  <si>
    <t>大庄西町　１</t>
  </si>
  <si>
    <t>大庄西町　２</t>
  </si>
  <si>
    <t>大庄西町　３</t>
  </si>
  <si>
    <t>大庄西町　４</t>
  </si>
  <si>
    <t>(４)　立花地区</t>
  </si>
  <si>
    <t>名神町　２　</t>
  </si>
  <si>
    <t>西昆陽　１</t>
  </si>
  <si>
    <t>西昆陽　２</t>
  </si>
  <si>
    <t>(6)　園田地区</t>
  </si>
  <si>
    <t>(5)　武庫地区</t>
  </si>
  <si>
    <t>園田地区合計</t>
  </si>
  <si>
    <t>東園田町　４</t>
  </si>
  <si>
    <t>東本町　１</t>
  </si>
  <si>
    <t>東本町　２</t>
  </si>
  <si>
    <t>東本町　３</t>
  </si>
  <si>
    <t>東本町　４</t>
  </si>
  <si>
    <t>築地北浜　１</t>
  </si>
  <si>
    <t>築地北浜　２</t>
  </si>
  <si>
    <t>築地北浜　３</t>
  </si>
  <si>
    <t>築地北浜　４</t>
  </si>
  <si>
    <t>築地北浜　５</t>
  </si>
  <si>
    <t>築地本町　１</t>
  </si>
  <si>
    <t>築地本町　４</t>
  </si>
  <si>
    <t>築地本町　５</t>
  </si>
  <si>
    <t>★★★　　　　小計</t>
  </si>
  <si>
    <t>神田中通　２</t>
  </si>
  <si>
    <t>神田中通　６</t>
  </si>
  <si>
    <t>神田中通　７</t>
  </si>
  <si>
    <t>北大物町　　　</t>
  </si>
  <si>
    <t>西大物町</t>
  </si>
  <si>
    <t>大物町　２　</t>
  </si>
  <si>
    <t>東大物町　２　　</t>
  </si>
  <si>
    <t>小田地区合計</t>
  </si>
  <si>
    <t>合　　計</t>
  </si>
  <si>
    <t>合　　計</t>
  </si>
  <si>
    <t>★★★　　　　小計</t>
  </si>
  <si>
    <t>築地南浜　１</t>
  </si>
  <si>
    <t>築地南浜　２</t>
  </si>
  <si>
    <t>築地南浜　３</t>
  </si>
  <si>
    <t>築地南浜　４</t>
  </si>
  <si>
    <t>昭和通　３</t>
  </si>
  <si>
    <t>昭和通　４</t>
  </si>
  <si>
    <t>昭和通　５</t>
  </si>
  <si>
    <t>昭和通　６</t>
  </si>
  <si>
    <t>昭和通　７</t>
  </si>
  <si>
    <t>昭和通　８</t>
  </si>
  <si>
    <t>昭和通　９</t>
  </si>
  <si>
    <t>★★★　　　　小計</t>
  </si>
  <si>
    <t>昭和南通　３</t>
  </si>
  <si>
    <t>昭和南通　４</t>
  </si>
  <si>
    <t>昭和南通　５</t>
  </si>
  <si>
    <t>昭和南通　６</t>
  </si>
  <si>
    <t>昭和南通　７</t>
  </si>
  <si>
    <t>昭和南通　８</t>
  </si>
  <si>
    <t>昭和南通　９</t>
  </si>
  <si>
    <t>神田北通　１</t>
  </si>
  <si>
    <t>神田北通　２</t>
  </si>
  <si>
    <t>築地中通　５</t>
  </si>
  <si>
    <t>★★★　　　　小計</t>
  </si>
  <si>
    <t>神田北通　４</t>
  </si>
  <si>
    <t>神田北通　５</t>
  </si>
  <si>
    <t>神田北通　６</t>
  </si>
  <si>
    <t>神田北通　７</t>
  </si>
  <si>
    <t>神田北通　８</t>
  </si>
  <si>
    <t>神田北通　９</t>
  </si>
  <si>
    <t>玄番南之町</t>
  </si>
  <si>
    <t>★★★　　　　小計</t>
  </si>
  <si>
    <t>西本町北通　３</t>
  </si>
  <si>
    <t>神田中通　３</t>
  </si>
  <si>
    <t>西本町北通　４</t>
  </si>
  <si>
    <t>神田中通　４</t>
  </si>
  <si>
    <t>西本町北通　５</t>
  </si>
  <si>
    <t>神田中通　５</t>
  </si>
  <si>
    <t>西本町　１</t>
  </si>
  <si>
    <t>神田中通　８</t>
  </si>
  <si>
    <t>西本町　２</t>
  </si>
  <si>
    <t>神田中通　９</t>
  </si>
  <si>
    <t>西本町　３</t>
  </si>
  <si>
    <t>西本町　４</t>
  </si>
  <si>
    <t>西本町　６</t>
  </si>
  <si>
    <t>西本町　７</t>
  </si>
  <si>
    <t>西本町　８</t>
  </si>
  <si>
    <t>★★★　　　　小計</t>
  </si>
  <si>
    <t>神田南通　５</t>
  </si>
  <si>
    <t>神田南通　６</t>
  </si>
  <si>
    <t>中在家町　３</t>
  </si>
  <si>
    <t>御園町</t>
  </si>
  <si>
    <t>中在家町　４</t>
  </si>
  <si>
    <t>★★★　　　　小計</t>
  </si>
  <si>
    <t>西御園町</t>
  </si>
  <si>
    <t>北竹谷町　１</t>
  </si>
  <si>
    <t>北竹谷町　２</t>
  </si>
  <si>
    <t>北竹谷町　３</t>
  </si>
  <si>
    <t>建家町</t>
  </si>
  <si>
    <t>宮内町　１</t>
  </si>
  <si>
    <t>開明町　１</t>
  </si>
  <si>
    <t>宮内町　２</t>
  </si>
  <si>
    <t>開明町　２</t>
  </si>
  <si>
    <t>宮内町　３</t>
  </si>
  <si>
    <t>開明町　３</t>
  </si>
  <si>
    <t>竹谷町　１</t>
  </si>
  <si>
    <t>寺町</t>
  </si>
  <si>
    <t>竹谷町　２</t>
  </si>
  <si>
    <t>竹谷町　３</t>
  </si>
  <si>
    <t>東桜木町</t>
  </si>
  <si>
    <t>南竹谷町　１</t>
  </si>
  <si>
    <t>南竹谷町　２</t>
  </si>
  <si>
    <t>西桜木町</t>
  </si>
  <si>
    <t>南竹谷町　３</t>
  </si>
  <si>
    <t>(1)　中央地区(続き)</t>
  </si>
  <si>
    <t>西向島町</t>
  </si>
  <si>
    <t>西高洲町</t>
  </si>
  <si>
    <t>東海岸町</t>
  </si>
  <si>
    <t>西難波町　１</t>
  </si>
  <si>
    <t>西難波町　２</t>
  </si>
  <si>
    <t>西難波町　３</t>
  </si>
  <si>
    <t>西難波町　４</t>
  </si>
  <si>
    <t>西難波町　５</t>
  </si>
  <si>
    <t>(4)　立花地区(続き)</t>
  </si>
  <si>
    <t>人　　　　　口</t>
  </si>
  <si>
    <t>杭瀬北新町　２</t>
  </si>
  <si>
    <t>長洲東通　２　</t>
  </si>
  <si>
    <t>杭瀬南新町　１</t>
  </si>
  <si>
    <t>杭瀬北新町　１</t>
  </si>
  <si>
    <t>杭瀬北新町　３</t>
  </si>
  <si>
    <t>杭瀬北新町　４</t>
  </si>
  <si>
    <t>杭瀬本町　１</t>
  </si>
  <si>
    <t>杭瀬本町　２</t>
  </si>
  <si>
    <t>杭瀬本町　３</t>
  </si>
  <si>
    <t>杭瀬寺島　１</t>
  </si>
  <si>
    <t>杭瀬南新町　２</t>
  </si>
  <si>
    <t>杭瀬南新町　３</t>
  </si>
  <si>
    <t>杭瀬南新町　４</t>
  </si>
  <si>
    <t>大物町　１　　　  （1）</t>
  </si>
  <si>
    <t>東大物町　1　　  (2)</t>
  </si>
  <si>
    <t>下坂部　４　　　   (3)</t>
  </si>
  <si>
    <t>大物町　1　　　   (4)</t>
  </si>
  <si>
    <t>名神町　３　　  　 (5)</t>
  </si>
  <si>
    <t>東大物町　１　    (6)</t>
  </si>
  <si>
    <t>(5)　１、２丁目は、立花地区である。</t>
  </si>
  <si>
    <t>西立花町　２　　  (7)</t>
  </si>
  <si>
    <t>(7)　１丁目の全部と２、３丁目の一部（残り）は、立花地区である。</t>
  </si>
  <si>
    <t>(13)　１丁目は武庫地区である。</t>
  </si>
  <si>
    <t xml:space="preserve">南武庫之荘　２ (11)  </t>
  </si>
  <si>
    <t>武庫之荘本町３(12)</t>
  </si>
  <si>
    <t>武庫之荘東　２（13）</t>
  </si>
  <si>
    <t>西立花町　２　　(14)</t>
  </si>
  <si>
    <t>水堂町　４　 　  (15)</t>
  </si>
  <si>
    <t>南武庫之荘　１ (16)</t>
  </si>
  <si>
    <t>武庫之荘本町３(17)</t>
  </si>
  <si>
    <t>武庫之荘東　１ (18)</t>
  </si>
  <si>
    <t>南塚口町　５　  (19)</t>
  </si>
  <si>
    <t>下坂部　４　　   (20)</t>
  </si>
  <si>
    <t xml:space="preserve">水堂町　４　　   (10）  </t>
  </si>
  <si>
    <t xml:space="preserve">名神町　１　　  　(９）  </t>
  </si>
  <si>
    <t>南塚口町　５　   (8)</t>
  </si>
  <si>
    <t>(1)　１丁目の一部(残り)は､小田地区である。</t>
  </si>
  <si>
    <t>(2)　１丁目の一部(残り)は､小田地区である。</t>
  </si>
  <si>
    <t>(3)　４丁目の一部（残り）は、園田地区である。</t>
  </si>
  <si>
    <t>(4)　１丁目の一部（残り）と　２丁目の全部は、中央地区である。</t>
  </si>
  <si>
    <t>(6)　１丁目の一部（残り）と　２丁目の全部は、中央地区である。</t>
  </si>
  <si>
    <t>（８）　１～４丁目の全部と５、６丁目の一部（残り）は、園田地区である。</t>
  </si>
  <si>
    <t>（９）　３丁目は小田地区である。</t>
  </si>
  <si>
    <t>(10)　４丁目の一部（残り）は、武庫地区である。</t>
  </si>
  <si>
    <t>(11)　１丁目、４～１２丁目は、武庫地区である。</t>
  </si>
  <si>
    <t>(12)　１､２丁目の全部と３丁目の一部（残り）は、武庫地区である。</t>
  </si>
  <si>
    <t>(14)　２、３丁目の一部（残り）と４、５丁目は、大庄地区である。</t>
  </si>
  <si>
    <t>(15)　１～３丁目の全部と４丁目の一部（残り）は、立花地区である。</t>
  </si>
  <si>
    <t>(16)　２､３丁目は、立花地区である。</t>
  </si>
  <si>
    <t>(17)　３丁目の一部（残り）は、立花地区である。</t>
  </si>
  <si>
    <t>(18)　２丁目は立花地区である。</t>
  </si>
  <si>
    <t>（19)５、６丁目の一部（残り）と､７、８丁目は、立花地区である。</t>
  </si>
  <si>
    <t>（20)１～３丁目の全部と４丁目の一部（残り）は、小田地区である。</t>
  </si>
  <si>
    <t>　        　表　1　町（丁）別世帯数及び人口</t>
  </si>
  <si>
    <t>町(丁）</t>
  </si>
  <si>
    <t>町（丁）</t>
  </si>
  <si>
    <t>玄番北之町</t>
  </si>
  <si>
    <t>　　(住民基本台帳人口　平成１７年９月３０日現在)</t>
  </si>
  <si>
    <t>西本町　５</t>
  </si>
  <si>
    <t xml:space="preserve">築地　1　　  </t>
  </si>
  <si>
    <t xml:space="preserve">築地　２　　  </t>
  </si>
  <si>
    <t xml:space="preserve">築地　３　　  </t>
  </si>
  <si>
    <t>築地　４　　</t>
  </si>
  <si>
    <t>築地　５　　</t>
  </si>
  <si>
    <t>昭和通　１</t>
  </si>
  <si>
    <t>昭和通　２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</si>
</sst>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9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0" fillId="0" borderId="0" xfId="0" applyBorder="1" applyAlignment="1">
      <alignment horizontal="center"/>
    </xf>
    <xf numFmtId="38" fontId="5" fillId="0" borderId="0" xfId="17" applyFont="1" applyAlignment="1">
      <alignment/>
    </xf>
    <xf numFmtId="0" fontId="8" fillId="0" borderId="0" xfId="0" applyFont="1" applyAlignment="1">
      <alignment/>
    </xf>
    <xf numFmtId="0" fontId="5" fillId="0" borderId="1" xfId="0" applyFont="1" applyBorder="1" applyAlignment="1">
      <alignment/>
    </xf>
    <xf numFmtId="0" fontId="8" fillId="0" borderId="0" xfId="0" applyFont="1" applyBorder="1" applyAlignment="1">
      <alignment/>
    </xf>
    <xf numFmtId="38" fontId="5" fillId="0" borderId="2" xfId="17" applyFont="1" applyBorder="1" applyAlignment="1">
      <alignment/>
    </xf>
    <xf numFmtId="38" fontId="8" fillId="0" borderId="0" xfId="17" applyFont="1" applyAlignment="1">
      <alignment/>
    </xf>
    <xf numFmtId="38" fontId="8" fillId="0" borderId="2" xfId="17" applyFont="1" applyBorder="1" applyAlignment="1">
      <alignment/>
    </xf>
    <xf numFmtId="38" fontId="0" fillId="0" borderId="0" xfId="17" applyAlignment="1">
      <alignment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8" xfId="17" applyFont="1" applyBorder="1" applyAlignment="1">
      <alignment/>
    </xf>
    <xf numFmtId="38" fontId="0" fillId="0" borderId="0" xfId="17" applyFont="1" applyAlignment="1">
      <alignment/>
    </xf>
    <xf numFmtId="38" fontId="0" fillId="0" borderId="2" xfId="17" applyFont="1" applyBorder="1" applyAlignment="1">
      <alignment/>
    </xf>
    <xf numFmtId="38" fontId="6" fillId="0" borderId="0" xfId="17" applyFont="1" applyAlignment="1">
      <alignment/>
    </xf>
    <xf numFmtId="38" fontId="0" fillId="0" borderId="0" xfId="17" applyFont="1" applyAlignment="1">
      <alignment/>
    </xf>
    <xf numFmtId="38" fontId="6" fillId="0" borderId="0" xfId="17" applyFont="1" applyBorder="1" applyAlignment="1">
      <alignment/>
    </xf>
    <xf numFmtId="0" fontId="0" fillId="0" borderId="9" xfId="0" applyFont="1" applyBorder="1" applyAlignment="1">
      <alignment/>
    </xf>
    <xf numFmtId="0" fontId="0" fillId="0" borderId="2" xfId="0" applyFont="1" applyBorder="1" applyAlignment="1">
      <alignment/>
    </xf>
    <xf numFmtId="38" fontId="6" fillId="0" borderId="2" xfId="17" applyFont="1" applyBorder="1" applyAlignment="1">
      <alignment/>
    </xf>
    <xf numFmtId="38" fontId="6" fillId="0" borderId="10" xfId="17" applyFont="1" applyBorder="1" applyAlignment="1">
      <alignment/>
    </xf>
    <xf numFmtId="38" fontId="6" fillId="0" borderId="11" xfId="17" applyFont="1" applyBorder="1" applyAlignment="1">
      <alignment/>
    </xf>
    <xf numFmtId="38" fontId="6" fillId="0" borderId="6" xfId="17" applyFont="1" applyBorder="1" applyAlignment="1">
      <alignment/>
    </xf>
    <xf numFmtId="38" fontId="6" fillId="0" borderId="3" xfId="17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38" fontId="9" fillId="0" borderId="0" xfId="17" applyFont="1" applyAlignment="1">
      <alignment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6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38" fontId="6" fillId="0" borderId="13" xfId="17" applyFont="1" applyBorder="1" applyAlignment="1">
      <alignment/>
    </xf>
    <xf numFmtId="38" fontId="0" fillId="0" borderId="0" xfId="17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distributed"/>
    </xf>
    <xf numFmtId="38" fontId="0" fillId="0" borderId="0" xfId="0" applyNumberFormat="1" applyAlignment="1">
      <alignment horizontal="distributed"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38" fontId="0" fillId="0" borderId="0" xfId="17" applyFont="1" applyBorder="1" applyAlignment="1">
      <alignment/>
    </xf>
    <xf numFmtId="38" fontId="6" fillId="0" borderId="1" xfId="17" applyFont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Border="1" applyAlignment="1">
      <alignment/>
    </xf>
    <xf numFmtId="38" fontId="9" fillId="0" borderId="0" xfId="17" applyFont="1" applyBorder="1" applyAlignment="1">
      <alignment horizontal="center"/>
    </xf>
    <xf numFmtId="38" fontId="8" fillId="0" borderId="0" xfId="17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38" fontId="0" fillId="0" borderId="0" xfId="17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38" fontId="6" fillId="0" borderId="0" xfId="17" applyFont="1" applyBorder="1" applyAlignment="1">
      <alignment/>
    </xf>
    <xf numFmtId="0" fontId="7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distributed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0"/>
  <sheetViews>
    <sheetView tabSelected="1" workbookViewId="0" topLeftCell="A1">
      <selection activeCell="B2" sqref="B2:F2"/>
    </sheetView>
  </sheetViews>
  <sheetFormatPr defaultColWidth="9.00390625" defaultRowHeight="13.5"/>
  <cols>
    <col min="1" max="1" width="17.625" style="0" customWidth="1"/>
    <col min="2" max="3" width="7.50390625" style="0" customWidth="1"/>
    <col min="4" max="5" width="7.25390625" style="0" customWidth="1"/>
    <col min="6" max="6" width="17.625" style="0" customWidth="1"/>
    <col min="7" max="8" width="7.50390625" style="0" customWidth="1"/>
    <col min="9" max="10" width="7.25390625" style="0" customWidth="1"/>
    <col min="11" max="11" width="9.00390625" style="77" customWidth="1"/>
  </cols>
  <sheetData>
    <row r="2" spans="2:12" ht="17.25">
      <c r="B2" s="108" t="s">
        <v>460</v>
      </c>
      <c r="C2" s="108"/>
      <c r="D2" s="108"/>
      <c r="E2" s="108"/>
      <c r="F2" s="108"/>
      <c r="L2" s="4"/>
    </row>
    <row r="4" spans="1:10" ht="17.25" customHeight="1">
      <c r="A4" s="4" t="s">
        <v>78</v>
      </c>
      <c r="B4" s="4"/>
      <c r="F4" s="107" t="s">
        <v>464</v>
      </c>
      <c r="G4" s="107"/>
      <c r="H4" s="107"/>
      <c r="I4" s="107"/>
      <c r="J4" s="107"/>
    </row>
    <row r="6" spans="1:10" ht="14.25">
      <c r="A6" s="55"/>
      <c r="B6" s="102" t="s">
        <v>265</v>
      </c>
      <c r="C6" s="104" t="s">
        <v>266</v>
      </c>
      <c r="D6" s="105"/>
      <c r="E6" s="106"/>
      <c r="F6" s="55"/>
      <c r="G6" s="102" t="s">
        <v>265</v>
      </c>
      <c r="H6" s="104" t="s">
        <v>266</v>
      </c>
      <c r="I6" s="105"/>
      <c r="J6" s="105"/>
    </row>
    <row r="7" spans="1:10" ht="14.25">
      <c r="A7" s="54" t="s">
        <v>461</v>
      </c>
      <c r="B7" s="103"/>
      <c r="C7" s="60" t="s">
        <v>320</v>
      </c>
      <c r="D7" s="60" t="s">
        <v>267</v>
      </c>
      <c r="E7" s="60" t="s">
        <v>268</v>
      </c>
      <c r="F7" s="54" t="s">
        <v>462</v>
      </c>
      <c r="G7" s="103"/>
      <c r="H7" s="60" t="s">
        <v>321</v>
      </c>
      <c r="I7" s="60" t="s">
        <v>267</v>
      </c>
      <c r="J7" s="56" t="s">
        <v>268</v>
      </c>
    </row>
    <row r="8" spans="1:10" ht="13.5">
      <c r="A8" s="8"/>
      <c r="B8" s="19"/>
      <c r="C8" s="5"/>
      <c r="D8" s="5"/>
      <c r="E8" s="20"/>
      <c r="F8" s="11" t="s">
        <v>269</v>
      </c>
      <c r="G8" s="36">
        <v>10</v>
      </c>
      <c r="H8" s="36">
        <f>I8+J8</f>
        <v>16</v>
      </c>
      <c r="I8" s="36">
        <v>9</v>
      </c>
      <c r="J8" s="36">
        <v>7</v>
      </c>
    </row>
    <row r="9" spans="1:11" ht="14.25" thickBot="1">
      <c r="A9" s="61" t="s">
        <v>270</v>
      </c>
      <c r="B9" s="30">
        <f>B11+'小田'!B8+'大庄'!B8+'立花'!B8+'武庫'!B8+'園田'!B8</f>
        <v>205972</v>
      </c>
      <c r="C9" s="30">
        <f>C11+'小田'!C8+'大庄'!C8+'立花'!C8+'武庫'!C8+'園田'!C8</f>
        <v>460488</v>
      </c>
      <c r="D9" s="30">
        <f>D11+'小田'!D8+'大庄'!D8+'立花'!D8+'武庫'!D8+'園田'!D8</f>
        <v>226464</v>
      </c>
      <c r="E9" s="31">
        <f>E11+'小田'!E8+'大庄'!E8+'立花'!E8+'武庫'!E8+'園田'!E8</f>
        <v>234024</v>
      </c>
      <c r="F9" s="11" t="s">
        <v>345</v>
      </c>
      <c r="G9" s="36">
        <f>G8</f>
        <v>10</v>
      </c>
      <c r="H9" s="36">
        <f>H8</f>
        <v>16</v>
      </c>
      <c r="I9" s="36">
        <f>I8</f>
        <v>9</v>
      </c>
      <c r="J9" s="36">
        <f>J8</f>
        <v>7</v>
      </c>
      <c r="K9" s="78"/>
    </row>
    <row r="10" spans="1:10" ht="14.25" thickTop="1">
      <c r="A10" s="37"/>
      <c r="B10" s="18"/>
      <c r="C10" s="18"/>
      <c r="D10" s="18"/>
      <c r="E10" s="22"/>
      <c r="F10" s="12"/>
      <c r="G10" s="36"/>
      <c r="H10" s="36"/>
      <c r="I10" s="36"/>
      <c r="J10" s="36"/>
    </row>
    <row r="11" spans="1:11" ht="13.5">
      <c r="A11" s="49" t="s">
        <v>278</v>
      </c>
      <c r="B11" s="32">
        <f>B14+B17+B23+B26+B33+B38+B44+B50+B53+B56+G9+G12+G15+G26+G35+G46+G56+B76+B79+B82+B85+B90+B93+B96+B99+B102+B105+B108+B113+G74+G78+G83+G88+G93+G98+G101+G104+G107+G115+B135+B138+B141+B145+B149+B156</f>
        <v>25566</v>
      </c>
      <c r="C11" s="32">
        <f>C14+C17+C23+C26+C33+C38+C44+C50+C53+C56+H9+H12+H15+H26+H35+H46+H56+C76+C79+C82+C85+C90+C93+C96+C99+C102+C105+C108+C113+H74+H78+H83+H88+H93+H98+H101+H104+H107+H115+C135+C138+C141+C145+C149+C156</f>
        <v>53585</v>
      </c>
      <c r="D11" s="32">
        <f>D14+D17+D23+D26+D33+D38+D44+D50+D53+D56+I9+I12+I15+I26+I35+I46+I56+D76+D79+D82+D85+D90+D93+D96+D99+D102+D105+D108+D113+I74+I78+I83+I88+I93+I98+I101+I104+I107+I115+D135+D138+D141+D145+D149+D156</f>
        <v>26595</v>
      </c>
      <c r="E11" s="32">
        <f>E14+E17+E23+E26+E33+E38+E44+E50+E53+E56+J9+J12+J15+J26+J35+J46+J56+E76+E79+E82+E85+E90+E93+E96+E99+E102+E105+E108+E113+J74+J78+J83+J88+J93+J98+J101+J104+J107+J115+E135+E138+E141+E145+E149+E156</f>
        <v>26990</v>
      </c>
      <c r="F11" s="11" t="s">
        <v>271</v>
      </c>
      <c r="G11" s="36">
        <v>182</v>
      </c>
      <c r="H11" s="36">
        <f>I11+J11</f>
        <v>253</v>
      </c>
      <c r="I11" s="36">
        <v>188</v>
      </c>
      <c r="J11" s="36">
        <v>65</v>
      </c>
      <c r="K11" s="78"/>
    </row>
    <row r="12" spans="1:10" ht="13.5">
      <c r="A12" s="49"/>
      <c r="B12" s="23"/>
      <c r="C12" s="23"/>
      <c r="D12" s="23"/>
      <c r="E12" s="24"/>
      <c r="F12" s="11" t="s">
        <v>345</v>
      </c>
      <c r="G12" s="36">
        <f>G11</f>
        <v>182</v>
      </c>
      <c r="H12" s="36">
        <f>H11</f>
        <v>253</v>
      </c>
      <c r="I12" s="36">
        <f>I11</f>
        <v>188</v>
      </c>
      <c r="J12" s="36">
        <f>J11</f>
        <v>65</v>
      </c>
    </row>
    <row r="13" spans="1:10" ht="13.5">
      <c r="A13" s="9" t="s">
        <v>273</v>
      </c>
      <c r="B13" s="34">
        <v>242</v>
      </c>
      <c r="C13" s="34">
        <f>D13+E13</f>
        <v>438</v>
      </c>
      <c r="D13" s="34">
        <v>228</v>
      </c>
      <c r="E13" s="39">
        <v>210</v>
      </c>
      <c r="F13" s="11"/>
      <c r="G13" s="36"/>
      <c r="H13" s="36"/>
      <c r="I13" s="36"/>
      <c r="J13" s="36"/>
    </row>
    <row r="14" spans="1:10" ht="13.5">
      <c r="A14" s="9" t="s">
        <v>375</v>
      </c>
      <c r="B14" s="34">
        <f>B13</f>
        <v>242</v>
      </c>
      <c r="C14" s="34">
        <f>C13</f>
        <v>438</v>
      </c>
      <c r="D14" s="34">
        <f>D13</f>
        <v>228</v>
      </c>
      <c r="E14" s="34">
        <f>E13</f>
        <v>210</v>
      </c>
      <c r="F14" s="11" t="s">
        <v>272</v>
      </c>
      <c r="G14" s="36">
        <v>95</v>
      </c>
      <c r="H14" s="36">
        <f>I14+J14</f>
        <v>213</v>
      </c>
      <c r="I14" s="36">
        <v>100</v>
      </c>
      <c r="J14" s="36">
        <v>113</v>
      </c>
    </row>
    <row r="15" spans="1:10" ht="13.5">
      <c r="A15" s="9"/>
      <c r="B15" s="34"/>
      <c r="C15" s="34"/>
      <c r="D15" s="34"/>
      <c r="E15" s="39"/>
      <c r="F15" s="11" t="s">
        <v>345</v>
      </c>
      <c r="G15" s="36">
        <f>G14</f>
        <v>95</v>
      </c>
      <c r="H15" s="36">
        <f>H14</f>
        <v>213</v>
      </c>
      <c r="I15" s="36">
        <f>I14</f>
        <v>100</v>
      </c>
      <c r="J15" s="36">
        <f>J14</f>
        <v>113</v>
      </c>
    </row>
    <row r="16" spans="1:10" ht="13.5">
      <c r="A16" s="9" t="s">
        <v>274</v>
      </c>
      <c r="B16" s="34">
        <v>313</v>
      </c>
      <c r="C16" s="34">
        <f>D16+E16</f>
        <v>626</v>
      </c>
      <c r="D16" s="34">
        <v>315</v>
      </c>
      <c r="E16" s="39">
        <v>311</v>
      </c>
      <c r="F16" s="11"/>
      <c r="G16" s="36"/>
      <c r="H16" s="36"/>
      <c r="I16" s="36"/>
      <c r="J16" s="36"/>
    </row>
    <row r="17" spans="1:10" ht="13.5">
      <c r="A17" s="9" t="s">
        <v>375</v>
      </c>
      <c r="B17" s="34">
        <f>B16</f>
        <v>313</v>
      </c>
      <c r="C17" s="34">
        <f>C16</f>
        <v>626</v>
      </c>
      <c r="D17" s="34">
        <f>D16</f>
        <v>315</v>
      </c>
      <c r="E17" s="39">
        <f>E16</f>
        <v>311</v>
      </c>
      <c r="F17" s="11" t="s">
        <v>471</v>
      </c>
      <c r="G17" s="36">
        <v>689</v>
      </c>
      <c r="H17" s="36">
        <f>I17+J17</f>
        <v>1299</v>
      </c>
      <c r="I17" s="36">
        <v>635</v>
      </c>
      <c r="J17" s="36">
        <v>664</v>
      </c>
    </row>
    <row r="18" spans="1:10" ht="13.5">
      <c r="A18" s="9"/>
      <c r="B18" s="34"/>
      <c r="C18" s="34"/>
      <c r="D18" s="34"/>
      <c r="E18" s="39"/>
      <c r="F18" s="11" t="s">
        <v>472</v>
      </c>
      <c r="G18" s="36">
        <v>581</v>
      </c>
      <c r="H18" s="36">
        <v>1175</v>
      </c>
      <c r="I18" s="36">
        <v>583</v>
      </c>
      <c r="J18" s="36">
        <v>592</v>
      </c>
    </row>
    <row r="19" spans="1:10" ht="13.5">
      <c r="A19" s="9" t="s">
        <v>299</v>
      </c>
      <c r="B19" s="34">
        <v>91</v>
      </c>
      <c r="C19" s="34">
        <f>D19+E19</f>
        <v>202</v>
      </c>
      <c r="D19" s="34">
        <v>111</v>
      </c>
      <c r="E19" s="39">
        <v>91</v>
      </c>
      <c r="F19" s="11" t="s">
        <v>327</v>
      </c>
      <c r="G19" s="36">
        <v>2</v>
      </c>
      <c r="H19" s="36">
        <f aca="true" t="shared" si="0" ref="H19:H25">I19+J19</f>
        <v>5</v>
      </c>
      <c r="I19" s="36">
        <v>2</v>
      </c>
      <c r="J19" s="36">
        <v>3</v>
      </c>
    </row>
    <row r="20" spans="1:10" ht="13.5">
      <c r="A20" s="9" t="s">
        <v>300</v>
      </c>
      <c r="B20" s="34">
        <v>155</v>
      </c>
      <c r="C20" s="34">
        <f>D20+E20</f>
        <v>324</v>
      </c>
      <c r="D20" s="34">
        <v>160</v>
      </c>
      <c r="E20" s="39">
        <v>164</v>
      </c>
      <c r="F20" s="11" t="s">
        <v>328</v>
      </c>
      <c r="G20" s="36">
        <v>118</v>
      </c>
      <c r="H20" s="36">
        <f t="shared" si="0"/>
        <v>200</v>
      </c>
      <c r="I20" s="36">
        <v>90</v>
      </c>
      <c r="J20" s="36">
        <v>110</v>
      </c>
    </row>
    <row r="21" spans="1:10" ht="13.5">
      <c r="A21" s="9" t="s">
        <v>301</v>
      </c>
      <c r="B21" s="34">
        <v>122</v>
      </c>
      <c r="C21" s="34">
        <f>D21+E21</f>
        <v>279</v>
      </c>
      <c r="D21" s="34">
        <v>131</v>
      </c>
      <c r="E21" s="39">
        <v>148</v>
      </c>
      <c r="F21" s="11" t="s">
        <v>329</v>
      </c>
      <c r="G21" s="36">
        <v>64</v>
      </c>
      <c r="H21" s="36">
        <f t="shared" si="0"/>
        <v>134</v>
      </c>
      <c r="I21" s="36">
        <v>69</v>
      </c>
      <c r="J21" s="36">
        <v>65</v>
      </c>
    </row>
    <row r="22" spans="1:10" ht="13.5">
      <c r="A22" s="9" t="s">
        <v>302</v>
      </c>
      <c r="B22" s="34">
        <v>295</v>
      </c>
      <c r="C22" s="34">
        <f>D22+E22</f>
        <v>630</v>
      </c>
      <c r="D22" s="34">
        <v>316</v>
      </c>
      <c r="E22" s="39">
        <v>314</v>
      </c>
      <c r="F22" s="11" t="s">
        <v>330</v>
      </c>
      <c r="G22" s="36">
        <v>154</v>
      </c>
      <c r="H22" s="36">
        <f t="shared" si="0"/>
        <v>380</v>
      </c>
      <c r="I22" s="36">
        <v>197</v>
      </c>
      <c r="J22" s="36">
        <v>183</v>
      </c>
    </row>
    <row r="23" spans="1:10" ht="13.5">
      <c r="A23" s="9" t="s">
        <v>375</v>
      </c>
      <c r="B23" s="34">
        <f>SUM(B19:B22)</f>
        <v>663</v>
      </c>
      <c r="C23" s="34">
        <f>SUM(C19:C22)</f>
        <v>1435</v>
      </c>
      <c r="D23" s="34">
        <f>SUM(D19:D22)</f>
        <v>718</v>
      </c>
      <c r="E23" s="34">
        <f>SUM(E19:E22)</f>
        <v>717</v>
      </c>
      <c r="F23" s="11" t="s">
        <v>331</v>
      </c>
      <c r="G23" s="36">
        <v>14</v>
      </c>
      <c r="H23" s="36">
        <f t="shared" si="0"/>
        <v>23</v>
      </c>
      <c r="I23" s="36">
        <v>10</v>
      </c>
      <c r="J23" s="36">
        <v>13</v>
      </c>
    </row>
    <row r="24" spans="1:10" ht="13.5">
      <c r="A24" s="9"/>
      <c r="B24" s="34"/>
      <c r="C24" s="34"/>
      <c r="D24" s="34"/>
      <c r="E24" s="34"/>
      <c r="F24" s="11" t="s">
        <v>332</v>
      </c>
      <c r="G24" s="36">
        <v>58</v>
      </c>
      <c r="H24" s="36">
        <f t="shared" si="0"/>
        <v>114</v>
      </c>
      <c r="I24" s="36">
        <v>48</v>
      </c>
      <c r="J24" s="36">
        <v>66</v>
      </c>
    </row>
    <row r="25" spans="1:10" ht="13.5">
      <c r="A25" s="9" t="s">
        <v>275</v>
      </c>
      <c r="B25" s="34">
        <v>11</v>
      </c>
      <c r="C25" s="34">
        <f>D25+E25</f>
        <v>19</v>
      </c>
      <c r="D25" s="34">
        <v>11</v>
      </c>
      <c r="E25" s="39">
        <v>8</v>
      </c>
      <c r="F25" s="11" t="s">
        <v>333</v>
      </c>
      <c r="G25" s="36">
        <v>60</v>
      </c>
      <c r="H25" s="36">
        <f t="shared" si="0"/>
        <v>110</v>
      </c>
      <c r="I25" s="36">
        <v>51</v>
      </c>
      <c r="J25" s="36">
        <v>59</v>
      </c>
    </row>
    <row r="26" spans="1:10" ht="13.5">
      <c r="A26" s="9" t="s">
        <v>375</v>
      </c>
      <c r="B26" s="34">
        <f>B25</f>
        <v>11</v>
      </c>
      <c r="C26" s="34">
        <f>C25</f>
        <v>19</v>
      </c>
      <c r="D26" s="34">
        <f>D25</f>
        <v>11</v>
      </c>
      <c r="E26" s="34">
        <f>E25</f>
        <v>8</v>
      </c>
      <c r="F26" s="11" t="s">
        <v>334</v>
      </c>
      <c r="G26" s="36">
        <f>SUM(G17:G25)</f>
        <v>1740</v>
      </c>
      <c r="H26" s="36">
        <f>SUM(H17:H25)</f>
        <v>3440</v>
      </c>
      <c r="I26" s="36">
        <f>SUM(I17:I25)</f>
        <v>1685</v>
      </c>
      <c r="J26" s="36">
        <f>SUM(J17:J25)</f>
        <v>1755</v>
      </c>
    </row>
    <row r="27" spans="1:10" ht="13.5">
      <c r="A27" s="9"/>
      <c r="B27" s="34"/>
      <c r="C27" s="34"/>
      <c r="D27" s="34"/>
      <c r="E27" s="39"/>
      <c r="F27" s="11"/>
      <c r="G27" s="36"/>
      <c r="H27" s="36"/>
      <c r="I27" s="36"/>
      <c r="J27" s="36"/>
    </row>
    <row r="28" spans="1:10" ht="13.5">
      <c r="A28" s="9" t="s">
        <v>303</v>
      </c>
      <c r="B28" s="34">
        <v>1</v>
      </c>
      <c r="C28" s="34">
        <f>D28+E28</f>
        <v>1</v>
      </c>
      <c r="D28" s="34">
        <v>0</v>
      </c>
      <c r="E28" s="34">
        <v>1</v>
      </c>
      <c r="F28" s="11" t="s">
        <v>335</v>
      </c>
      <c r="G28" s="36">
        <v>32</v>
      </c>
      <c r="H28" s="36">
        <f aca="true" t="shared" si="1" ref="H28:H34">I28+J28</f>
        <v>62</v>
      </c>
      <c r="I28" s="36">
        <v>28</v>
      </c>
      <c r="J28" s="36">
        <v>34</v>
      </c>
    </row>
    <row r="29" spans="1:10" ht="13.5">
      <c r="A29" s="9" t="s">
        <v>304</v>
      </c>
      <c r="B29" s="34">
        <v>1</v>
      </c>
      <c r="C29" s="34">
        <f>D29+E29</f>
        <v>1</v>
      </c>
      <c r="D29" s="34">
        <v>0</v>
      </c>
      <c r="E29" s="39">
        <v>1</v>
      </c>
      <c r="F29" s="11" t="s">
        <v>336</v>
      </c>
      <c r="G29" s="36">
        <v>89</v>
      </c>
      <c r="H29" s="36">
        <f t="shared" si="1"/>
        <v>150</v>
      </c>
      <c r="I29" s="36">
        <v>79</v>
      </c>
      <c r="J29" s="36">
        <v>71</v>
      </c>
    </row>
    <row r="30" spans="1:10" ht="13.5">
      <c r="A30" s="9" t="s">
        <v>305</v>
      </c>
      <c r="B30" s="34">
        <v>1</v>
      </c>
      <c r="C30" s="34">
        <f>D30+E30</f>
        <v>1</v>
      </c>
      <c r="D30" s="34">
        <v>0</v>
      </c>
      <c r="E30" s="39">
        <v>1</v>
      </c>
      <c r="F30" s="11" t="s">
        <v>337</v>
      </c>
      <c r="G30" s="36">
        <v>103</v>
      </c>
      <c r="H30" s="36">
        <f t="shared" si="1"/>
        <v>162</v>
      </c>
      <c r="I30" s="36">
        <v>93</v>
      </c>
      <c r="J30" s="36">
        <v>69</v>
      </c>
    </row>
    <row r="31" spans="1:10" ht="13.5">
      <c r="A31" s="9" t="s">
        <v>306</v>
      </c>
      <c r="B31" s="34">
        <v>3</v>
      </c>
      <c r="C31" s="34">
        <f>D31+E31</f>
        <v>3</v>
      </c>
      <c r="D31" s="34">
        <v>2</v>
      </c>
      <c r="E31" s="39">
        <v>1</v>
      </c>
      <c r="F31" s="11" t="s">
        <v>338</v>
      </c>
      <c r="G31" s="36">
        <v>51</v>
      </c>
      <c r="H31" s="36">
        <f t="shared" si="1"/>
        <v>86</v>
      </c>
      <c r="I31" s="36">
        <v>40</v>
      </c>
      <c r="J31" s="36">
        <v>46</v>
      </c>
    </row>
    <row r="32" spans="1:10" ht="13.5">
      <c r="A32" s="9" t="s">
        <v>307</v>
      </c>
      <c r="B32" s="34">
        <v>4</v>
      </c>
      <c r="C32" s="34">
        <f>D32+E32</f>
        <v>5</v>
      </c>
      <c r="D32" s="34">
        <v>2</v>
      </c>
      <c r="E32" s="34">
        <v>3</v>
      </c>
      <c r="F32" s="11" t="s">
        <v>339</v>
      </c>
      <c r="G32" s="36">
        <v>69</v>
      </c>
      <c r="H32" s="36">
        <f t="shared" si="1"/>
        <v>121</v>
      </c>
      <c r="I32" s="36">
        <v>60</v>
      </c>
      <c r="J32" s="36">
        <v>61</v>
      </c>
    </row>
    <row r="33" spans="1:10" ht="13.5">
      <c r="A33" s="9" t="s">
        <v>375</v>
      </c>
      <c r="B33" s="34">
        <f>SUM(B28:B32)</f>
        <v>10</v>
      </c>
      <c r="C33" s="34">
        <f>SUM(C28:C32)</f>
        <v>11</v>
      </c>
      <c r="D33" s="34">
        <f>SUM(D28:D32)</f>
        <v>4</v>
      </c>
      <c r="E33" s="34">
        <f>SUM(E28:E32)</f>
        <v>7</v>
      </c>
      <c r="F33" s="11" t="s">
        <v>340</v>
      </c>
      <c r="G33" s="36">
        <v>147</v>
      </c>
      <c r="H33" s="36">
        <f t="shared" si="1"/>
        <v>284</v>
      </c>
      <c r="I33" s="36">
        <v>130</v>
      </c>
      <c r="J33" s="36">
        <v>154</v>
      </c>
    </row>
    <row r="34" spans="1:10" ht="13.5">
      <c r="A34" s="9"/>
      <c r="B34" s="34"/>
      <c r="C34" s="34"/>
      <c r="D34" s="34"/>
      <c r="E34" s="39"/>
      <c r="F34" s="11" t="s">
        <v>341</v>
      </c>
      <c r="G34" s="36">
        <v>110</v>
      </c>
      <c r="H34" s="36">
        <f t="shared" si="1"/>
        <v>236</v>
      </c>
      <c r="I34" s="36">
        <v>112</v>
      </c>
      <c r="J34" s="36">
        <v>124</v>
      </c>
    </row>
    <row r="35" spans="1:10" ht="13.5">
      <c r="A35" s="9" t="s">
        <v>308</v>
      </c>
      <c r="B35" s="34">
        <v>1</v>
      </c>
      <c r="C35" s="34">
        <f>D35+E35</f>
        <v>1</v>
      </c>
      <c r="D35" s="34">
        <v>1</v>
      </c>
      <c r="E35" s="39">
        <v>0</v>
      </c>
      <c r="F35" s="11" t="s">
        <v>334</v>
      </c>
      <c r="G35" s="36">
        <f>SUM(G28:G34)</f>
        <v>601</v>
      </c>
      <c r="H35" s="36">
        <f>SUM(H28:H34)</f>
        <v>1101</v>
      </c>
      <c r="I35" s="36">
        <f>SUM(I28:I34)</f>
        <v>542</v>
      </c>
      <c r="J35" s="36">
        <f>SUM(J28:J34)</f>
        <v>559</v>
      </c>
    </row>
    <row r="36" spans="1:10" ht="13.5">
      <c r="A36" s="9" t="s">
        <v>309</v>
      </c>
      <c r="B36" s="34">
        <v>1</v>
      </c>
      <c r="C36" s="34">
        <f>D36+E36</f>
        <v>1</v>
      </c>
      <c r="D36" s="34">
        <v>1</v>
      </c>
      <c r="E36" s="39">
        <v>0</v>
      </c>
      <c r="F36" s="11"/>
      <c r="G36" s="36"/>
      <c r="H36" s="36"/>
      <c r="I36" s="36"/>
      <c r="J36" s="36"/>
    </row>
    <row r="37" spans="1:10" ht="13.5">
      <c r="A37" s="9" t="s">
        <v>310</v>
      </c>
      <c r="B37" s="34">
        <v>5</v>
      </c>
      <c r="C37" s="34">
        <f>D37+E37</f>
        <v>5</v>
      </c>
      <c r="D37" s="34">
        <v>4</v>
      </c>
      <c r="E37" s="39">
        <v>1</v>
      </c>
      <c r="F37" s="11" t="s">
        <v>342</v>
      </c>
      <c r="G37" s="36">
        <v>30</v>
      </c>
      <c r="H37" s="36">
        <f aca="true" t="shared" si="2" ref="H37:H45">I37+J37</f>
        <v>33</v>
      </c>
      <c r="I37" s="36">
        <v>22</v>
      </c>
      <c r="J37" s="36">
        <v>11</v>
      </c>
    </row>
    <row r="38" spans="1:10" ht="13.5">
      <c r="A38" s="9" t="s">
        <v>375</v>
      </c>
      <c r="B38" s="34">
        <f>SUM(B35:B37)</f>
        <v>7</v>
      </c>
      <c r="C38" s="34">
        <f>SUM(C35:C37)</f>
        <v>7</v>
      </c>
      <c r="D38" s="34">
        <f>SUM(D35:D37)</f>
        <v>6</v>
      </c>
      <c r="E38" s="34">
        <f>SUM(E35:E37)</f>
        <v>1</v>
      </c>
      <c r="F38" s="11" t="s">
        <v>343</v>
      </c>
      <c r="G38" s="36">
        <v>31</v>
      </c>
      <c r="H38" s="36">
        <f t="shared" si="2"/>
        <v>40</v>
      </c>
      <c r="I38" s="36">
        <v>28</v>
      </c>
      <c r="J38" s="36">
        <v>12</v>
      </c>
    </row>
    <row r="39" spans="1:10" ht="13.5">
      <c r="A39" s="9"/>
      <c r="B39" s="34"/>
      <c r="C39" s="34"/>
      <c r="D39" s="34"/>
      <c r="E39" s="39"/>
      <c r="F39" s="11" t="s">
        <v>189</v>
      </c>
      <c r="G39" s="36">
        <v>24</v>
      </c>
      <c r="H39" s="36">
        <f t="shared" si="2"/>
        <v>45</v>
      </c>
      <c r="I39" s="36">
        <v>27</v>
      </c>
      <c r="J39" s="36">
        <v>18</v>
      </c>
    </row>
    <row r="40" spans="1:10" ht="13.5">
      <c r="A40" s="9" t="s">
        <v>186</v>
      </c>
      <c r="B40" s="34">
        <v>6</v>
      </c>
      <c r="C40" s="34">
        <f>D40+E40</f>
        <v>6</v>
      </c>
      <c r="D40" s="34">
        <v>6</v>
      </c>
      <c r="E40" s="34">
        <v>0</v>
      </c>
      <c r="F40" s="11" t="s">
        <v>346</v>
      </c>
      <c r="G40" s="36">
        <v>187</v>
      </c>
      <c r="H40" s="36">
        <f t="shared" si="2"/>
        <v>392</v>
      </c>
      <c r="I40" s="36">
        <v>196</v>
      </c>
      <c r="J40" s="36">
        <v>196</v>
      </c>
    </row>
    <row r="41" spans="1:10" ht="13.5">
      <c r="A41" s="9" t="s">
        <v>187</v>
      </c>
      <c r="B41" s="34">
        <v>1</v>
      </c>
      <c r="C41" s="34">
        <f>D41+E41</f>
        <v>1</v>
      </c>
      <c r="D41" s="34">
        <v>1</v>
      </c>
      <c r="E41" s="34">
        <v>0</v>
      </c>
      <c r="F41" s="11" t="s">
        <v>347</v>
      </c>
      <c r="G41" s="36">
        <v>26</v>
      </c>
      <c r="H41" s="36">
        <f t="shared" si="2"/>
        <v>47</v>
      </c>
      <c r="I41" s="36">
        <v>25</v>
      </c>
      <c r="J41" s="36">
        <v>22</v>
      </c>
    </row>
    <row r="42" spans="1:10" ht="13.5">
      <c r="A42" s="9" t="s">
        <v>188</v>
      </c>
      <c r="B42" s="34">
        <v>2</v>
      </c>
      <c r="C42" s="34">
        <f>D42+E42</f>
        <v>2</v>
      </c>
      <c r="D42" s="34">
        <v>2</v>
      </c>
      <c r="E42" s="36">
        <v>0</v>
      </c>
      <c r="F42" s="11" t="s">
        <v>348</v>
      </c>
      <c r="G42" s="36">
        <v>169</v>
      </c>
      <c r="H42" s="36">
        <f t="shared" si="2"/>
        <v>310</v>
      </c>
      <c r="I42" s="36">
        <v>157</v>
      </c>
      <c r="J42" s="36">
        <v>153</v>
      </c>
    </row>
    <row r="43" spans="1:10" ht="13.5">
      <c r="A43" s="9" t="s">
        <v>344</v>
      </c>
      <c r="B43" s="34">
        <v>4</v>
      </c>
      <c r="C43" s="34">
        <f>D43+E43</f>
        <v>4</v>
      </c>
      <c r="D43" s="34">
        <v>4</v>
      </c>
      <c r="E43" s="36">
        <v>0</v>
      </c>
      <c r="F43" s="11" t="s">
        <v>349</v>
      </c>
      <c r="G43" s="36">
        <v>62</v>
      </c>
      <c r="H43" s="36">
        <f t="shared" si="2"/>
        <v>113</v>
      </c>
      <c r="I43" s="36">
        <v>49</v>
      </c>
      <c r="J43" s="36">
        <v>64</v>
      </c>
    </row>
    <row r="44" spans="1:10" ht="13.5">
      <c r="A44" s="9" t="s">
        <v>345</v>
      </c>
      <c r="B44" s="34">
        <f>SUM(B39:B43)</f>
        <v>13</v>
      </c>
      <c r="C44" s="34">
        <f>SUM(C39:C43)</f>
        <v>13</v>
      </c>
      <c r="D44" s="34">
        <f>SUM(D39:D43)</f>
        <v>13</v>
      </c>
      <c r="E44" s="34">
        <v>0</v>
      </c>
      <c r="F44" s="11" t="s">
        <v>350</v>
      </c>
      <c r="G44" s="36">
        <v>50</v>
      </c>
      <c r="H44" s="36">
        <f t="shared" si="2"/>
        <v>97</v>
      </c>
      <c r="I44" s="36">
        <v>53</v>
      </c>
      <c r="J44" s="36">
        <v>44</v>
      </c>
    </row>
    <row r="45" spans="1:10" ht="13.5">
      <c r="A45" s="9"/>
      <c r="B45" s="34"/>
      <c r="C45" s="34"/>
      <c r="D45" s="34"/>
      <c r="E45" s="36"/>
      <c r="F45" s="11" t="s">
        <v>351</v>
      </c>
      <c r="G45" s="36">
        <v>115</v>
      </c>
      <c r="H45" s="36">
        <f t="shared" si="2"/>
        <v>249</v>
      </c>
      <c r="I45" s="36">
        <v>125</v>
      </c>
      <c r="J45" s="36">
        <v>124</v>
      </c>
    </row>
    <row r="46" spans="1:10" ht="13.5">
      <c r="A46" s="9" t="s">
        <v>323</v>
      </c>
      <c r="B46" s="34">
        <v>1</v>
      </c>
      <c r="C46" s="34">
        <f>D46+E46</f>
        <v>1</v>
      </c>
      <c r="D46" s="34">
        <v>1</v>
      </c>
      <c r="E46" s="36">
        <v>0</v>
      </c>
      <c r="F46" s="11" t="s">
        <v>375</v>
      </c>
      <c r="G46" s="36">
        <f>SUM(G37:G45)</f>
        <v>694</v>
      </c>
      <c r="H46" s="36">
        <f>SUM(H37:H45)</f>
        <v>1326</v>
      </c>
      <c r="I46" s="36">
        <f>SUM(I37:I45)</f>
        <v>682</v>
      </c>
      <c r="J46" s="36">
        <f>SUM(J37:J45)</f>
        <v>644</v>
      </c>
    </row>
    <row r="47" spans="1:10" ht="13.5">
      <c r="A47" s="9" t="s">
        <v>324</v>
      </c>
      <c r="B47" s="36">
        <v>1</v>
      </c>
      <c r="C47" s="34">
        <f>D47+E47</f>
        <v>1</v>
      </c>
      <c r="D47" s="36"/>
      <c r="E47" s="39">
        <v>1</v>
      </c>
      <c r="F47" s="11"/>
      <c r="G47" s="36"/>
      <c r="H47" s="36"/>
      <c r="I47" s="36"/>
      <c r="J47" s="36"/>
    </row>
    <row r="48" spans="1:10" ht="13.5">
      <c r="A48" s="9" t="s">
        <v>325</v>
      </c>
      <c r="B48" s="40">
        <v>4</v>
      </c>
      <c r="C48" s="36">
        <f>D48+E48</f>
        <v>5</v>
      </c>
      <c r="D48" s="36">
        <v>5</v>
      </c>
      <c r="E48" s="36">
        <v>0</v>
      </c>
      <c r="F48" s="11" t="s">
        <v>312</v>
      </c>
      <c r="G48" s="36">
        <v>22</v>
      </c>
      <c r="H48" s="36">
        <f aca="true" t="shared" si="3" ref="H48:H53">I48+J48</f>
        <v>44</v>
      </c>
      <c r="I48" s="36">
        <v>23</v>
      </c>
      <c r="J48" s="36">
        <v>21</v>
      </c>
    </row>
    <row r="49" spans="1:10" ht="13.5">
      <c r="A49" s="9" t="s">
        <v>326</v>
      </c>
      <c r="B49" s="36">
        <v>1</v>
      </c>
      <c r="C49" s="36">
        <f>D49+E49</f>
        <v>2</v>
      </c>
      <c r="D49" s="36">
        <v>1</v>
      </c>
      <c r="E49" s="36">
        <v>1</v>
      </c>
      <c r="F49" s="11" t="s">
        <v>355</v>
      </c>
      <c r="G49" s="36">
        <v>115</v>
      </c>
      <c r="H49" s="36">
        <f t="shared" si="3"/>
        <v>179</v>
      </c>
      <c r="I49" s="36">
        <v>96</v>
      </c>
      <c r="J49" s="36">
        <v>83</v>
      </c>
    </row>
    <row r="50" spans="1:10" ht="13.5">
      <c r="A50" s="9" t="s">
        <v>345</v>
      </c>
      <c r="B50" s="34">
        <f>SUM(B46:B49)</f>
        <v>7</v>
      </c>
      <c r="C50" s="34">
        <f>SUM(C46:C49)</f>
        <v>9</v>
      </c>
      <c r="D50" s="34">
        <f>SUM(D46:D49)</f>
        <v>7</v>
      </c>
      <c r="E50" s="34">
        <f>SUM(E46:E49)</f>
        <v>2</v>
      </c>
      <c r="F50" s="11" t="s">
        <v>357</v>
      </c>
      <c r="G50" s="36">
        <v>35</v>
      </c>
      <c r="H50" s="36">
        <f t="shared" si="3"/>
        <v>71</v>
      </c>
      <c r="I50" s="36">
        <v>29</v>
      </c>
      <c r="J50" s="36">
        <v>42</v>
      </c>
    </row>
    <row r="51" spans="1:10" ht="13.5">
      <c r="A51" s="9"/>
      <c r="B51" s="40"/>
      <c r="C51" s="36"/>
      <c r="D51" s="36"/>
      <c r="E51" s="36"/>
      <c r="F51" s="11" t="s">
        <v>359</v>
      </c>
      <c r="G51" s="36">
        <v>30</v>
      </c>
      <c r="H51" s="36">
        <f t="shared" si="3"/>
        <v>66</v>
      </c>
      <c r="I51" s="36">
        <v>33</v>
      </c>
      <c r="J51" s="36">
        <v>33</v>
      </c>
    </row>
    <row r="52" spans="1:10" ht="13.5">
      <c r="A52" s="9" t="s">
        <v>276</v>
      </c>
      <c r="B52" s="34">
        <v>3</v>
      </c>
      <c r="C52" s="34">
        <f>D52+E52</f>
        <v>3</v>
      </c>
      <c r="D52" s="34">
        <v>3</v>
      </c>
      <c r="E52" s="34">
        <v>0</v>
      </c>
      <c r="F52" s="11" t="s">
        <v>313</v>
      </c>
      <c r="G52" s="36">
        <v>27</v>
      </c>
      <c r="H52" s="36">
        <f t="shared" si="3"/>
        <v>48</v>
      </c>
      <c r="I52" s="36">
        <v>25</v>
      </c>
      <c r="J52" s="36">
        <v>23</v>
      </c>
    </row>
    <row r="53" spans="1:10" ht="13.5">
      <c r="A53" s="9" t="s">
        <v>345</v>
      </c>
      <c r="B53" s="34">
        <f>B52</f>
        <v>3</v>
      </c>
      <c r="C53" s="34">
        <f>C52</f>
        <v>3</v>
      </c>
      <c r="D53" s="34">
        <f>D52</f>
        <v>3</v>
      </c>
      <c r="E53" s="34">
        <f>E52</f>
        <v>0</v>
      </c>
      <c r="F53" s="11" t="s">
        <v>314</v>
      </c>
      <c r="G53" s="36">
        <v>97</v>
      </c>
      <c r="H53" s="36">
        <f t="shared" si="3"/>
        <v>230</v>
      </c>
      <c r="I53" s="36">
        <v>105</v>
      </c>
      <c r="J53" s="36">
        <v>125</v>
      </c>
    </row>
    <row r="54" spans="1:11" ht="13.5">
      <c r="A54" s="9"/>
      <c r="B54" s="34"/>
      <c r="C54" s="34"/>
      <c r="D54" s="34"/>
      <c r="E54" s="34"/>
      <c r="F54" s="11" t="s">
        <v>361</v>
      </c>
      <c r="G54" s="36">
        <v>75</v>
      </c>
      <c r="H54" s="36">
        <f>I54+J54</f>
        <v>162</v>
      </c>
      <c r="I54" s="36">
        <v>79</v>
      </c>
      <c r="J54" s="36">
        <v>83</v>
      </c>
      <c r="K54" s="99"/>
    </row>
    <row r="55" spans="1:11" ht="13.5">
      <c r="A55" s="9" t="s">
        <v>277</v>
      </c>
      <c r="B55" s="36">
        <v>18</v>
      </c>
      <c r="C55" s="36">
        <f>D55+E55</f>
        <v>21</v>
      </c>
      <c r="D55" s="36">
        <v>19</v>
      </c>
      <c r="E55" s="39">
        <v>2</v>
      </c>
      <c r="F55" s="11" t="s">
        <v>363</v>
      </c>
      <c r="G55" s="36">
        <v>108</v>
      </c>
      <c r="H55" s="36">
        <f>I55+J55</f>
        <v>227</v>
      </c>
      <c r="I55" s="36">
        <v>108</v>
      </c>
      <c r="J55" s="36">
        <v>119</v>
      </c>
      <c r="K55" s="99"/>
    </row>
    <row r="56" spans="1:11" ht="13.5">
      <c r="A56" s="9" t="s">
        <v>345</v>
      </c>
      <c r="B56" s="36">
        <f>B55</f>
        <v>18</v>
      </c>
      <c r="C56" s="36">
        <f>C55</f>
        <v>21</v>
      </c>
      <c r="D56" s="36">
        <f>D55</f>
        <v>19</v>
      </c>
      <c r="E56" s="36">
        <f>E55</f>
        <v>2</v>
      </c>
      <c r="F56" s="11" t="s">
        <v>345</v>
      </c>
      <c r="G56" s="36">
        <f>SUM(G48:G55)</f>
        <v>509</v>
      </c>
      <c r="H56" s="36">
        <f>SUM(H48:H55)</f>
        <v>1027</v>
      </c>
      <c r="I56" s="36">
        <f>SUM(I48:I55)</f>
        <v>498</v>
      </c>
      <c r="J56" s="36">
        <f>SUM(J48:J55)</f>
        <v>529</v>
      </c>
      <c r="K56" s="99"/>
    </row>
    <row r="57" spans="1:11" ht="13.5">
      <c r="A57" s="10"/>
      <c r="B57" s="41"/>
      <c r="C57" s="42"/>
      <c r="D57" s="42"/>
      <c r="E57" s="42"/>
      <c r="F57" s="13"/>
      <c r="G57" s="42"/>
      <c r="H57" s="42"/>
      <c r="I57" s="42"/>
      <c r="J57" s="42"/>
      <c r="K57" s="99"/>
    </row>
    <row r="58" spans="1:10" ht="13.5" customHeight="1">
      <c r="A58" s="52"/>
      <c r="B58" s="52"/>
      <c r="C58" s="7"/>
      <c r="D58" s="7"/>
      <c r="E58" s="26"/>
      <c r="F58" s="7"/>
      <c r="G58" s="7"/>
      <c r="H58" s="1"/>
      <c r="I58" s="1"/>
      <c r="J58" s="1"/>
    </row>
    <row r="59" spans="8:10" ht="13.5" customHeight="1">
      <c r="H59" s="1"/>
      <c r="I59" s="1"/>
      <c r="J59" s="1"/>
    </row>
    <row r="60" spans="1:10" ht="13.5" customHeight="1">
      <c r="A60" s="29"/>
      <c r="B60" s="28"/>
      <c r="C60" s="28"/>
      <c r="D60" s="28"/>
      <c r="E60" s="29"/>
      <c r="F60" s="28"/>
      <c r="G60" s="1"/>
      <c r="H60" s="1"/>
      <c r="I60" s="1"/>
      <c r="J60" s="1"/>
    </row>
    <row r="61" spans="1:10" ht="13.5" customHeight="1">
      <c r="A61" s="47"/>
      <c r="B61" s="1"/>
      <c r="C61" s="1"/>
      <c r="D61" s="1"/>
      <c r="E61" s="2"/>
      <c r="G61" s="1"/>
      <c r="H61" s="1"/>
      <c r="I61" s="1"/>
      <c r="J61" s="1"/>
    </row>
    <row r="62" spans="1:10" ht="13.5" customHeight="1">
      <c r="A62" s="47"/>
      <c r="B62" s="1"/>
      <c r="C62" s="1"/>
      <c r="D62" s="1"/>
      <c r="E62" s="71">
        <v>1</v>
      </c>
      <c r="G62" s="1"/>
      <c r="H62" s="1"/>
      <c r="I62" s="1"/>
      <c r="J62" s="1"/>
    </row>
    <row r="63" spans="1:10" ht="13.5">
      <c r="A63" s="47"/>
      <c r="B63" s="2"/>
      <c r="C63" s="2"/>
      <c r="D63" s="2"/>
      <c r="E63" s="3"/>
      <c r="G63" s="2"/>
      <c r="H63" s="2"/>
      <c r="I63" s="2"/>
      <c r="J63" s="2"/>
    </row>
    <row r="64" spans="1:6" ht="17.25">
      <c r="A64" s="47"/>
      <c r="B64" s="108" t="s">
        <v>460</v>
      </c>
      <c r="C64" s="108"/>
      <c r="D64" s="108"/>
      <c r="E64" s="108"/>
      <c r="F64" s="108"/>
    </row>
    <row r="65" ht="13.5">
      <c r="A65" s="47"/>
    </row>
    <row r="66" spans="1:10" ht="17.25">
      <c r="A66" s="4" t="s">
        <v>396</v>
      </c>
      <c r="B66" s="4"/>
      <c r="F66" s="107" t="s">
        <v>464</v>
      </c>
      <c r="G66" s="107"/>
      <c r="H66" s="107"/>
      <c r="I66" s="107"/>
      <c r="J66" s="107"/>
    </row>
    <row r="67" ht="13.5">
      <c r="A67" s="47"/>
    </row>
    <row r="68" spans="1:10" ht="18" customHeight="1">
      <c r="A68" s="53"/>
      <c r="B68" s="102" t="s">
        <v>265</v>
      </c>
      <c r="C68" s="104" t="s">
        <v>266</v>
      </c>
      <c r="D68" s="105"/>
      <c r="E68" s="106"/>
      <c r="F68" s="53"/>
      <c r="G68" s="102" t="s">
        <v>265</v>
      </c>
      <c r="H68" s="104" t="s">
        <v>406</v>
      </c>
      <c r="I68" s="105"/>
      <c r="J68" s="105"/>
    </row>
    <row r="69" spans="1:10" ht="14.25">
      <c r="A69" s="54" t="s">
        <v>461</v>
      </c>
      <c r="B69" s="103"/>
      <c r="C69" s="60" t="s">
        <v>321</v>
      </c>
      <c r="D69" s="60" t="s">
        <v>267</v>
      </c>
      <c r="E69" s="60" t="s">
        <v>268</v>
      </c>
      <c r="F69" s="54" t="s">
        <v>462</v>
      </c>
      <c r="G69" s="103"/>
      <c r="H69" s="60" t="s">
        <v>321</v>
      </c>
      <c r="I69" s="60" t="s">
        <v>267</v>
      </c>
      <c r="J69" s="56" t="s">
        <v>268</v>
      </c>
    </row>
    <row r="70" spans="1:10" ht="13.5" customHeight="1">
      <c r="A70" s="9" t="s">
        <v>190</v>
      </c>
      <c r="B70" s="36">
        <v>188</v>
      </c>
      <c r="C70" s="36">
        <f aca="true" t="shared" si="4" ref="C70:C75">D70+E70</f>
        <v>308</v>
      </c>
      <c r="D70" s="36">
        <v>175</v>
      </c>
      <c r="E70" s="39">
        <v>133</v>
      </c>
      <c r="F70" s="9" t="s">
        <v>465</v>
      </c>
      <c r="G70" s="36">
        <v>99</v>
      </c>
      <c r="H70" s="36">
        <f>I70+J70</f>
        <v>166</v>
      </c>
      <c r="I70" s="36">
        <v>77</v>
      </c>
      <c r="J70" s="36">
        <v>89</v>
      </c>
    </row>
    <row r="71" spans="1:10" ht="13.5">
      <c r="A71" s="9" t="s">
        <v>191</v>
      </c>
      <c r="B71" s="36">
        <v>27</v>
      </c>
      <c r="C71" s="36">
        <f t="shared" si="4"/>
        <v>53</v>
      </c>
      <c r="D71" s="36">
        <v>30</v>
      </c>
      <c r="E71" s="39">
        <v>23</v>
      </c>
      <c r="F71" s="9" t="s">
        <v>366</v>
      </c>
      <c r="G71" s="34">
        <v>43</v>
      </c>
      <c r="H71" s="34">
        <f>I71+J71</f>
        <v>74</v>
      </c>
      <c r="I71" s="34">
        <v>46</v>
      </c>
      <c r="J71" s="34">
        <v>28</v>
      </c>
    </row>
    <row r="72" spans="1:10" ht="13.5">
      <c r="A72" s="9" t="s">
        <v>192</v>
      </c>
      <c r="B72" s="36">
        <v>117</v>
      </c>
      <c r="C72" s="36">
        <f t="shared" si="4"/>
        <v>270</v>
      </c>
      <c r="D72" s="36">
        <v>136</v>
      </c>
      <c r="E72" s="39">
        <v>134</v>
      </c>
      <c r="F72" s="9" t="s">
        <v>367</v>
      </c>
      <c r="G72" s="34">
        <v>134</v>
      </c>
      <c r="H72" s="34">
        <f>I72+J72</f>
        <v>276</v>
      </c>
      <c r="I72" s="34">
        <v>129</v>
      </c>
      <c r="J72" s="34">
        <v>147</v>
      </c>
    </row>
    <row r="73" spans="1:10" ht="13.5">
      <c r="A73" s="9" t="s">
        <v>193</v>
      </c>
      <c r="B73" s="36">
        <v>35</v>
      </c>
      <c r="C73" s="36">
        <f t="shared" si="4"/>
        <v>73</v>
      </c>
      <c r="D73" s="36">
        <v>36</v>
      </c>
      <c r="E73" s="39">
        <v>37</v>
      </c>
      <c r="F73" s="9" t="s">
        <v>368</v>
      </c>
      <c r="G73" s="34">
        <v>247</v>
      </c>
      <c r="H73" s="34">
        <f>I73+J73</f>
        <v>412</v>
      </c>
      <c r="I73" s="34">
        <v>224</v>
      </c>
      <c r="J73" s="34">
        <v>188</v>
      </c>
    </row>
    <row r="74" spans="1:10" ht="13.5">
      <c r="A74" s="9" t="s">
        <v>370</v>
      </c>
      <c r="B74" s="36">
        <v>91</v>
      </c>
      <c r="C74" s="36">
        <f t="shared" si="4"/>
        <v>183</v>
      </c>
      <c r="D74" s="36">
        <v>92</v>
      </c>
      <c r="E74" s="39">
        <v>91</v>
      </c>
      <c r="F74" s="11" t="s">
        <v>369</v>
      </c>
      <c r="G74" s="34">
        <f>B115+B116+B117+B118+G70+G71+G72+G73</f>
        <v>966</v>
      </c>
      <c r="H74" s="34">
        <f>C115+C116+C117+C118+H70+H71+H72+H73</f>
        <v>1778</v>
      </c>
      <c r="I74" s="34">
        <f>D115+D116+D117+D118+I70+I71+I72+I73</f>
        <v>916</v>
      </c>
      <c r="J74" s="34">
        <f>E115+E116+E117+E118+J70+J71+J72+J73</f>
        <v>862</v>
      </c>
    </row>
    <row r="75" spans="1:10" ht="13.5">
      <c r="A75" s="9" t="s">
        <v>371</v>
      </c>
      <c r="B75" s="36">
        <v>168</v>
      </c>
      <c r="C75" s="36">
        <f t="shared" si="4"/>
        <v>363</v>
      </c>
      <c r="D75" s="36">
        <v>193</v>
      </c>
      <c r="E75" s="39">
        <v>170</v>
      </c>
      <c r="F75" s="11"/>
      <c r="G75" s="34"/>
      <c r="H75" s="34"/>
      <c r="I75" s="34"/>
      <c r="J75" s="34"/>
    </row>
    <row r="76" spans="1:10" ht="13.5">
      <c r="A76" s="9" t="s">
        <v>375</v>
      </c>
      <c r="B76" s="36">
        <f>SUM(B70:B75)</f>
        <v>626</v>
      </c>
      <c r="C76" s="36">
        <f>SUM(C70:C75)</f>
        <v>1250</v>
      </c>
      <c r="D76" s="36">
        <f>SUM(D70:D75)</f>
        <v>662</v>
      </c>
      <c r="E76" s="36">
        <f>SUM(E70:E75)</f>
        <v>588</v>
      </c>
      <c r="F76" s="11" t="s">
        <v>372</v>
      </c>
      <c r="G76" s="34">
        <v>66</v>
      </c>
      <c r="H76" s="34">
        <f>I76+J76</f>
        <v>130</v>
      </c>
      <c r="I76" s="34">
        <v>67</v>
      </c>
      <c r="J76" s="34">
        <v>63</v>
      </c>
    </row>
    <row r="77" spans="1:10" ht="13.5">
      <c r="A77" s="9"/>
      <c r="B77" s="36"/>
      <c r="C77" s="36"/>
      <c r="D77" s="36"/>
      <c r="E77" s="39"/>
      <c r="F77" s="11" t="s">
        <v>374</v>
      </c>
      <c r="G77" s="34">
        <v>63</v>
      </c>
      <c r="H77" s="34">
        <f>I77+J77</f>
        <v>125</v>
      </c>
      <c r="I77" s="34">
        <v>59</v>
      </c>
      <c r="J77" s="34">
        <v>66</v>
      </c>
    </row>
    <row r="78" spans="1:10" ht="13.5">
      <c r="A78" s="9" t="s">
        <v>373</v>
      </c>
      <c r="B78" s="36">
        <v>96</v>
      </c>
      <c r="C78" s="36">
        <f>D78+E78</f>
        <v>192</v>
      </c>
      <c r="D78" s="36">
        <v>90</v>
      </c>
      <c r="E78" s="39">
        <v>102</v>
      </c>
      <c r="F78" s="11" t="s">
        <v>375</v>
      </c>
      <c r="G78" s="34">
        <f>G76+G77</f>
        <v>129</v>
      </c>
      <c r="H78" s="34">
        <f>H76+H77</f>
        <v>255</v>
      </c>
      <c r="I78" s="34">
        <f>I76+I77</f>
        <v>126</v>
      </c>
      <c r="J78" s="34">
        <f>J76+J77</f>
        <v>129</v>
      </c>
    </row>
    <row r="79" spans="1:10" ht="13.5">
      <c r="A79" s="9" t="s">
        <v>375</v>
      </c>
      <c r="B79" s="34">
        <f>B78</f>
        <v>96</v>
      </c>
      <c r="C79" s="34">
        <f>C78</f>
        <v>192</v>
      </c>
      <c r="D79" s="34">
        <f>D78</f>
        <v>90</v>
      </c>
      <c r="E79" s="39">
        <f>E78</f>
        <v>102</v>
      </c>
      <c r="F79" s="11"/>
      <c r="G79" s="34"/>
      <c r="H79" s="34"/>
      <c r="I79" s="34"/>
      <c r="J79" s="36"/>
    </row>
    <row r="80" spans="1:10" ht="13.5">
      <c r="A80" s="9"/>
      <c r="B80" s="34"/>
      <c r="C80" s="34"/>
      <c r="D80" s="34"/>
      <c r="E80" s="39"/>
      <c r="F80" s="11" t="s">
        <v>377</v>
      </c>
      <c r="G80" s="34">
        <v>46</v>
      </c>
      <c r="H80" s="34">
        <f>I80+J80</f>
        <v>91</v>
      </c>
      <c r="I80" s="34">
        <v>40</v>
      </c>
      <c r="J80" s="36">
        <v>51</v>
      </c>
    </row>
    <row r="81" spans="1:10" ht="13.5">
      <c r="A81" s="9" t="s">
        <v>376</v>
      </c>
      <c r="B81" s="34">
        <v>145</v>
      </c>
      <c r="C81" s="34">
        <f>D81+E81</f>
        <v>244</v>
      </c>
      <c r="D81" s="34">
        <v>135</v>
      </c>
      <c r="E81" s="39">
        <v>109</v>
      </c>
      <c r="F81" s="11" t="s">
        <v>378</v>
      </c>
      <c r="G81" s="34">
        <v>95</v>
      </c>
      <c r="H81" s="34">
        <f>I81+J81</f>
        <v>210</v>
      </c>
      <c r="I81" s="34">
        <v>98</v>
      </c>
      <c r="J81" s="36">
        <v>112</v>
      </c>
    </row>
    <row r="82" spans="1:10" ht="13.5">
      <c r="A82" s="9" t="s">
        <v>375</v>
      </c>
      <c r="B82" s="34">
        <f>B81</f>
        <v>145</v>
      </c>
      <c r="C82" s="34">
        <f>C81</f>
        <v>244</v>
      </c>
      <c r="D82" s="34">
        <f>D81</f>
        <v>135</v>
      </c>
      <c r="E82" s="39">
        <f>E81</f>
        <v>109</v>
      </c>
      <c r="F82" s="11" t="s">
        <v>379</v>
      </c>
      <c r="G82" s="34">
        <v>78</v>
      </c>
      <c r="H82" s="34">
        <f>I82+J82</f>
        <v>208</v>
      </c>
      <c r="I82" s="34">
        <v>101</v>
      </c>
      <c r="J82" s="36">
        <v>107</v>
      </c>
    </row>
    <row r="83" spans="1:10" ht="13.5">
      <c r="A83" s="9"/>
      <c r="B83" s="34"/>
      <c r="C83" s="34"/>
      <c r="D83" s="34"/>
      <c r="E83" s="39"/>
      <c r="F83" s="11" t="s">
        <v>334</v>
      </c>
      <c r="G83" s="34">
        <f>SUM(G80:G82)</f>
        <v>219</v>
      </c>
      <c r="H83" s="34">
        <f>I83+J83</f>
        <v>509</v>
      </c>
      <c r="I83" s="34">
        <f>SUM(I80:I82)</f>
        <v>239</v>
      </c>
      <c r="J83" s="34">
        <f>SUM(J80:J82)</f>
        <v>270</v>
      </c>
    </row>
    <row r="84" spans="1:10" ht="13.5">
      <c r="A84" s="9" t="s">
        <v>380</v>
      </c>
      <c r="B84" s="34">
        <v>367</v>
      </c>
      <c r="C84" s="34">
        <f>D84+E84</f>
        <v>706</v>
      </c>
      <c r="D84" s="34">
        <v>353</v>
      </c>
      <c r="E84" s="39">
        <v>353</v>
      </c>
      <c r="F84" s="11"/>
      <c r="G84" s="34"/>
      <c r="H84" s="34"/>
      <c r="I84" s="34"/>
      <c r="J84" s="36"/>
    </row>
    <row r="85" spans="1:10" ht="13.5">
      <c r="A85" s="9" t="s">
        <v>375</v>
      </c>
      <c r="B85" s="34">
        <f>B84</f>
        <v>367</v>
      </c>
      <c r="C85" s="34">
        <f>C84</f>
        <v>706</v>
      </c>
      <c r="D85" s="34">
        <f>D84</f>
        <v>353</v>
      </c>
      <c r="E85" s="34">
        <f>E84</f>
        <v>353</v>
      </c>
      <c r="F85" s="11" t="s">
        <v>381</v>
      </c>
      <c r="G85" s="34">
        <v>150</v>
      </c>
      <c r="H85" s="34">
        <f>I85+J85</f>
        <v>286</v>
      </c>
      <c r="I85" s="34">
        <v>136</v>
      </c>
      <c r="J85" s="36">
        <v>150</v>
      </c>
    </row>
    <row r="86" spans="1:10" ht="13.5">
      <c r="A86" s="9"/>
      <c r="B86" s="34"/>
      <c r="C86" s="34"/>
      <c r="D86" s="34"/>
      <c r="E86" s="39"/>
      <c r="F86" s="11" t="s">
        <v>383</v>
      </c>
      <c r="G86" s="34">
        <v>357</v>
      </c>
      <c r="H86" s="34">
        <f>I86+J86</f>
        <v>665</v>
      </c>
      <c r="I86" s="36">
        <v>353</v>
      </c>
      <c r="J86" s="36">
        <v>312</v>
      </c>
    </row>
    <row r="87" spans="1:10" ht="13.5">
      <c r="A87" s="9" t="s">
        <v>382</v>
      </c>
      <c r="B87" s="34">
        <v>231</v>
      </c>
      <c r="C87" s="34">
        <f>D87+E87</f>
        <v>499</v>
      </c>
      <c r="D87" s="34">
        <v>240</v>
      </c>
      <c r="E87" s="34">
        <v>259</v>
      </c>
      <c r="F87" s="11" t="s">
        <v>385</v>
      </c>
      <c r="G87" s="34">
        <v>59</v>
      </c>
      <c r="H87" s="34">
        <f>I87+J87</f>
        <v>140</v>
      </c>
      <c r="I87" s="34">
        <v>61</v>
      </c>
      <c r="J87" s="36">
        <v>79</v>
      </c>
    </row>
    <row r="88" spans="1:10" ht="13.5">
      <c r="A88" s="9" t="s">
        <v>384</v>
      </c>
      <c r="B88" s="34">
        <v>175</v>
      </c>
      <c r="C88" s="34">
        <f>D88+E88</f>
        <v>272</v>
      </c>
      <c r="D88" s="34">
        <v>147</v>
      </c>
      <c r="E88" s="39">
        <v>125</v>
      </c>
      <c r="F88" s="11" t="s">
        <v>334</v>
      </c>
      <c r="G88" s="34">
        <f>SUM(G85:G87)</f>
        <v>566</v>
      </c>
      <c r="H88" s="34">
        <f>I88+J88</f>
        <v>1091</v>
      </c>
      <c r="I88" s="34">
        <f>SUM(I85:I87)</f>
        <v>550</v>
      </c>
      <c r="J88" s="34">
        <f>SUM(J85:J87)</f>
        <v>541</v>
      </c>
    </row>
    <row r="89" spans="1:10" ht="13.5">
      <c r="A89" s="9" t="s">
        <v>386</v>
      </c>
      <c r="B89" s="34">
        <v>52</v>
      </c>
      <c r="C89" s="34">
        <f>D89+E89</f>
        <v>122</v>
      </c>
      <c r="D89" s="34">
        <v>60</v>
      </c>
      <c r="E89" s="39">
        <v>62</v>
      </c>
      <c r="F89" s="11"/>
      <c r="G89" s="34"/>
      <c r="H89" s="34"/>
      <c r="I89" s="34"/>
      <c r="J89" s="34"/>
    </row>
    <row r="90" spans="1:10" ht="13.5">
      <c r="A90" s="9" t="s">
        <v>375</v>
      </c>
      <c r="B90" s="34">
        <f>SUM(B87:B89)</f>
        <v>458</v>
      </c>
      <c r="C90" s="34">
        <f>D90+E90</f>
        <v>893</v>
      </c>
      <c r="D90" s="34">
        <f>SUM(D87:D89)</f>
        <v>447</v>
      </c>
      <c r="E90" s="34">
        <f>SUM(E87:E89)</f>
        <v>446</v>
      </c>
      <c r="F90" s="11" t="s">
        <v>387</v>
      </c>
      <c r="G90" s="34">
        <v>38</v>
      </c>
      <c r="H90" s="34">
        <f>I90+J90</f>
        <v>84</v>
      </c>
      <c r="I90" s="34">
        <v>40</v>
      </c>
      <c r="J90" s="34">
        <v>44</v>
      </c>
    </row>
    <row r="91" spans="1:10" ht="13.5">
      <c r="A91" s="9"/>
      <c r="B91" s="34"/>
      <c r="C91" s="34"/>
      <c r="D91" s="34"/>
      <c r="E91" s="39"/>
      <c r="F91" s="11" t="s">
        <v>389</v>
      </c>
      <c r="G91" s="34">
        <v>124</v>
      </c>
      <c r="H91" s="34">
        <f>I91+J91</f>
        <v>264</v>
      </c>
      <c r="I91" s="34">
        <v>127</v>
      </c>
      <c r="J91" s="34">
        <v>137</v>
      </c>
    </row>
    <row r="92" spans="1:10" ht="13.5">
      <c r="A92" s="9" t="s">
        <v>388</v>
      </c>
      <c r="B92" s="34">
        <v>60</v>
      </c>
      <c r="C92" s="34">
        <f>D92+E92</f>
        <v>123</v>
      </c>
      <c r="D92" s="34">
        <v>55</v>
      </c>
      <c r="E92" s="39">
        <v>68</v>
      </c>
      <c r="F92" s="11" t="s">
        <v>390</v>
      </c>
      <c r="G92" s="34">
        <v>135</v>
      </c>
      <c r="H92" s="34">
        <f>I92+J92</f>
        <v>286</v>
      </c>
      <c r="I92" s="34">
        <v>127</v>
      </c>
      <c r="J92" s="34">
        <v>159</v>
      </c>
    </row>
    <row r="93" spans="1:10" ht="13.5">
      <c r="A93" s="9" t="s">
        <v>375</v>
      </c>
      <c r="B93" s="34">
        <f>B92</f>
        <v>60</v>
      </c>
      <c r="C93" s="34">
        <f>C92</f>
        <v>123</v>
      </c>
      <c r="D93" s="34">
        <f>D92</f>
        <v>55</v>
      </c>
      <c r="E93" s="34">
        <f>E92</f>
        <v>68</v>
      </c>
      <c r="F93" s="11" t="s">
        <v>334</v>
      </c>
      <c r="G93" s="34">
        <f>SUM(G90:G92)</f>
        <v>297</v>
      </c>
      <c r="H93" s="34">
        <f>I93+J93</f>
        <v>634</v>
      </c>
      <c r="I93" s="34">
        <f>SUM(I90:I92)</f>
        <v>294</v>
      </c>
      <c r="J93" s="34">
        <f>SUM(J90:J92)</f>
        <v>340</v>
      </c>
    </row>
    <row r="94" spans="1:10" ht="13.5">
      <c r="A94" s="9"/>
      <c r="B94" s="34"/>
      <c r="C94" s="34"/>
      <c r="D94" s="34"/>
      <c r="E94" s="34"/>
      <c r="F94" s="11"/>
      <c r="G94" s="34"/>
      <c r="H94" s="34"/>
      <c r="I94" s="34"/>
      <c r="J94" s="34"/>
    </row>
    <row r="95" spans="1:10" ht="13.5">
      <c r="A95" s="9" t="s">
        <v>391</v>
      </c>
      <c r="B95" s="34">
        <v>318</v>
      </c>
      <c r="C95" s="34">
        <f>D95+E95</f>
        <v>562</v>
      </c>
      <c r="D95" s="34">
        <v>290</v>
      </c>
      <c r="E95" s="39">
        <v>272</v>
      </c>
      <c r="F95" s="11" t="s">
        <v>392</v>
      </c>
      <c r="G95" s="34">
        <v>150</v>
      </c>
      <c r="H95" s="34">
        <f>I95+J95</f>
        <v>279</v>
      </c>
      <c r="I95" s="34">
        <v>138</v>
      </c>
      <c r="J95" s="34">
        <v>141</v>
      </c>
    </row>
    <row r="96" spans="1:10" ht="13.5">
      <c r="A96" s="9" t="s">
        <v>375</v>
      </c>
      <c r="B96" s="34">
        <f>B95</f>
        <v>318</v>
      </c>
      <c r="C96" s="34">
        <f>C95</f>
        <v>562</v>
      </c>
      <c r="D96" s="34">
        <f>D95</f>
        <v>290</v>
      </c>
      <c r="E96" s="34">
        <f>E95</f>
        <v>272</v>
      </c>
      <c r="F96" s="11" t="s">
        <v>393</v>
      </c>
      <c r="G96" s="34">
        <v>278</v>
      </c>
      <c r="H96" s="34">
        <v>485</v>
      </c>
      <c r="I96" s="34">
        <v>252</v>
      </c>
      <c r="J96" s="34">
        <v>233</v>
      </c>
    </row>
    <row r="97" spans="1:10" ht="13.5">
      <c r="A97" s="9"/>
      <c r="B97" s="34"/>
      <c r="C97" s="34"/>
      <c r="D97" s="34"/>
      <c r="E97" s="39"/>
      <c r="F97" s="11" t="s">
        <v>395</v>
      </c>
      <c r="G97" s="34">
        <v>18</v>
      </c>
      <c r="H97" s="34">
        <f>I97+J97</f>
        <v>40</v>
      </c>
      <c r="I97" s="34">
        <v>19</v>
      </c>
      <c r="J97" s="34">
        <v>21</v>
      </c>
    </row>
    <row r="98" spans="1:10" ht="13.5">
      <c r="A98" s="9" t="s">
        <v>394</v>
      </c>
      <c r="B98" s="34">
        <v>335</v>
      </c>
      <c r="C98" s="34">
        <f>D98+E98</f>
        <v>631</v>
      </c>
      <c r="D98" s="34">
        <v>335</v>
      </c>
      <c r="E98" s="39">
        <v>296</v>
      </c>
      <c r="F98" s="9" t="s">
        <v>334</v>
      </c>
      <c r="G98" s="40">
        <f>SUM(G95:G97)</f>
        <v>446</v>
      </c>
      <c r="H98" s="36">
        <f>SUM(H95:H97)</f>
        <v>804</v>
      </c>
      <c r="I98" s="36">
        <f>SUM(I95:I97)</f>
        <v>409</v>
      </c>
      <c r="J98" s="36">
        <f>SUM(J95:J97)</f>
        <v>395</v>
      </c>
    </row>
    <row r="99" spans="1:10" ht="13.5">
      <c r="A99" s="9" t="s">
        <v>375</v>
      </c>
      <c r="B99" s="40">
        <f>B98</f>
        <v>335</v>
      </c>
      <c r="C99" s="36">
        <f>C98</f>
        <v>631</v>
      </c>
      <c r="D99" s="36">
        <f>D98</f>
        <v>335</v>
      </c>
      <c r="E99" s="39">
        <f>E98</f>
        <v>296</v>
      </c>
      <c r="F99" s="9"/>
      <c r="G99" s="34"/>
      <c r="H99" s="34"/>
      <c r="I99" s="34"/>
      <c r="J99" s="34"/>
    </row>
    <row r="100" spans="1:10" ht="13.5">
      <c r="A100" s="9"/>
      <c r="B100" s="36"/>
      <c r="C100" s="36"/>
      <c r="D100" s="36"/>
      <c r="E100" s="39"/>
      <c r="F100" s="9" t="s">
        <v>397</v>
      </c>
      <c r="G100" s="36">
        <v>64</v>
      </c>
      <c r="H100" s="36">
        <f>I100+J100</f>
        <v>138</v>
      </c>
      <c r="I100" s="36">
        <v>70</v>
      </c>
      <c r="J100" s="36">
        <v>68</v>
      </c>
    </row>
    <row r="101" spans="1:10" ht="13.5">
      <c r="A101" s="9" t="s">
        <v>279</v>
      </c>
      <c r="B101" s="34">
        <v>242</v>
      </c>
      <c r="C101" s="34">
        <f>D101+E101</f>
        <v>385</v>
      </c>
      <c r="D101" s="34">
        <v>194</v>
      </c>
      <c r="E101" s="39">
        <v>191</v>
      </c>
      <c r="F101" s="11" t="s">
        <v>375</v>
      </c>
      <c r="G101" s="36">
        <f>G100</f>
        <v>64</v>
      </c>
      <c r="H101" s="36">
        <f>H100</f>
        <v>138</v>
      </c>
      <c r="I101" s="36">
        <f>I100</f>
        <v>70</v>
      </c>
      <c r="J101" s="36">
        <f>J100</f>
        <v>68</v>
      </c>
    </row>
    <row r="102" spans="1:10" ht="13.5">
      <c r="A102" s="9" t="s">
        <v>322</v>
      </c>
      <c r="B102" s="36">
        <f>B101</f>
        <v>242</v>
      </c>
      <c r="C102" s="36">
        <f>C101</f>
        <v>385</v>
      </c>
      <c r="D102" s="36">
        <f>D101</f>
        <v>194</v>
      </c>
      <c r="E102" s="39">
        <f>E101</f>
        <v>191</v>
      </c>
      <c r="F102" s="12"/>
      <c r="G102" s="34"/>
      <c r="H102" s="34"/>
      <c r="I102" s="34"/>
      <c r="J102" s="36"/>
    </row>
    <row r="103" spans="1:10" ht="13.5">
      <c r="A103" s="9"/>
      <c r="B103" s="36"/>
      <c r="C103" s="36"/>
      <c r="D103" s="36"/>
      <c r="E103" s="39"/>
      <c r="F103" s="11" t="s">
        <v>398</v>
      </c>
      <c r="G103" s="34">
        <v>3</v>
      </c>
      <c r="H103" s="34">
        <f>I103+J103</f>
        <v>3</v>
      </c>
      <c r="I103" s="34">
        <v>3</v>
      </c>
      <c r="J103" s="36">
        <v>0</v>
      </c>
    </row>
    <row r="104" spans="1:10" ht="13.5">
      <c r="A104" s="9" t="s">
        <v>463</v>
      </c>
      <c r="B104" s="34">
        <v>283</v>
      </c>
      <c r="C104" s="34">
        <f>D104+E104</f>
        <v>669</v>
      </c>
      <c r="D104" s="36">
        <v>311</v>
      </c>
      <c r="E104" s="36">
        <v>358</v>
      </c>
      <c r="F104" s="11" t="s">
        <v>375</v>
      </c>
      <c r="G104" s="34">
        <f>G103</f>
        <v>3</v>
      </c>
      <c r="H104" s="34">
        <f>H103</f>
        <v>3</v>
      </c>
      <c r="I104" s="34">
        <f>I103</f>
        <v>3</v>
      </c>
      <c r="J104" s="36">
        <f>J103</f>
        <v>0</v>
      </c>
    </row>
    <row r="105" spans="1:10" ht="13.5">
      <c r="A105" s="9" t="s">
        <v>334</v>
      </c>
      <c r="B105" s="34">
        <f>B104</f>
        <v>283</v>
      </c>
      <c r="C105" s="34">
        <f>C104</f>
        <v>669</v>
      </c>
      <c r="D105" s="34">
        <f>D104</f>
        <v>311</v>
      </c>
      <c r="E105" s="34">
        <f>E104</f>
        <v>358</v>
      </c>
      <c r="F105" s="12"/>
      <c r="G105" s="36"/>
      <c r="H105" s="36"/>
      <c r="I105" s="36"/>
      <c r="J105" s="36"/>
    </row>
    <row r="106" spans="1:10" ht="13.5">
      <c r="A106" s="9"/>
      <c r="B106" s="34"/>
      <c r="C106" s="34"/>
      <c r="D106" s="36"/>
      <c r="E106" s="36"/>
      <c r="F106" s="11" t="s">
        <v>399</v>
      </c>
      <c r="G106" s="34">
        <v>1</v>
      </c>
      <c r="H106" s="34">
        <f>I106+J106</f>
        <v>1</v>
      </c>
      <c r="I106" s="34">
        <v>1</v>
      </c>
      <c r="J106" s="36">
        <v>0</v>
      </c>
    </row>
    <row r="107" spans="1:10" ht="13.5">
      <c r="A107" s="9" t="s">
        <v>352</v>
      </c>
      <c r="B107" s="34">
        <v>46</v>
      </c>
      <c r="C107" s="34">
        <f>D107+E107</f>
        <v>100</v>
      </c>
      <c r="D107" s="34">
        <v>49</v>
      </c>
      <c r="E107" s="34">
        <v>51</v>
      </c>
      <c r="F107" s="11" t="s">
        <v>375</v>
      </c>
      <c r="G107" s="34">
        <f>G106</f>
        <v>1</v>
      </c>
      <c r="H107" s="34">
        <f>H106</f>
        <v>1</v>
      </c>
      <c r="I107" s="34">
        <f>I106</f>
        <v>1</v>
      </c>
      <c r="J107" s="36">
        <f>J106</f>
        <v>0</v>
      </c>
    </row>
    <row r="108" spans="1:10" ht="13.5">
      <c r="A108" s="9" t="s">
        <v>353</v>
      </c>
      <c r="B108" s="34">
        <f>B107</f>
        <v>46</v>
      </c>
      <c r="C108" s="34">
        <f>C107</f>
        <v>100</v>
      </c>
      <c r="D108" s="34">
        <f>D107</f>
        <v>49</v>
      </c>
      <c r="E108" s="34">
        <f>E107</f>
        <v>51</v>
      </c>
      <c r="F108" s="11"/>
      <c r="G108" s="36"/>
      <c r="H108" s="36"/>
      <c r="I108" s="36"/>
      <c r="J108" s="36"/>
    </row>
    <row r="109" spans="1:10" ht="13.5">
      <c r="A109" s="9"/>
      <c r="B109" s="34"/>
      <c r="C109" s="34"/>
      <c r="D109" s="34"/>
      <c r="E109" s="36"/>
      <c r="F109" s="11" t="s">
        <v>400</v>
      </c>
      <c r="G109" s="36">
        <v>1026</v>
      </c>
      <c r="H109" s="36">
        <f aca="true" t="shared" si="5" ref="H109:H114">I109+J109</f>
        <v>2236</v>
      </c>
      <c r="I109" s="36">
        <v>1113</v>
      </c>
      <c r="J109" s="36">
        <v>1123</v>
      </c>
    </row>
    <row r="110" spans="1:10" ht="13.5">
      <c r="A110" s="9" t="s">
        <v>354</v>
      </c>
      <c r="B110" s="34">
        <v>19</v>
      </c>
      <c r="C110" s="34">
        <f>D110+E110</f>
        <v>24</v>
      </c>
      <c r="D110" s="34">
        <v>19</v>
      </c>
      <c r="E110" s="36">
        <v>5</v>
      </c>
      <c r="F110" s="11" t="s">
        <v>401</v>
      </c>
      <c r="G110" s="36">
        <v>1053</v>
      </c>
      <c r="H110" s="36">
        <f t="shared" si="5"/>
        <v>2245</v>
      </c>
      <c r="I110" s="36">
        <v>1086</v>
      </c>
      <c r="J110" s="36">
        <v>1159</v>
      </c>
    </row>
    <row r="111" spans="1:10" ht="13.5">
      <c r="A111" s="9" t="s">
        <v>356</v>
      </c>
      <c r="B111" s="34">
        <v>79</v>
      </c>
      <c r="C111" s="34">
        <f>D111+E111</f>
        <v>147</v>
      </c>
      <c r="D111" s="34">
        <v>70</v>
      </c>
      <c r="E111" s="36">
        <v>77</v>
      </c>
      <c r="F111" s="11" t="s">
        <v>402</v>
      </c>
      <c r="G111" s="36">
        <v>602</v>
      </c>
      <c r="H111" s="36">
        <f t="shared" si="5"/>
        <v>1359</v>
      </c>
      <c r="I111" s="36">
        <v>652</v>
      </c>
      <c r="J111" s="36">
        <v>707</v>
      </c>
    </row>
    <row r="112" spans="1:10" ht="13.5">
      <c r="A112" s="9" t="s">
        <v>358</v>
      </c>
      <c r="B112" s="34">
        <v>119</v>
      </c>
      <c r="C112" s="34">
        <f>D112+E112</f>
        <v>254</v>
      </c>
      <c r="D112" s="34">
        <v>127</v>
      </c>
      <c r="E112" s="36">
        <v>127</v>
      </c>
      <c r="F112" s="11" t="s">
        <v>403</v>
      </c>
      <c r="G112" s="36">
        <v>957</v>
      </c>
      <c r="H112" s="36">
        <f t="shared" si="5"/>
        <v>2282</v>
      </c>
      <c r="I112" s="36">
        <v>1120</v>
      </c>
      <c r="J112" s="36">
        <v>1162</v>
      </c>
    </row>
    <row r="113" spans="1:10" ht="13.5">
      <c r="A113" s="9" t="s">
        <v>353</v>
      </c>
      <c r="B113" s="34">
        <f>SUM(B110:B112)</f>
        <v>217</v>
      </c>
      <c r="C113" s="34">
        <f>D113+E113</f>
        <v>425</v>
      </c>
      <c r="D113" s="34">
        <f>SUM(D110:D112)</f>
        <v>216</v>
      </c>
      <c r="E113" s="36">
        <f>SUM(E110:E112)</f>
        <v>209</v>
      </c>
      <c r="F113" s="11" t="s">
        <v>404</v>
      </c>
      <c r="G113" s="36">
        <v>650</v>
      </c>
      <c r="H113" s="36">
        <f t="shared" si="5"/>
        <v>1533</v>
      </c>
      <c r="I113" s="36">
        <v>729</v>
      </c>
      <c r="J113" s="36">
        <v>804</v>
      </c>
    </row>
    <row r="114" spans="1:10" ht="13.5">
      <c r="A114" s="9"/>
      <c r="B114" s="34"/>
      <c r="C114" s="34"/>
      <c r="D114" s="34"/>
      <c r="E114" s="34"/>
      <c r="F114" s="11" t="s">
        <v>0</v>
      </c>
      <c r="G114" s="36">
        <v>597</v>
      </c>
      <c r="H114" s="36">
        <f t="shared" si="5"/>
        <v>1302</v>
      </c>
      <c r="I114" s="36">
        <v>615</v>
      </c>
      <c r="J114" s="36">
        <v>687</v>
      </c>
    </row>
    <row r="115" spans="1:10" ht="13.5">
      <c r="A115" s="9" t="s">
        <v>360</v>
      </c>
      <c r="B115" s="34">
        <v>83</v>
      </c>
      <c r="C115" s="34">
        <f>D115+E115</f>
        <v>160</v>
      </c>
      <c r="D115" s="34">
        <v>72</v>
      </c>
      <c r="E115" s="34">
        <v>88</v>
      </c>
      <c r="F115" s="11" t="s">
        <v>375</v>
      </c>
      <c r="G115" s="36">
        <f>SUM(G109:G114)</f>
        <v>4885</v>
      </c>
      <c r="H115" s="36">
        <f>SUM(H109:H114)</f>
        <v>10957</v>
      </c>
      <c r="I115" s="36">
        <f>SUM(I109:I114)</f>
        <v>5315</v>
      </c>
      <c r="J115" s="36">
        <f>SUM(J109:J114)</f>
        <v>5642</v>
      </c>
    </row>
    <row r="116" spans="1:10" ht="13.5">
      <c r="A116" s="9" t="s">
        <v>362</v>
      </c>
      <c r="B116" s="34">
        <v>159</v>
      </c>
      <c r="C116" s="34">
        <f>D116+E116</f>
        <v>297</v>
      </c>
      <c r="D116" s="34">
        <v>164</v>
      </c>
      <c r="E116" s="34">
        <v>133</v>
      </c>
      <c r="F116" s="11"/>
      <c r="G116" s="36"/>
      <c r="H116" s="36"/>
      <c r="I116" s="36"/>
      <c r="J116" s="36"/>
    </row>
    <row r="117" spans="1:10" ht="13.5">
      <c r="A117" s="9" t="s">
        <v>364</v>
      </c>
      <c r="B117" s="34">
        <v>164</v>
      </c>
      <c r="C117" s="34">
        <f>D117+E117</f>
        <v>313</v>
      </c>
      <c r="D117" s="34">
        <v>161</v>
      </c>
      <c r="E117" s="39">
        <v>152</v>
      </c>
      <c r="F117" s="9" t="s">
        <v>1</v>
      </c>
      <c r="G117" s="36">
        <v>1143</v>
      </c>
      <c r="H117" s="36">
        <f>I117+J117</f>
        <v>3005</v>
      </c>
      <c r="I117" s="36">
        <v>1401</v>
      </c>
      <c r="J117" s="36">
        <v>1604</v>
      </c>
    </row>
    <row r="118" spans="1:11" ht="13.5">
      <c r="A118" s="9" t="s">
        <v>365</v>
      </c>
      <c r="B118" s="34">
        <v>37</v>
      </c>
      <c r="C118" s="34">
        <f>D118+E118</f>
        <v>80</v>
      </c>
      <c r="D118" s="34">
        <v>43</v>
      </c>
      <c r="E118" s="39">
        <v>37</v>
      </c>
      <c r="F118" s="9" t="s">
        <v>2</v>
      </c>
      <c r="G118" s="36">
        <v>1049</v>
      </c>
      <c r="H118" s="36">
        <f>I118+J118</f>
        <v>2325</v>
      </c>
      <c r="I118" s="36">
        <v>1253</v>
      </c>
      <c r="J118" s="36">
        <v>1072</v>
      </c>
      <c r="K118" s="99"/>
    </row>
    <row r="119" spans="1:10" ht="13.5">
      <c r="A119" s="9"/>
      <c r="B119" s="34"/>
      <c r="C119" s="34"/>
      <c r="D119" s="34"/>
      <c r="E119" s="36"/>
      <c r="F119" s="11"/>
      <c r="G119" s="36"/>
      <c r="H119" s="36"/>
      <c r="I119" s="36"/>
      <c r="J119" s="36"/>
    </row>
    <row r="120" spans="1:10" ht="13.5">
      <c r="A120" s="52"/>
      <c r="B120" s="69"/>
      <c r="C120" s="69"/>
      <c r="D120" s="69"/>
      <c r="E120" s="69"/>
      <c r="F120" s="52"/>
      <c r="G120" s="69"/>
      <c r="H120" s="69"/>
      <c r="I120" s="69"/>
      <c r="J120" s="69"/>
    </row>
    <row r="121" spans="1:10" ht="13.5">
      <c r="A121" s="47"/>
      <c r="B121" s="21"/>
      <c r="C121" s="21"/>
      <c r="D121" s="21"/>
      <c r="E121" s="21"/>
      <c r="G121" s="21"/>
      <c r="H121" s="21"/>
      <c r="I121" s="21"/>
      <c r="J121" s="21"/>
    </row>
    <row r="122" spans="1:10" ht="13.5">
      <c r="A122" s="2"/>
      <c r="B122" s="1"/>
      <c r="C122" s="1"/>
      <c r="D122" s="1"/>
      <c r="E122" s="3"/>
      <c r="F122" s="2"/>
      <c r="G122" s="6"/>
      <c r="H122" s="6"/>
      <c r="I122" s="6"/>
      <c r="J122" s="6"/>
    </row>
    <row r="123" spans="1:10" ht="13.5">
      <c r="A123" s="47"/>
      <c r="G123" s="1"/>
      <c r="H123" s="1"/>
      <c r="I123" s="1"/>
      <c r="J123" s="1"/>
    </row>
    <row r="124" spans="1:5" ht="13.5" customHeight="1">
      <c r="A124" s="47"/>
      <c r="B124" s="4"/>
      <c r="E124" s="46">
        <v>2</v>
      </c>
    </row>
    <row r="125" spans="1:5" ht="13.5" customHeight="1">
      <c r="A125" s="47"/>
      <c r="B125" s="4"/>
      <c r="E125" s="46"/>
    </row>
    <row r="126" spans="1:6" ht="17.25">
      <c r="A126" s="47"/>
      <c r="B126" s="108" t="s">
        <v>460</v>
      </c>
      <c r="C126" s="108"/>
      <c r="D126" s="108"/>
      <c r="E126" s="108"/>
      <c r="F126" s="108"/>
    </row>
    <row r="127" ht="13.5">
      <c r="A127" s="47"/>
    </row>
    <row r="128" spans="1:10" ht="18" customHeight="1">
      <c r="A128" s="4" t="s">
        <v>396</v>
      </c>
      <c r="B128" s="4"/>
      <c r="F128" s="107" t="s">
        <v>464</v>
      </c>
      <c r="G128" s="107"/>
      <c r="H128" s="107"/>
      <c r="I128" s="107"/>
      <c r="J128" s="107"/>
    </row>
    <row r="129" ht="13.5">
      <c r="A129" s="47"/>
    </row>
    <row r="130" spans="1:10" ht="14.25">
      <c r="A130" s="53"/>
      <c r="B130" s="102" t="s">
        <v>265</v>
      </c>
      <c r="C130" s="104" t="s">
        <v>266</v>
      </c>
      <c r="D130" s="105"/>
      <c r="E130" s="106"/>
      <c r="F130" s="53"/>
      <c r="G130" s="102" t="s">
        <v>265</v>
      </c>
      <c r="H130" s="104" t="s">
        <v>266</v>
      </c>
      <c r="I130" s="105"/>
      <c r="J130" s="105"/>
    </row>
    <row r="131" spans="1:10" ht="14.25">
      <c r="A131" s="54" t="s">
        <v>461</v>
      </c>
      <c r="B131" s="103"/>
      <c r="C131" s="60" t="s">
        <v>321</v>
      </c>
      <c r="D131" s="60" t="s">
        <v>267</v>
      </c>
      <c r="E131" s="60" t="s">
        <v>268</v>
      </c>
      <c r="F131" s="54" t="s">
        <v>462</v>
      </c>
      <c r="G131" s="103"/>
      <c r="H131" s="54" t="s">
        <v>321</v>
      </c>
      <c r="I131" s="59" t="s">
        <v>267</v>
      </c>
      <c r="J131" s="64" t="s">
        <v>268</v>
      </c>
    </row>
    <row r="132" spans="1:10" ht="13.5">
      <c r="A132" s="9" t="s">
        <v>3</v>
      </c>
      <c r="B132" s="36">
        <v>1537</v>
      </c>
      <c r="C132" s="36">
        <f>D132+E132</f>
        <v>3260</v>
      </c>
      <c r="D132" s="36">
        <v>1601</v>
      </c>
      <c r="E132" s="39">
        <v>1659</v>
      </c>
      <c r="F132" s="11"/>
      <c r="G132" s="36"/>
      <c r="H132" s="36"/>
      <c r="I132" s="36"/>
      <c r="J132" s="36"/>
    </row>
    <row r="133" spans="1:10" ht="13.5">
      <c r="A133" s="9" t="s">
        <v>4</v>
      </c>
      <c r="B133" s="34">
        <v>1486</v>
      </c>
      <c r="C133" s="34">
        <f>D133+E133</f>
        <v>3247</v>
      </c>
      <c r="D133" s="34">
        <v>1583</v>
      </c>
      <c r="E133" s="39">
        <v>1664</v>
      </c>
      <c r="F133" s="11"/>
      <c r="G133" s="36"/>
      <c r="H133" s="36"/>
      <c r="I133" s="36"/>
      <c r="J133" s="36"/>
    </row>
    <row r="134" spans="1:10" ht="13.5">
      <c r="A134" s="9" t="s">
        <v>5</v>
      </c>
      <c r="B134" s="34">
        <v>1308</v>
      </c>
      <c r="C134" s="34">
        <f>D134+E134</f>
        <v>2317</v>
      </c>
      <c r="D134" s="34">
        <v>1204</v>
      </c>
      <c r="E134" s="39">
        <v>1113</v>
      </c>
      <c r="F134" s="12"/>
      <c r="G134" s="36"/>
      <c r="H134" s="36"/>
      <c r="I134" s="36"/>
      <c r="J134" s="36"/>
    </row>
    <row r="135" spans="1:10" ht="13.5">
      <c r="A135" s="26" t="s">
        <v>375</v>
      </c>
      <c r="B135" s="40">
        <f>G117+G118+B132+B133+B134</f>
        <v>6523</v>
      </c>
      <c r="C135" s="36">
        <f>H117+H118+C132+C133+C134</f>
        <v>14154</v>
      </c>
      <c r="D135" s="36">
        <f>I117+I118+D132+D133+D134</f>
        <v>7042</v>
      </c>
      <c r="E135" s="39">
        <f>J117+J118+E132+E133+E134</f>
        <v>7112</v>
      </c>
      <c r="F135" s="14"/>
      <c r="G135" s="62"/>
      <c r="H135" s="7"/>
      <c r="I135" s="7"/>
      <c r="J135" s="7"/>
    </row>
    <row r="136" spans="1:10" ht="13.5">
      <c r="A136" s="14"/>
      <c r="B136" s="34"/>
      <c r="C136" s="34"/>
      <c r="D136" s="34"/>
      <c r="E136" s="39"/>
      <c r="F136" s="14"/>
      <c r="G136" s="62"/>
      <c r="H136" s="7"/>
      <c r="I136" s="7"/>
      <c r="J136" s="7"/>
    </row>
    <row r="137" spans="1:10" ht="13.5">
      <c r="A137" s="9" t="s">
        <v>315</v>
      </c>
      <c r="B137" s="34">
        <v>613</v>
      </c>
      <c r="C137" s="34">
        <f>D137+E137</f>
        <v>1549</v>
      </c>
      <c r="D137" s="34">
        <v>744</v>
      </c>
      <c r="E137" s="39">
        <v>805</v>
      </c>
      <c r="F137" s="12"/>
      <c r="G137" s="62"/>
      <c r="H137" s="7"/>
      <c r="I137" s="7"/>
      <c r="J137" s="7"/>
    </row>
    <row r="138" spans="1:10" ht="13.5">
      <c r="A138" s="9" t="s">
        <v>375</v>
      </c>
      <c r="B138" s="34">
        <f>B137</f>
        <v>613</v>
      </c>
      <c r="C138" s="34">
        <f>C137</f>
        <v>1549</v>
      </c>
      <c r="D138" s="34">
        <f>D137</f>
        <v>744</v>
      </c>
      <c r="E138" s="34">
        <f>E137</f>
        <v>805</v>
      </c>
      <c r="F138" s="12"/>
      <c r="G138" s="62"/>
      <c r="H138" s="7"/>
      <c r="I138" s="7"/>
      <c r="J138" s="7"/>
    </row>
    <row r="139" spans="1:10" ht="13.5">
      <c r="A139" s="14"/>
      <c r="B139" s="34"/>
      <c r="C139" s="34"/>
      <c r="D139" s="34"/>
      <c r="E139" s="39"/>
      <c r="F139" s="12"/>
      <c r="G139" s="62"/>
      <c r="H139" s="7"/>
      <c r="I139" s="7"/>
      <c r="J139" s="7"/>
    </row>
    <row r="140" spans="1:10" ht="13.5">
      <c r="A140" s="9" t="s">
        <v>316</v>
      </c>
      <c r="B140" s="34">
        <v>879</v>
      </c>
      <c r="C140" s="34">
        <f>D140+E140</f>
        <v>1986</v>
      </c>
      <c r="D140" s="34">
        <v>939</v>
      </c>
      <c r="E140" s="39">
        <v>1047</v>
      </c>
      <c r="F140" s="12"/>
      <c r="G140" s="62"/>
      <c r="H140" s="7"/>
      <c r="I140" s="7"/>
      <c r="J140" s="7"/>
    </row>
    <row r="141" spans="1:10" ht="13.5">
      <c r="A141" s="9" t="s">
        <v>375</v>
      </c>
      <c r="B141" s="34">
        <f>B140</f>
        <v>879</v>
      </c>
      <c r="C141" s="34">
        <f>C140</f>
        <v>1986</v>
      </c>
      <c r="D141" s="34">
        <f>D140</f>
        <v>939</v>
      </c>
      <c r="E141" s="34">
        <f>E140</f>
        <v>1047</v>
      </c>
      <c r="F141" s="12"/>
      <c r="G141" s="62"/>
      <c r="H141" s="7"/>
      <c r="I141" s="7"/>
      <c r="J141" s="7"/>
    </row>
    <row r="142" spans="1:10" ht="13.5">
      <c r="A142" s="9"/>
      <c r="B142" s="34"/>
      <c r="C142" s="34"/>
      <c r="D142" s="34"/>
      <c r="E142" s="39"/>
      <c r="F142" s="12"/>
      <c r="G142" s="62"/>
      <c r="H142" s="7"/>
      <c r="I142" s="7"/>
      <c r="J142" s="7"/>
    </row>
    <row r="143" spans="1:10" ht="13.5">
      <c r="A143" s="9" t="s">
        <v>420</v>
      </c>
      <c r="B143" s="34">
        <v>290</v>
      </c>
      <c r="C143" s="34">
        <f>D143+E143</f>
        <v>592</v>
      </c>
      <c r="D143" s="34">
        <v>302</v>
      </c>
      <c r="E143" s="39">
        <v>290</v>
      </c>
      <c r="F143" s="12"/>
      <c r="G143" s="62"/>
      <c r="H143" s="7"/>
      <c r="I143" s="7"/>
      <c r="J143" s="7"/>
    </row>
    <row r="144" spans="1:10" ht="13.5">
      <c r="A144" s="9" t="s">
        <v>317</v>
      </c>
      <c r="B144" s="34">
        <v>313</v>
      </c>
      <c r="C144" s="34">
        <f>D144+E144</f>
        <v>685</v>
      </c>
      <c r="D144" s="34">
        <v>343</v>
      </c>
      <c r="E144" s="39">
        <v>342</v>
      </c>
      <c r="F144" s="12"/>
      <c r="G144" s="62"/>
      <c r="H144" s="7"/>
      <c r="I144" s="7"/>
      <c r="J144" s="7"/>
    </row>
    <row r="145" spans="1:10" ht="13.5">
      <c r="A145" s="9" t="s">
        <v>375</v>
      </c>
      <c r="B145" s="34">
        <f>SUM(B143:B144)</f>
        <v>603</v>
      </c>
      <c r="C145" s="34">
        <f>D145+E145</f>
        <v>1277</v>
      </c>
      <c r="D145" s="34">
        <f>SUM(D143:D144)</f>
        <v>645</v>
      </c>
      <c r="E145" s="34">
        <f>SUM(E143:E144)</f>
        <v>632</v>
      </c>
      <c r="F145" s="12"/>
      <c r="G145" s="62"/>
      <c r="H145" s="7"/>
      <c r="I145" s="7"/>
      <c r="J145" s="7"/>
    </row>
    <row r="146" spans="1:10" ht="13.5">
      <c r="A146" s="14"/>
      <c r="B146" s="34"/>
      <c r="C146" s="34"/>
      <c r="D146" s="34"/>
      <c r="E146" s="39"/>
      <c r="F146" s="12"/>
      <c r="G146" s="62"/>
      <c r="H146" s="7"/>
      <c r="I146" s="7"/>
      <c r="J146" s="7"/>
    </row>
    <row r="147" spans="1:10" ht="13.5">
      <c r="A147" s="9" t="s">
        <v>421</v>
      </c>
      <c r="B147" s="7">
        <v>99</v>
      </c>
      <c r="C147" s="34">
        <f>D147+E147</f>
        <v>244</v>
      </c>
      <c r="D147" s="7">
        <v>134</v>
      </c>
      <c r="E147" s="7">
        <v>110</v>
      </c>
      <c r="F147" s="12"/>
      <c r="G147" s="62"/>
      <c r="H147" s="7"/>
      <c r="I147" s="7"/>
      <c r="J147" s="7"/>
    </row>
    <row r="148" spans="1:10" ht="13.5">
      <c r="A148" s="9" t="s">
        <v>318</v>
      </c>
      <c r="B148" s="34">
        <v>328</v>
      </c>
      <c r="C148" s="34">
        <f>D148+E148</f>
        <v>698</v>
      </c>
      <c r="D148" s="34">
        <v>346</v>
      </c>
      <c r="E148" s="39">
        <v>352</v>
      </c>
      <c r="F148" s="12"/>
      <c r="G148" s="62"/>
      <c r="H148" s="7"/>
      <c r="I148" s="7"/>
      <c r="J148" s="7"/>
    </row>
    <row r="149" spans="1:10" ht="13.5">
      <c r="A149" s="9" t="s">
        <v>375</v>
      </c>
      <c r="B149" s="34">
        <f>SUM(B147:B148)</f>
        <v>427</v>
      </c>
      <c r="C149" s="34">
        <f>D149+E149</f>
        <v>942</v>
      </c>
      <c r="D149" s="34">
        <f>SUM(D147:D148)</f>
        <v>480</v>
      </c>
      <c r="E149" s="39">
        <f>SUM(E147:E148)</f>
        <v>462</v>
      </c>
      <c r="F149" s="12"/>
      <c r="G149" s="62"/>
      <c r="H149" s="7"/>
      <c r="I149" s="7"/>
      <c r="J149" s="7"/>
    </row>
    <row r="150" spans="1:10" ht="13.5">
      <c r="A150" s="9"/>
      <c r="B150" s="34"/>
      <c r="C150" s="34"/>
      <c r="D150" s="34"/>
      <c r="E150" s="39"/>
      <c r="F150" s="12"/>
      <c r="G150" s="62"/>
      <c r="H150" s="7"/>
      <c r="I150" s="7"/>
      <c r="J150" s="7"/>
    </row>
    <row r="151" spans="1:10" ht="13.5">
      <c r="A151" s="9" t="s">
        <v>466</v>
      </c>
      <c r="B151" s="34">
        <v>19</v>
      </c>
      <c r="C151" s="34">
        <f>D151+E151</f>
        <v>45</v>
      </c>
      <c r="D151" s="34">
        <v>19</v>
      </c>
      <c r="E151" s="39">
        <v>26</v>
      </c>
      <c r="F151" s="12"/>
      <c r="G151" s="62"/>
      <c r="H151" s="7"/>
      <c r="I151" s="7"/>
      <c r="J151" s="7"/>
    </row>
    <row r="152" spans="1:10" ht="13.5">
      <c r="A152" s="9" t="s">
        <v>467</v>
      </c>
      <c r="B152" s="34">
        <v>122</v>
      </c>
      <c r="C152" s="34">
        <f>D152+E152</f>
        <v>304</v>
      </c>
      <c r="D152" s="34">
        <v>141</v>
      </c>
      <c r="E152" s="39">
        <v>163</v>
      </c>
      <c r="F152" s="12"/>
      <c r="G152" s="62"/>
      <c r="H152" s="7"/>
      <c r="I152" s="7"/>
      <c r="J152" s="7"/>
    </row>
    <row r="153" spans="1:10" ht="13.5">
      <c r="A153" s="9" t="s">
        <v>468</v>
      </c>
      <c r="B153" s="34">
        <v>170</v>
      </c>
      <c r="C153" s="34">
        <f>D153+E153</f>
        <v>391</v>
      </c>
      <c r="D153" s="34">
        <v>187</v>
      </c>
      <c r="E153" s="39">
        <v>204</v>
      </c>
      <c r="F153" s="12"/>
      <c r="G153" s="62"/>
      <c r="H153" s="7"/>
      <c r="I153" s="7"/>
      <c r="J153" s="7"/>
    </row>
    <row r="154" spans="1:10" ht="13.5">
      <c r="A154" s="9" t="s">
        <v>469</v>
      </c>
      <c r="B154" s="34">
        <v>150</v>
      </c>
      <c r="C154" s="34">
        <f>D154+E154</f>
        <v>275</v>
      </c>
      <c r="D154" s="34">
        <v>133</v>
      </c>
      <c r="E154" s="39">
        <v>142</v>
      </c>
      <c r="F154" s="12"/>
      <c r="G154" s="62"/>
      <c r="H154" s="7"/>
      <c r="I154" s="7"/>
      <c r="J154" s="7"/>
    </row>
    <row r="155" spans="1:10" ht="13.5">
      <c r="A155" s="9" t="s">
        <v>470</v>
      </c>
      <c r="B155" s="34">
        <v>173</v>
      </c>
      <c r="C155" s="34">
        <f>D155+E155</f>
        <v>354</v>
      </c>
      <c r="D155" s="34">
        <v>177</v>
      </c>
      <c r="E155" s="39">
        <v>177</v>
      </c>
      <c r="F155" s="12"/>
      <c r="G155" s="62"/>
      <c r="H155" s="7"/>
      <c r="I155" s="7"/>
      <c r="J155" s="7"/>
    </row>
    <row r="156" spans="1:10" ht="13.5">
      <c r="A156" s="9" t="s">
        <v>375</v>
      </c>
      <c r="B156" s="34">
        <f>SUM(B151:B155)</f>
        <v>634</v>
      </c>
      <c r="C156" s="34">
        <f>SUM(C151:C155)</f>
        <v>1369</v>
      </c>
      <c r="D156" s="34">
        <f>SUM(D151:D155)</f>
        <v>657</v>
      </c>
      <c r="E156" s="34">
        <f>SUM(E151:E155)</f>
        <v>712</v>
      </c>
      <c r="F156" s="12"/>
      <c r="G156" s="62"/>
      <c r="H156" s="7"/>
      <c r="I156" s="7"/>
      <c r="J156" s="7"/>
    </row>
    <row r="157" spans="1:10" ht="13.5">
      <c r="A157" s="9"/>
      <c r="B157" s="34"/>
      <c r="C157" s="34"/>
      <c r="D157" s="34"/>
      <c r="E157" s="34"/>
      <c r="F157" s="12"/>
      <c r="G157" s="62"/>
      <c r="H157" s="7"/>
      <c r="I157" s="7"/>
      <c r="J157" s="7"/>
    </row>
    <row r="158" spans="1:10" ht="13.5">
      <c r="A158" s="9"/>
      <c r="B158" s="34"/>
      <c r="C158" s="34"/>
      <c r="D158" s="34"/>
      <c r="E158" s="39"/>
      <c r="F158" s="12"/>
      <c r="G158" s="62"/>
      <c r="H158" s="7"/>
      <c r="I158" s="7"/>
      <c r="J158" s="7"/>
    </row>
    <row r="159" spans="1:10" ht="13.5">
      <c r="A159" s="9"/>
      <c r="B159" s="34"/>
      <c r="C159" s="34"/>
      <c r="D159" s="34"/>
      <c r="E159" s="39"/>
      <c r="F159" s="12"/>
      <c r="G159" s="62"/>
      <c r="H159" s="7"/>
      <c r="I159" s="7"/>
      <c r="J159" s="7"/>
    </row>
    <row r="160" spans="1:10" ht="13.5">
      <c r="A160" s="9"/>
      <c r="B160" s="34"/>
      <c r="C160" s="34"/>
      <c r="D160" s="34"/>
      <c r="E160" s="34"/>
      <c r="F160" s="12"/>
      <c r="G160" s="62"/>
      <c r="H160" s="7"/>
      <c r="I160" s="7"/>
      <c r="J160" s="7"/>
    </row>
    <row r="161" spans="1:10" ht="13.5">
      <c r="A161" s="14"/>
      <c r="B161" s="34"/>
      <c r="C161" s="34"/>
      <c r="D161" s="34"/>
      <c r="E161" s="39"/>
      <c r="F161" s="12"/>
      <c r="G161" s="62"/>
      <c r="H161" s="7"/>
      <c r="I161" s="7"/>
      <c r="J161" s="7"/>
    </row>
    <row r="162" spans="1:10" ht="13.5">
      <c r="A162" s="9"/>
      <c r="B162" s="34"/>
      <c r="C162" s="34"/>
      <c r="D162" s="34"/>
      <c r="E162" s="39"/>
      <c r="F162" s="12"/>
      <c r="G162" s="62"/>
      <c r="H162" s="7"/>
      <c r="I162" s="7"/>
      <c r="J162" s="7"/>
    </row>
    <row r="163" spans="1:10" ht="13.5">
      <c r="A163" s="9"/>
      <c r="B163" s="34"/>
      <c r="C163" s="34"/>
      <c r="D163" s="34"/>
      <c r="E163" s="39"/>
      <c r="F163" s="12"/>
      <c r="G163" s="62"/>
      <c r="H163" s="7"/>
      <c r="I163" s="7"/>
      <c r="J163" s="7"/>
    </row>
    <row r="164" spans="1:10" ht="13.5">
      <c r="A164" s="9"/>
      <c r="B164" s="34"/>
      <c r="C164" s="34"/>
      <c r="D164" s="34"/>
      <c r="E164" s="39"/>
      <c r="F164" s="12"/>
      <c r="G164" s="62"/>
      <c r="H164" s="7"/>
      <c r="I164" s="7"/>
      <c r="J164" s="7"/>
    </row>
    <row r="165" spans="1:10" ht="13.5">
      <c r="A165" s="9"/>
      <c r="B165" s="34"/>
      <c r="C165" s="34"/>
      <c r="D165" s="34"/>
      <c r="E165" s="39"/>
      <c r="F165" s="12"/>
      <c r="G165" s="62"/>
      <c r="H165" s="7"/>
      <c r="I165" s="7"/>
      <c r="J165" s="7"/>
    </row>
    <row r="166" spans="1:10" ht="13.5">
      <c r="A166" s="9"/>
      <c r="B166" s="34"/>
      <c r="C166" s="34"/>
      <c r="D166" s="34"/>
      <c r="E166" s="34"/>
      <c r="F166" s="12"/>
      <c r="G166" s="62"/>
      <c r="H166" s="7"/>
      <c r="I166" s="7"/>
      <c r="J166" s="7"/>
    </row>
    <row r="167" spans="1:10" ht="13.5">
      <c r="A167" s="14"/>
      <c r="B167" s="34"/>
      <c r="C167" s="34"/>
      <c r="D167" s="34"/>
      <c r="E167" s="39"/>
      <c r="F167" s="12"/>
      <c r="G167" s="62"/>
      <c r="H167" s="7"/>
      <c r="I167" s="7"/>
      <c r="J167" s="7"/>
    </row>
    <row r="168" spans="1:10" ht="13.5">
      <c r="A168" s="9"/>
      <c r="B168" s="7"/>
      <c r="C168" s="34"/>
      <c r="D168" s="7"/>
      <c r="E168" s="7"/>
      <c r="F168" s="12"/>
      <c r="G168" s="62"/>
      <c r="H168" s="7"/>
      <c r="I168" s="7"/>
      <c r="J168" s="7"/>
    </row>
    <row r="169" spans="1:10" ht="13.5">
      <c r="A169" s="9"/>
      <c r="B169" s="34"/>
      <c r="C169" s="34"/>
      <c r="D169" s="34"/>
      <c r="E169" s="39"/>
      <c r="F169" s="12"/>
      <c r="G169" s="62"/>
      <c r="H169" s="7"/>
      <c r="I169" s="7"/>
      <c r="J169" s="7"/>
    </row>
    <row r="170" spans="1:10" ht="13.5">
      <c r="A170" s="9"/>
      <c r="B170" s="34"/>
      <c r="C170" s="34"/>
      <c r="D170" s="34"/>
      <c r="E170" s="39"/>
      <c r="F170" s="12"/>
      <c r="G170" s="62"/>
      <c r="H170" s="7"/>
      <c r="I170" s="7"/>
      <c r="J170" s="7"/>
    </row>
    <row r="171" spans="1:10" ht="13.5">
      <c r="A171" s="9"/>
      <c r="B171" s="7"/>
      <c r="C171" s="34"/>
      <c r="D171" s="7"/>
      <c r="E171" s="7"/>
      <c r="F171" s="12"/>
      <c r="G171" s="62"/>
      <c r="H171" s="7"/>
      <c r="I171" s="7"/>
      <c r="J171" s="7"/>
    </row>
    <row r="172" spans="1:10" ht="13.5">
      <c r="A172" s="9"/>
      <c r="B172" s="34"/>
      <c r="C172" s="34"/>
      <c r="D172" s="34"/>
      <c r="E172" s="39"/>
      <c r="F172" s="12"/>
      <c r="G172" s="62"/>
      <c r="H172" s="7"/>
      <c r="I172" s="7"/>
      <c r="J172" s="7"/>
    </row>
    <row r="173" spans="1:10" ht="13.5">
      <c r="A173" s="9"/>
      <c r="B173" s="34"/>
      <c r="C173" s="34"/>
      <c r="D173" s="34"/>
      <c r="E173" s="39"/>
      <c r="F173" s="14"/>
      <c r="G173" s="62"/>
      <c r="H173" s="7"/>
      <c r="I173" s="7"/>
      <c r="J173" s="7"/>
    </row>
    <row r="174" spans="1:10" ht="13.5">
      <c r="A174" s="9"/>
      <c r="B174" s="40"/>
      <c r="C174" s="36"/>
      <c r="D174" s="36"/>
      <c r="E174" s="39"/>
      <c r="F174" s="14"/>
      <c r="G174" s="62"/>
      <c r="H174" s="7"/>
      <c r="I174" s="7"/>
      <c r="J174" s="7"/>
    </row>
    <row r="175" spans="1:10" ht="13.5">
      <c r="A175" s="10"/>
      <c r="B175" s="41"/>
      <c r="C175" s="42"/>
      <c r="D175" s="42"/>
      <c r="E175" s="43"/>
      <c r="F175" s="16"/>
      <c r="G175" s="63"/>
      <c r="H175" s="27"/>
      <c r="I175" s="27"/>
      <c r="J175" s="27"/>
    </row>
    <row r="176" spans="1:7" ht="13.5">
      <c r="A176" s="9" t="s">
        <v>443</v>
      </c>
      <c r="B176" s="7"/>
      <c r="C176" s="7"/>
      <c r="D176" s="26"/>
      <c r="E176" s="21"/>
      <c r="F176" s="2"/>
      <c r="G176" s="1"/>
    </row>
    <row r="177" spans="1:10" ht="13.5">
      <c r="A177" s="9" t="s">
        <v>444</v>
      </c>
      <c r="B177" s="26"/>
      <c r="C177" s="26"/>
      <c r="D177" s="7"/>
      <c r="E177" s="21"/>
      <c r="F177" s="2"/>
      <c r="G177" s="2"/>
      <c r="H177" s="3"/>
      <c r="I177" s="3"/>
      <c r="J177" s="3"/>
    </row>
    <row r="178" spans="5:7" ht="13.5">
      <c r="E178" s="21"/>
      <c r="F178" s="2"/>
      <c r="G178" s="1"/>
    </row>
    <row r="179" spans="1:7" ht="13.5">
      <c r="A179" s="47"/>
      <c r="B179" s="5"/>
      <c r="C179" s="5"/>
      <c r="D179" s="5"/>
      <c r="E179" s="21"/>
      <c r="F179" s="2"/>
      <c r="G179" s="1"/>
    </row>
    <row r="180" spans="1:7" ht="13.5">
      <c r="A180" s="2"/>
      <c r="B180" s="19"/>
      <c r="C180" s="19"/>
      <c r="D180" s="19"/>
      <c r="E180" s="21"/>
      <c r="F180" s="2"/>
      <c r="G180" s="1"/>
    </row>
    <row r="181" spans="1:7" ht="13.5">
      <c r="A181" s="2"/>
      <c r="B181" s="19"/>
      <c r="C181" s="19"/>
      <c r="D181" s="19"/>
      <c r="E181" s="21"/>
      <c r="F181" s="2"/>
      <c r="G181" s="1"/>
    </row>
    <row r="182" spans="1:7" ht="13.5">
      <c r="A182" s="2"/>
      <c r="B182" s="19"/>
      <c r="C182" s="19"/>
      <c r="D182" s="19"/>
      <c r="E182" s="21"/>
      <c r="F182" s="2"/>
      <c r="G182" s="1"/>
    </row>
    <row r="183" spans="1:7" ht="13.5">
      <c r="A183" s="2"/>
      <c r="B183" s="19"/>
      <c r="C183" s="19"/>
      <c r="D183" s="19"/>
      <c r="E183" s="21"/>
      <c r="F183" s="2"/>
      <c r="G183" s="1"/>
    </row>
    <row r="184" ht="13.5">
      <c r="A184" s="47"/>
    </row>
    <row r="186" ht="13.5">
      <c r="E186" s="67">
        <v>3</v>
      </c>
    </row>
    <row r="188" ht="18" customHeight="1"/>
    <row r="190" ht="13.5" customHeight="1"/>
    <row r="191" ht="13.5" customHeight="1"/>
    <row r="250" ht="18" customHeight="1"/>
    <row r="311" ht="18" customHeight="1"/>
    <row r="313" ht="13.5" customHeight="1"/>
    <row r="314" ht="13.5" customHeight="1"/>
    <row r="368" ht="13.5" customHeight="1"/>
    <row r="370" ht="13.5">
      <c r="E370" s="67"/>
    </row>
    <row r="373" ht="18" customHeight="1"/>
    <row r="375" ht="13.5" customHeight="1"/>
    <row r="376" ht="13.5" customHeight="1"/>
    <row r="435" ht="18" customHeight="1"/>
    <row r="437" ht="13.5" customHeight="1"/>
    <row r="438" ht="13.5" customHeight="1"/>
    <row r="496" ht="18" customHeight="1"/>
    <row r="498" ht="13.5" customHeight="1"/>
    <row r="499" ht="13.5" customHeight="1"/>
    <row r="557" ht="18" customHeight="1"/>
    <row r="559" ht="13.5" customHeight="1"/>
    <row r="560" ht="13.5" customHeight="1"/>
    <row r="619" ht="18" customHeight="1"/>
    <row r="621" ht="13.5" customHeight="1"/>
    <row r="622" ht="13.5" customHeight="1"/>
    <row r="678" ht="18" customHeight="1"/>
    <row r="680" ht="18" customHeight="1"/>
    <row r="682" ht="13.5" customHeight="1"/>
    <row r="683" ht="13.5" customHeight="1"/>
    <row r="742" ht="18" customHeight="1"/>
    <row r="744" ht="13.5" customHeight="1"/>
    <row r="745" ht="13.5" customHeight="1"/>
  </sheetData>
  <mergeCells count="18">
    <mergeCell ref="B2:F2"/>
    <mergeCell ref="B64:F64"/>
    <mergeCell ref="B126:F126"/>
    <mergeCell ref="H68:J68"/>
    <mergeCell ref="B6:B7"/>
    <mergeCell ref="C6:E6"/>
    <mergeCell ref="B68:B69"/>
    <mergeCell ref="C68:E68"/>
    <mergeCell ref="F4:J4"/>
    <mergeCell ref="F66:J66"/>
    <mergeCell ref="F128:J128"/>
    <mergeCell ref="G68:G69"/>
    <mergeCell ref="G6:G7"/>
    <mergeCell ref="H6:J6"/>
    <mergeCell ref="B130:B131"/>
    <mergeCell ref="C130:E130"/>
    <mergeCell ref="G130:G131"/>
    <mergeCell ref="H130:J130"/>
  </mergeCells>
  <printOptions/>
  <pageMargins left="0.5118110236220472" right="0.5118110236220472" top="0.3937007874015748" bottom="0.35433070866141736" header="0.5118110236220472" footer="0.551181102362204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6"/>
  <sheetViews>
    <sheetView workbookViewId="0" topLeftCell="A1">
      <selection activeCell="B2" sqref="B2:F2"/>
    </sheetView>
  </sheetViews>
  <sheetFormatPr defaultColWidth="9.00390625" defaultRowHeight="13.5"/>
  <cols>
    <col min="1" max="1" width="17.625" style="0" customWidth="1"/>
    <col min="2" max="3" width="7.50390625" style="0" customWidth="1"/>
    <col min="4" max="5" width="7.25390625" style="0" customWidth="1"/>
    <col min="6" max="6" width="17.625" style="0" customWidth="1"/>
    <col min="7" max="8" width="7.50390625" style="0" customWidth="1"/>
    <col min="9" max="10" width="7.25390625" style="0" customWidth="1"/>
  </cols>
  <sheetData>
    <row r="1" ht="13.5">
      <c r="A1" s="47"/>
    </row>
    <row r="2" spans="1:6" ht="17.25">
      <c r="A2" s="47"/>
      <c r="B2" s="108" t="s">
        <v>460</v>
      </c>
      <c r="C2" s="108"/>
      <c r="D2" s="108"/>
      <c r="E2" s="108"/>
      <c r="F2" s="108"/>
    </row>
    <row r="3" ht="13.5">
      <c r="A3" s="47"/>
    </row>
    <row r="4" spans="1:10" ht="17.25">
      <c r="A4" s="4" t="s">
        <v>185</v>
      </c>
      <c r="B4" s="4"/>
      <c r="F4" s="107" t="s">
        <v>464</v>
      </c>
      <c r="G4" s="107"/>
      <c r="H4" s="107"/>
      <c r="I4" s="107"/>
      <c r="J4" s="107"/>
    </row>
    <row r="5" ht="13.5">
      <c r="A5" s="47"/>
    </row>
    <row r="6" spans="1:10" ht="14.25">
      <c r="A6" s="53"/>
      <c r="B6" s="44"/>
      <c r="C6" s="105" t="s">
        <v>266</v>
      </c>
      <c r="D6" s="105"/>
      <c r="E6" s="106"/>
      <c r="F6" s="44"/>
      <c r="G6" s="44"/>
      <c r="H6" s="105" t="s">
        <v>266</v>
      </c>
      <c r="I6" s="105"/>
      <c r="J6" s="105"/>
    </row>
    <row r="7" spans="1:10" ht="14.25">
      <c r="A7" s="54" t="s">
        <v>461</v>
      </c>
      <c r="B7" s="59" t="s">
        <v>265</v>
      </c>
      <c r="C7" s="58" t="s">
        <v>321</v>
      </c>
      <c r="D7" s="60" t="s">
        <v>267</v>
      </c>
      <c r="E7" s="60" t="s">
        <v>268</v>
      </c>
      <c r="F7" s="54" t="s">
        <v>462</v>
      </c>
      <c r="G7" s="59" t="s">
        <v>265</v>
      </c>
      <c r="H7" s="54" t="s">
        <v>321</v>
      </c>
      <c r="I7" s="65" t="s">
        <v>267</v>
      </c>
      <c r="J7" s="64" t="s">
        <v>268</v>
      </c>
    </row>
    <row r="8" spans="1:15" ht="13.5">
      <c r="A8" s="83" t="s">
        <v>319</v>
      </c>
      <c r="B8" s="32">
        <f>B12+B17+B23+B29+B32+B35+B42+B47+B50+B53+G9+G12+G18+G22+G25+G31+G36+G39+G45+G48+G53+B73+B78+B82+B86+B90+B95</f>
        <v>33763</v>
      </c>
      <c r="C8" s="32">
        <f>C12+C17+C23+C29+C32+C35+C42+C47+C50+C53+H9+H12+H18+H22+H25+H31+H36+H39+H45+H48+H53+C73+C78+C82+C86+C90+C95</f>
        <v>75065</v>
      </c>
      <c r="D8" s="32">
        <f>D12+D17+D23+D29+D32+D35+D42+D47+D50+D53+I9+I12+I18+I22+I25+I31+I36+I39+I45+I48+I53+D73+D78+D82+D86+D90+D95</f>
        <v>36824</v>
      </c>
      <c r="E8" s="32">
        <f>E12+E17+E23+E29+E32+E35+E42+E47+E50+E53+J9+J12+J18+J22+J25+J31+J36+J39+J45+J48+J53+E73+E78+E82+E86+E90+E95</f>
        <v>38241</v>
      </c>
      <c r="F8" s="11" t="s">
        <v>28</v>
      </c>
      <c r="G8" s="36">
        <v>722</v>
      </c>
      <c r="H8" s="36">
        <f>I8+J8</f>
        <v>1561</v>
      </c>
      <c r="I8" s="36">
        <v>814</v>
      </c>
      <c r="J8" s="36">
        <v>747</v>
      </c>
      <c r="K8" s="26"/>
      <c r="L8" s="36"/>
      <c r="M8" s="36"/>
      <c r="N8" s="36"/>
      <c r="O8" s="36"/>
    </row>
    <row r="9" spans="1:15" ht="13.5">
      <c r="A9" s="38"/>
      <c r="B9" s="32"/>
      <c r="C9" s="32"/>
      <c r="D9" s="32"/>
      <c r="E9" s="81"/>
      <c r="F9" s="11" t="s">
        <v>353</v>
      </c>
      <c r="G9" s="36">
        <f>G8</f>
        <v>722</v>
      </c>
      <c r="H9" s="36">
        <f>H8</f>
        <v>1561</v>
      </c>
      <c r="I9" s="36">
        <f>I8</f>
        <v>814</v>
      </c>
      <c r="J9" s="36">
        <f>J8</f>
        <v>747</v>
      </c>
      <c r="K9" s="26"/>
      <c r="L9" s="36"/>
      <c r="M9" s="36"/>
      <c r="N9" s="36"/>
      <c r="O9" s="36"/>
    </row>
    <row r="10" spans="1:15" ht="13.5">
      <c r="A10" s="9" t="s">
        <v>7</v>
      </c>
      <c r="B10" s="36">
        <v>160</v>
      </c>
      <c r="C10" s="36">
        <f>D10+E10</f>
        <v>411</v>
      </c>
      <c r="D10" s="36">
        <v>207</v>
      </c>
      <c r="E10" s="36">
        <v>204</v>
      </c>
      <c r="F10" s="11"/>
      <c r="G10" s="34"/>
      <c r="H10" s="34"/>
      <c r="I10" s="34"/>
      <c r="J10" s="36"/>
      <c r="K10" s="26"/>
      <c r="L10" s="36"/>
      <c r="M10" s="36"/>
      <c r="N10" s="36"/>
      <c r="O10" s="36"/>
    </row>
    <row r="11" spans="1:15" ht="13.5">
      <c r="A11" s="9" t="s">
        <v>8</v>
      </c>
      <c r="B11" s="36">
        <v>801</v>
      </c>
      <c r="C11" s="36">
        <f>D11+E11</f>
        <v>2123</v>
      </c>
      <c r="D11" s="36">
        <v>1029</v>
      </c>
      <c r="E11" s="36">
        <v>1094</v>
      </c>
      <c r="F11" s="11" t="s">
        <v>29</v>
      </c>
      <c r="G11" s="34">
        <v>772</v>
      </c>
      <c r="H11" s="34">
        <f>I11+J11</f>
        <v>1815</v>
      </c>
      <c r="I11" s="34">
        <v>927</v>
      </c>
      <c r="J11" s="36">
        <v>888</v>
      </c>
      <c r="K11" s="26"/>
      <c r="L11" s="36"/>
      <c r="M11" s="36"/>
      <c r="N11" s="36"/>
      <c r="O11" s="36"/>
    </row>
    <row r="12" spans="1:15" ht="13.5">
      <c r="A12" s="9" t="s">
        <v>353</v>
      </c>
      <c r="B12" s="36">
        <f>SUM(B10:B11)</f>
        <v>961</v>
      </c>
      <c r="C12" s="36">
        <f>D12+E12</f>
        <v>2534</v>
      </c>
      <c r="D12" s="36">
        <f>SUM(D10:D11)</f>
        <v>1236</v>
      </c>
      <c r="E12" s="36">
        <f>SUM(E10:E11)</f>
        <v>1298</v>
      </c>
      <c r="F12" s="11" t="s">
        <v>353</v>
      </c>
      <c r="G12" s="34">
        <f>G11</f>
        <v>772</v>
      </c>
      <c r="H12" s="34">
        <f>I12+J12</f>
        <v>1815</v>
      </c>
      <c r="I12" s="34">
        <f>I11</f>
        <v>927</v>
      </c>
      <c r="J12" s="36">
        <f>J11</f>
        <v>888</v>
      </c>
      <c r="K12" s="26"/>
      <c r="L12" s="36"/>
      <c r="M12" s="36"/>
      <c r="N12" s="36"/>
      <c r="O12" s="36"/>
    </row>
    <row r="13" spans="1:15" ht="13.5">
      <c r="A13" s="9"/>
      <c r="B13" s="36"/>
      <c r="C13" s="36"/>
      <c r="D13" s="36"/>
      <c r="E13" s="36"/>
      <c r="F13" s="12"/>
      <c r="G13" s="34"/>
      <c r="H13" s="34"/>
      <c r="I13" s="34"/>
      <c r="J13" s="36"/>
      <c r="K13" s="15"/>
      <c r="L13" s="36"/>
      <c r="M13" s="36"/>
      <c r="N13" s="36"/>
      <c r="O13" s="36"/>
    </row>
    <row r="14" spans="1:15" ht="13.5">
      <c r="A14" s="9" t="s">
        <v>196</v>
      </c>
      <c r="B14" s="36">
        <v>499</v>
      </c>
      <c r="C14" s="36">
        <f>D14+E14</f>
        <v>1232</v>
      </c>
      <c r="D14" s="36">
        <v>614</v>
      </c>
      <c r="E14" s="36">
        <v>618</v>
      </c>
      <c r="F14" s="11" t="s">
        <v>31</v>
      </c>
      <c r="G14" s="34">
        <v>797</v>
      </c>
      <c r="H14" s="34">
        <f>I14+J14</f>
        <v>1623</v>
      </c>
      <c r="I14" s="34">
        <v>792</v>
      </c>
      <c r="J14" s="36">
        <v>831</v>
      </c>
      <c r="K14" s="26"/>
      <c r="L14" s="36"/>
      <c r="M14" s="36"/>
      <c r="N14" s="36"/>
      <c r="O14" s="36"/>
    </row>
    <row r="15" spans="1:15" ht="13.5">
      <c r="A15" s="9" t="s">
        <v>197</v>
      </c>
      <c r="B15" s="36">
        <v>427</v>
      </c>
      <c r="C15" s="36">
        <f>D15+E15</f>
        <v>1106</v>
      </c>
      <c r="D15" s="36">
        <v>549</v>
      </c>
      <c r="E15" s="36">
        <v>557</v>
      </c>
      <c r="F15" s="11" t="s">
        <v>33</v>
      </c>
      <c r="G15" s="34">
        <v>738</v>
      </c>
      <c r="H15" s="34">
        <f>I15+J15</f>
        <v>1508</v>
      </c>
      <c r="I15" s="34">
        <v>709</v>
      </c>
      <c r="J15" s="36">
        <v>799</v>
      </c>
      <c r="K15" s="26"/>
      <c r="L15" s="36"/>
      <c r="M15" s="36"/>
      <c r="N15" s="36"/>
      <c r="O15" s="36"/>
    </row>
    <row r="16" spans="1:15" ht="13.5">
      <c r="A16" s="9" t="s">
        <v>9</v>
      </c>
      <c r="B16" s="36">
        <v>651</v>
      </c>
      <c r="C16" s="36">
        <f>D16+E16</f>
        <v>1554</v>
      </c>
      <c r="D16" s="36">
        <v>783</v>
      </c>
      <c r="E16" s="36">
        <v>771</v>
      </c>
      <c r="F16" s="11" t="s">
        <v>34</v>
      </c>
      <c r="G16" s="34">
        <v>531</v>
      </c>
      <c r="H16" s="34">
        <f>I16+J16</f>
        <v>1163</v>
      </c>
      <c r="I16" s="34">
        <v>566</v>
      </c>
      <c r="J16" s="36">
        <v>597</v>
      </c>
      <c r="K16" s="26"/>
      <c r="L16" s="36"/>
      <c r="M16" s="36"/>
      <c r="N16" s="36"/>
      <c r="O16" s="36"/>
    </row>
    <row r="17" spans="1:15" ht="13.5">
      <c r="A17" s="9" t="s">
        <v>353</v>
      </c>
      <c r="B17" s="36">
        <f>SUM(B14:B16)</f>
        <v>1577</v>
      </c>
      <c r="C17" s="36">
        <f>D17+E17</f>
        <v>3892</v>
      </c>
      <c r="D17" s="36">
        <f>SUM(D14:D16)</f>
        <v>1946</v>
      </c>
      <c r="E17" s="36">
        <f>SUM(E14:E16)</f>
        <v>1946</v>
      </c>
      <c r="F17" s="11" t="s">
        <v>35</v>
      </c>
      <c r="G17" s="34">
        <v>61</v>
      </c>
      <c r="H17" s="34">
        <f>I17+J17</f>
        <v>66</v>
      </c>
      <c r="I17" s="34">
        <v>61</v>
      </c>
      <c r="J17" s="36">
        <v>5</v>
      </c>
      <c r="K17" s="26"/>
      <c r="L17" s="36"/>
      <c r="M17" s="36"/>
      <c r="N17" s="36"/>
      <c r="O17" s="36"/>
    </row>
    <row r="18" spans="1:15" ht="13.5">
      <c r="A18" s="9"/>
      <c r="B18" s="36"/>
      <c r="C18" s="36"/>
      <c r="D18" s="36"/>
      <c r="E18" s="36"/>
      <c r="F18" s="11" t="s">
        <v>353</v>
      </c>
      <c r="G18" s="34">
        <f>SUM(G14:G17)</f>
        <v>2127</v>
      </c>
      <c r="H18" s="34">
        <f>I18+J18</f>
        <v>4360</v>
      </c>
      <c r="I18" s="34">
        <f>SUM(I14:I17)</f>
        <v>2128</v>
      </c>
      <c r="J18" s="36">
        <f>SUM(J14:J17)</f>
        <v>2232</v>
      </c>
      <c r="K18" s="26"/>
      <c r="L18" s="36"/>
      <c r="M18" s="36"/>
      <c r="N18" s="36"/>
      <c r="O18" s="36"/>
    </row>
    <row r="19" spans="1:15" ht="13.5">
      <c r="A19" s="9" t="s">
        <v>10</v>
      </c>
      <c r="B19" s="36">
        <v>710</v>
      </c>
      <c r="C19" s="36">
        <f>D19+E19</f>
        <v>1667</v>
      </c>
      <c r="D19" s="36">
        <v>810</v>
      </c>
      <c r="E19" s="36">
        <v>857</v>
      </c>
      <c r="F19" s="12"/>
      <c r="G19" s="34"/>
      <c r="H19" s="34"/>
      <c r="I19" s="34"/>
      <c r="J19" s="36"/>
      <c r="K19" s="15"/>
      <c r="L19" s="36"/>
      <c r="M19" s="36"/>
      <c r="N19" s="36"/>
      <c r="O19" s="36"/>
    </row>
    <row r="20" spans="1:15" ht="13.5">
      <c r="A20" s="9" t="s">
        <v>11</v>
      </c>
      <c r="B20" s="36">
        <v>491</v>
      </c>
      <c r="C20" s="36">
        <f>D20+E20</f>
        <v>1151</v>
      </c>
      <c r="D20" s="36">
        <v>567</v>
      </c>
      <c r="E20" s="36">
        <v>584</v>
      </c>
      <c r="F20" s="11" t="s">
        <v>198</v>
      </c>
      <c r="G20" s="34">
        <v>849</v>
      </c>
      <c r="H20" s="34">
        <f>I20+J20</f>
        <v>1829</v>
      </c>
      <c r="I20" s="34">
        <v>859</v>
      </c>
      <c r="J20" s="36">
        <v>970</v>
      </c>
      <c r="K20" s="26"/>
      <c r="L20" s="36"/>
      <c r="M20" s="36"/>
      <c r="N20" s="36"/>
      <c r="O20" s="36"/>
    </row>
    <row r="21" spans="1:15" ht="13.5">
      <c r="A21" s="9" t="s">
        <v>12</v>
      </c>
      <c r="B21" s="36">
        <v>288</v>
      </c>
      <c r="C21" s="36">
        <f>D21+E21</f>
        <v>762</v>
      </c>
      <c r="D21" s="36">
        <v>381</v>
      </c>
      <c r="E21" s="36">
        <v>381</v>
      </c>
      <c r="F21" s="11" t="s">
        <v>199</v>
      </c>
      <c r="G21" s="34">
        <v>577</v>
      </c>
      <c r="H21" s="34">
        <f>I21+J21</f>
        <v>1186</v>
      </c>
      <c r="I21" s="34">
        <v>574</v>
      </c>
      <c r="J21" s="36">
        <v>612</v>
      </c>
      <c r="K21" s="26"/>
      <c r="L21" s="36"/>
      <c r="M21" s="36"/>
      <c r="N21" s="36"/>
      <c r="O21" s="36"/>
    </row>
    <row r="22" spans="1:15" ht="13.5">
      <c r="A22" s="9" t="s">
        <v>13</v>
      </c>
      <c r="B22" s="36">
        <v>109</v>
      </c>
      <c r="C22" s="36">
        <f>D22+E22</f>
        <v>254</v>
      </c>
      <c r="D22" s="36">
        <v>120</v>
      </c>
      <c r="E22" s="36">
        <v>134</v>
      </c>
      <c r="F22" s="11" t="s">
        <v>353</v>
      </c>
      <c r="G22" s="34">
        <f>SUM(G20:G21)</f>
        <v>1426</v>
      </c>
      <c r="H22" s="34">
        <f>I22+J22</f>
        <v>3015</v>
      </c>
      <c r="I22" s="34">
        <f>SUM(I20:I21)</f>
        <v>1433</v>
      </c>
      <c r="J22" s="36">
        <f>SUM(J20:J21)</f>
        <v>1582</v>
      </c>
      <c r="K22" s="26"/>
      <c r="L22" s="36"/>
      <c r="M22" s="36"/>
      <c r="N22" s="36"/>
      <c r="O22" s="36"/>
    </row>
    <row r="23" spans="1:15" ht="13.5">
      <c r="A23" s="9" t="s">
        <v>353</v>
      </c>
      <c r="B23" s="36">
        <f>SUM(B19:B22)</f>
        <v>1598</v>
      </c>
      <c r="C23" s="36">
        <f>D23+E23</f>
        <v>3834</v>
      </c>
      <c r="D23" s="36">
        <f>SUM(D19:D22)</f>
        <v>1878</v>
      </c>
      <c r="E23" s="36">
        <f>SUM(E19:E22)</f>
        <v>1956</v>
      </c>
      <c r="F23" s="12"/>
      <c r="G23" s="34"/>
      <c r="H23" s="34"/>
      <c r="I23" s="34"/>
      <c r="J23" s="36"/>
      <c r="K23" s="15"/>
      <c r="L23" s="36"/>
      <c r="M23" s="36"/>
      <c r="N23" s="36"/>
      <c r="O23" s="36"/>
    </row>
    <row r="24" spans="1:15" ht="13.5">
      <c r="A24" s="14"/>
      <c r="B24" s="36"/>
      <c r="C24" s="36"/>
      <c r="D24" s="36"/>
      <c r="E24" s="36"/>
      <c r="F24" s="11" t="s">
        <v>195</v>
      </c>
      <c r="G24" s="34">
        <v>453</v>
      </c>
      <c r="H24" s="34">
        <f>I24+J24</f>
        <v>891</v>
      </c>
      <c r="I24" s="34">
        <v>439</v>
      </c>
      <c r="J24" s="36">
        <v>452</v>
      </c>
      <c r="K24" s="26"/>
      <c r="L24" s="36"/>
      <c r="M24" s="36"/>
      <c r="N24" s="36"/>
      <c r="O24" s="36"/>
    </row>
    <row r="25" spans="1:15" ht="13.5">
      <c r="A25" s="9" t="s">
        <v>14</v>
      </c>
      <c r="B25" s="36">
        <v>645</v>
      </c>
      <c r="C25" s="36">
        <f>D25+E25</f>
        <v>1520</v>
      </c>
      <c r="D25" s="36">
        <v>753</v>
      </c>
      <c r="E25" s="36">
        <v>767</v>
      </c>
      <c r="F25" s="11" t="s">
        <v>353</v>
      </c>
      <c r="G25" s="34">
        <f>G24</f>
        <v>453</v>
      </c>
      <c r="H25" s="34">
        <f>H24</f>
        <v>891</v>
      </c>
      <c r="I25" s="34">
        <f>I24</f>
        <v>439</v>
      </c>
      <c r="J25" s="36">
        <f>J24</f>
        <v>452</v>
      </c>
      <c r="K25" s="26"/>
      <c r="L25" s="36"/>
      <c r="M25" s="36"/>
      <c r="N25" s="36"/>
      <c r="O25" s="36"/>
    </row>
    <row r="26" spans="1:15" ht="13.5">
      <c r="A26" s="9" t="s">
        <v>15</v>
      </c>
      <c r="B26" s="36">
        <v>548</v>
      </c>
      <c r="C26" s="36">
        <f>D26+E26</f>
        <v>1205</v>
      </c>
      <c r="D26" s="36">
        <v>605</v>
      </c>
      <c r="E26" s="36">
        <v>600</v>
      </c>
      <c r="F26" s="12"/>
      <c r="G26" s="34"/>
      <c r="H26" s="34"/>
      <c r="I26" s="34"/>
      <c r="J26" s="36"/>
      <c r="K26" s="15"/>
      <c r="L26" s="36"/>
      <c r="M26" s="36"/>
      <c r="N26" s="36"/>
      <c r="O26" s="36"/>
    </row>
    <row r="27" spans="1:15" ht="13.5">
      <c r="A27" s="9" t="s">
        <v>16</v>
      </c>
      <c r="B27" s="36">
        <v>226</v>
      </c>
      <c r="C27" s="36">
        <f>D27+E27</f>
        <v>553</v>
      </c>
      <c r="D27" s="36">
        <v>267</v>
      </c>
      <c r="E27" s="39">
        <v>286</v>
      </c>
      <c r="F27" s="11" t="s">
        <v>410</v>
      </c>
      <c r="G27" s="34">
        <v>284</v>
      </c>
      <c r="H27" s="34">
        <f>I27+J27</f>
        <v>596</v>
      </c>
      <c r="I27" s="34">
        <v>276</v>
      </c>
      <c r="J27" s="36">
        <v>320</v>
      </c>
      <c r="K27" s="26"/>
      <c r="L27" s="36"/>
      <c r="M27" s="36"/>
      <c r="N27" s="36"/>
      <c r="O27" s="36"/>
    </row>
    <row r="28" spans="1:15" ht="13.5">
      <c r="A28" s="9" t="s">
        <v>422</v>
      </c>
      <c r="B28" s="36">
        <v>197</v>
      </c>
      <c r="C28" s="36">
        <f>D28+E28</f>
        <v>509</v>
      </c>
      <c r="D28" s="36">
        <v>272</v>
      </c>
      <c r="E28" s="39">
        <v>237</v>
      </c>
      <c r="F28" s="11" t="s">
        <v>407</v>
      </c>
      <c r="G28" s="34">
        <v>191</v>
      </c>
      <c r="H28" s="34">
        <f>I28+J28</f>
        <v>413</v>
      </c>
      <c r="I28" s="34">
        <v>182</v>
      </c>
      <c r="J28" s="36">
        <v>231</v>
      </c>
      <c r="K28" s="26"/>
      <c r="L28" s="36"/>
      <c r="M28" s="36"/>
      <c r="N28" s="36"/>
      <c r="O28" s="36"/>
    </row>
    <row r="29" spans="1:15" ht="13.5">
      <c r="A29" s="9" t="s">
        <v>353</v>
      </c>
      <c r="B29" s="36">
        <f>SUM(B25:B28)</f>
        <v>1616</v>
      </c>
      <c r="C29" s="36">
        <f>D29+E29</f>
        <v>3787</v>
      </c>
      <c r="D29" s="36">
        <f>SUM(D25:D28)</f>
        <v>1897</v>
      </c>
      <c r="E29" s="39">
        <f>SUM(E25:E28)</f>
        <v>1890</v>
      </c>
      <c r="F29" s="11" t="s">
        <v>411</v>
      </c>
      <c r="G29" s="34">
        <v>524</v>
      </c>
      <c r="H29" s="34">
        <f>I29+J29</f>
        <v>1119</v>
      </c>
      <c r="I29" s="34">
        <v>534</v>
      </c>
      <c r="J29" s="36">
        <v>585</v>
      </c>
      <c r="K29" s="26"/>
      <c r="L29" s="36"/>
      <c r="M29" s="36"/>
      <c r="N29" s="36"/>
      <c r="O29" s="36"/>
    </row>
    <row r="30" spans="1:15" ht="13.5">
      <c r="A30" s="14"/>
      <c r="B30" s="36"/>
      <c r="C30" s="36"/>
      <c r="D30" s="36"/>
      <c r="E30" s="39"/>
      <c r="F30" s="9" t="s">
        <v>412</v>
      </c>
      <c r="G30" s="34">
        <v>229</v>
      </c>
      <c r="H30" s="34">
        <f>I30+J30</f>
        <v>453</v>
      </c>
      <c r="I30" s="34">
        <v>222</v>
      </c>
      <c r="J30" s="36">
        <v>231</v>
      </c>
      <c r="K30" s="26"/>
      <c r="L30" s="36"/>
      <c r="M30" s="36"/>
      <c r="N30" s="36"/>
      <c r="O30" s="36"/>
    </row>
    <row r="31" spans="1:15" ht="13.5">
      <c r="A31" s="9" t="s">
        <v>423</v>
      </c>
      <c r="B31" s="36">
        <v>148</v>
      </c>
      <c r="C31" s="36">
        <f>D31+E31</f>
        <v>302</v>
      </c>
      <c r="D31" s="36">
        <v>160</v>
      </c>
      <c r="E31" s="39">
        <v>142</v>
      </c>
      <c r="F31" s="9" t="s">
        <v>353</v>
      </c>
      <c r="G31" s="34">
        <f>SUM(G27:G30)</f>
        <v>1228</v>
      </c>
      <c r="H31" s="34">
        <f>I31+J31</f>
        <v>2581</v>
      </c>
      <c r="I31" s="34">
        <f>SUM(I27:I30)</f>
        <v>1214</v>
      </c>
      <c r="J31" s="36">
        <f>SUM(J27:J30)</f>
        <v>1367</v>
      </c>
      <c r="K31" s="26"/>
      <c r="L31" s="36"/>
      <c r="M31" s="36"/>
      <c r="N31" s="36"/>
      <c r="O31" s="36"/>
    </row>
    <row r="32" spans="1:15" ht="13.5">
      <c r="A32" s="9" t="s">
        <v>353</v>
      </c>
      <c r="B32" s="36">
        <f>B31</f>
        <v>148</v>
      </c>
      <c r="C32" s="36">
        <f>D32+E32</f>
        <v>302</v>
      </c>
      <c r="D32" s="36">
        <f>D31</f>
        <v>160</v>
      </c>
      <c r="E32" s="39">
        <f>E31</f>
        <v>142</v>
      </c>
      <c r="F32" s="14"/>
      <c r="G32" s="34"/>
      <c r="H32" s="34"/>
      <c r="I32" s="34"/>
      <c r="J32" s="36"/>
      <c r="K32" s="15"/>
      <c r="L32" s="36"/>
      <c r="M32" s="36"/>
      <c r="N32" s="36"/>
      <c r="O32" s="36"/>
    </row>
    <row r="33" spans="1:15" ht="13.5">
      <c r="A33" s="14"/>
      <c r="B33" s="36"/>
      <c r="C33" s="36"/>
      <c r="D33" s="36"/>
      <c r="E33" s="39"/>
      <c r="F33" s="9" t="s">
        <v>413</v>
      </c>
      <c r="G33" s="34">
        <v>573</v>
      </c>
      <c r="H33" s="34">
        <f>I33+J33</f>
        <v>1088</v>
      </c>
      <c r="I33" s="34">
        <v>542</v>
      </c>
      <c r="J33" s="36">
        <v>546</v>
      </c>
      <c r="K33" s="26"/>
      <c r="L33" s="36"/>
      <c r="M33" s="36"/>
      <c r="N33" s="36"/>
      <c r="O33" s="36"/>
    </row>
    <row r="34" spans="1:15" ht="13.5">
      <c r="A34" s="9" t="s">
        <v>424</v>
      </c>
      <c r="B34" s="36">
        <v>430</v>
      </c>
      <c r="C34" s="36">
        <f>D34+E34</f>
        <v>902</v>
      </c>
      <c r="D34" s="36">
        <v>439</v>
      </c>
      <c r="E34" s="39">
        <v>463</v>
      </c>
      <c r="F34" s="9" t="s">
        <v>414</v>
      </c>
      <c r="G34" s="34">
        <v>531</v>
      </c>
      <c r="H34" s="34">
        <f>I34+J34</f>
        <v>1107</v>
      </c>
      <c r="I34" s="34">
        <v>547</v>
      </c>
      <c r="J34" s="36">
        <v>560</v>
      </c>
      <c r="K34" s="26"/>
      <c r="L34" s="36"/>
      <c r="M34" s="36"/>
      <c r="N34" s="36"/>
      <c r="O34" s="36"/>
    </row>
    <row r="35" spans="1:15" ht="13.5">
      <c r="A35" s="9" t="s">
        <v>353</v>
      </c>
      <c r="B35" s="36">
        <f>B34</f>
        <v>430</v>
      </c>
      <c r="C35" s="36">
        <f>D35+E35</f>
        <v>902</v>
      </c>
      <c r="D35" s="36">
        <f>D34</f>
        <v>439</v>
      </c>
      <c r="E35" s="39">
        <f>E34</f>
        <v>463</v>
      </c>
      <c r="F35" s="9" t="s">
        <v>415</v>
      </c>
      <c r="G35" s="34">
        <v>238</v>
      </c>
      <c r="H35" s="34">
        <f>I35+J35</f>
        <v>519</v>
      </c>
      <c r="I35" s="34">
        <v>257</v>
      </c>
      <c r="J35" s="36">
        <v>262</v>
      </c>
      <c r="K35" s="26"/>
      <c r="L35" s="36"/>
      <c r="M35" s="36"/>
      <c r="N35" s="36"/>
      <c r="O35" s="36"/>
    </row>
    <row r="36" spans="1:15" ht="13.5">
      <c r="A36" s="14"/>
      <c r="B36" s="36"/>
      <c r="C36" s="36"/>
      <c r="D36" s="36"/>
      <c r="E36" s="39"/>
      <c r="F36" s="9" t="s">
        <v>353</v>
      </c>
      <c r="G36" s="34">
        <f>SUM(G33:G35)</f>
        <v>1342</v>
      </c>
      <c r="H36" s="34">
        <f>I36+J36</f>
        <v>2714</v>
      </c>
      <c r="I36" s="34">
        <f>SUM(I33:I35)</f>
        <v>1346</v>
      </c>
      <c r="J36" s="36">
        <f>SUM(J33:J35)</f>
        <v>1368</v>
      </c>
      <c r="K36" s="26"/>
      <c r="L36" s="36"/>
      <c r="M36" s="36"/>
      <c r="N36" s="36"/>
      <c r="O36" s="36"/>
    </row>
    <row r="37" spans="1:15" ht="13.5">
      <c r="A37" s="9" t="s">
        <v>18</v>
      </c>
      <c r="B37" s="36">
        <v>2130</v>
      </c>
      <c r="C37" s="36">
        <f>D37+E37</f>
        <v>4537</v>
      </c>
      <c r="D37" s="36">
        <v>2079</v>
      </c>
      <c r="E37" s="39">
        <v>2458</v>
      </c>
      <c r="F37" s="14"/>
      <c r="G37" s="34"/>
      <c r="H37" s="34"/>
      <c r="I37" s="34"/>
      <c r="J37" s="36"/>
      <c r="K37" s="15"/>
      <c r="L37" s="36"/>
      <c r="M37" s="36"/>
      <c r="N37" s="36"/>
      <c r="O37" s="36"/>
    </row>
    <row r="38" spans="1:15" ht="13.5">
      <c r="A38" s="9" t="s">
        <v>19</v>
      </c>
      <c r="B38" s="36">
        <v>920</v>
      </c>
      <c r="C38" s="36">
        <f>D38+E38</f>
        <v>1965</v>
      </c>
      <c r="D38" s="36">
        <v>960</v>
      </c>
      <c r="E38" s="39">
        <v>1005</v>
      </c>
      <c r="F38" s="9" t="s">
        <v>416</v>
      </c>
      <c r="G38" s="34">
        <v>461</v>
      </c>
      <c r="H38" s="34">
        <f>I38+J38</f>
        <v>1024</v>
      </c>
      <c r="I38" s="34">
        <v>500</v>
      </c>
      <c r="J38" s="36">
        <v>524</v>
      </c>
      <c r="K38" s="26"/>
      <c r="L38" s="36"/>
      <c r="M38" s="36"/>
      <c r="N38" s="36"/>
      <c r="O38" s="36"/>
    </row>
    <row r="39" spans="1:15" ht="13.5">
      <c r="A39" s="9" t="s">
        <v>20</v>
      </c>
      <c r="B39" s="36">
        <v>618</v>
      </c>
      <c r="C39" s="36">
        <f>D39+E39</f>
        <v>1506</v>
      </c>
      <c r="D39" s="36">
        <v>725</v>
      </c>
      <c r="E39" s="39">
        <v>781</v>
      </c>
      <c r="F39" s="9" t="s">
        <v>353</v>
      </c>
      <c r="G39" s="34">
        <f>G38</f>
        <v>461</v>
      </c>
      <c r="H39" s="34">
        <f>I39+J39</f>
        <v>1024</v>
      </c>
      <c r="I39" s="34">
        <f>I38</f>
        <v>500</v>
      </c>
      <c r="J39" s="34">
        <f>J38</f>
        <v>524</v>
      </c>
      <c r="K39" s="26"/>
      <c r="L39" s="36"/>
      <c r="M39" s="36"/>
      <c r="N39" s="36"/>
      <c r="O39" s="36"/>
    </row>
    <row r="40" spans="1:15" ht="13.5">
      <c r="A40" s="9" t="s">
        <v>21</v>
      </c>
      <c r="B40" s="36">
        <v>25</v>
      </c>
      <c r="C40" s="36">
        <f>D40+E40</f>
        <v>49</v>
      </c>
      <c r="D40" s="36">
        <v>22</v>
      </c>
      <c r="E40" s="39">
        <v>27</v>
      </c>
      <c r="F40" s="14"/>
      <c r="G40" s="34"/>
      <c r="H40" s="34"/>
      <c r="I40" s="34"/>
      <c r="J40" s="36"/>
      <c r="K40" s="15"/>
      <c r="L40" s="36"/>
      <c r="M40" s="36"/>
      <c r="N40" s="36"/>
      <c r="O40" s="36"/>
    </row>
    <row r="41" spans="1:15" ht="13.5">
      <c r="A41" s="9" t="s">
        <v>22</v>
      </c>
      <c r="B41" s="36">
        <v>414</v>
      </c>
      <c r="C41" s="36">
        <f>D41+E41</f>
        <v>729</v>
      </c>
      <c r="D41" s="36">
        <v>369</v>
      </c>
      <c r="E41" s="39">
        <v>360</v>
      </c>
      <c r="F41" s="9" t="s">
        <v>409</v>
      </c>
      <c r="G41" s="34">
        <v>303</v>
      </c>
      <c r="H41" s="34">
        <f>I41+J41</f>
        <v>641</v>
      </c>
      <c r="I41" s="34">
        <v>334</v>
      </c>
      <c r="J41" s="36">
        <v>307</v>
      </c>
      <c r="K41" s="26"/>
      <c r="L41" s="36"/>
      <c r="M41" s="36"/>
      <c r="N41" s="36"/>
      <c r="O41" s="36"/>
    </row>
    <row r="42" spans="1:15" ht="13.5">
      <c r="A42" s="9" t="s">
        <v>353</v>
      </c>
      <c r="B42" s="36">
        <f>SUM(B37:B41)</f>
        <v>4107</v>
      </c>
      <c r="C42" s="36">
        <f>SUM(C37:C41)</f>
        <v>8786</v>
      </c>
      <c r="D42" s="36">
        <f>SUM(D37:D41)</f>
        <v>4155</v>
      </c>
      <c r="E42" s="39">
        <f>SUM(E37:E41)</f>
        <v>4631</v>
      </c>
      <c r="F42" s="9" t="s">
        <v>417</v>
      </c>
      <c r="G42" s="34">
        <v>546</v>
      </c>
      <c r="H42" s="34">
        <f>I42+J42</f>
        <v>1070</v>
      </c>
      <c r="I42" s="34">
        <v>522</v>
      </c>
      <c r="J42" s="36">
        <v>548</v>
      </c>
      <c r="K42" s="26"/>
      <c r="L42" s="36"/>
      <c r="M42" s="36"/>
      <c r="N42" s="36"/>
      <c r="O42" s="36"/>
    </row>
    <row r="43" spans="1:15" ht="13.5">
      <c r="A43" s="14"/>
      <c r="B43" s="36"/>
      <c r="C43" s="36"/>
      <c r="D43" s="36"/>
      <c r="E43" s="39"/>
      <c r="F43" s="9" t="s">
        <v>418</v>
      </c>
      <c r="G43" s="34">
        <v>9</v>
      </c>
      <c r="H43" s="34">
        <f>I43+J43</f>
        <v>16</v>
      </c>
      <c r="I43" s="34">
        <v>11</v>
      </c>
      <c r="J43" s="36">
        <v>5</v>
      </c>
      <c r="K43" s="26"/>
      <c r="L43" s="36"/>
      <c r="M43" s="36"/>
      <c r="N43" s="36"/>
      <c r="O43" s="36"/>
    </row>
    <row r="44" spans="1:15" ht="13.5">
      <c r="A44" s="9" t="s">
        <v>23</v>
      </c>
      <c r="B44" s="36">
        <v>332</v>
      </c>
      <c r="C44" s="36">
        <f>D44+E44</f>
        <v>717</v>
      </c>
      <c r="D44" s="36">
        <v>318</v>
      </c>
      <c r="E44" s="39">
        <v>399</v>
      </c>
      <c r="F44" s="9" t="s">
        <v>419</v>
      </c>
      <c r="G44" s="34">
        <v>1166</v>
      </c>
      <c r="H44" s="34">
        <f>I44+J44</f>
        <v>2854</v>
      </c>
      <c r="I44" s="34">
        <v>1387</v>
      </c>
      <c r="J44" s="36">
        <v>1467</v>
      </c>
      <c r="K44" s="26"/>
      <c r="L44" s="36"/>
      <c r="M44" s="36"/>
      <c r="N44" s="36"/>
      <c r="O44" s="36"/>
    </row>
    <row r="45" spans="1:15" ht="13.5">
      <c r="A45" s="9" t="s">
        <v>24</v>
      </c>
      <c r="B45" s="36">
        <v>857</v>
      </c>
      <c r="C45" s="36">
        <f>D45+E45</f>
        <v>1930</v>
      </c>
      <c r="D45" s="36">
        <v>978</v>
      </c>
      <c r="E45" s="39">
        <v>952</v>
      </c>
      <c r="F45" s="9" t="s">
        <v>353</v>
      </c>
      <c r="G45" s="34">
        <f>SUM(G41:G44)</f>
        <v>2024</v>
      </c>
      <c r="H45" s="34">
        <f>I45+J45</f>
        <v>4581</v>
      </c>
      <c r="I45" s="34">
        <f>SUM(I41:I44)</f>
        <v>2254</v>
      </c>
      <c r="J45" s="36">
        <f>SUM(J41:J44)</f>
        <v>2327</v>
      </c>
      <c r="K45" s="26"/>
      <c r="L45" s="36"/>
      <c r="M45" s="36"/>
      <c r="N45" s="36"/>
      <c r="O45" s="36"/>
    </row>
    <row r="46" spans="1:15" ht="13.5">
      <c r="A46" s="9" t="s">
        <v>25</v>
      </c>
      <c r="B46" s="36">
        <v>617</v>
      </c>
      <c r="C46" s="36">
        <f>D46+E46</f>
        <v>1366</v>
      </c>
      <c r="D46" s="36">
        <v>651</v>
      </c>
      <c r="E46" s="39">
        <v>715</v>
      </c>
      <c r="F46" s="14"/>
      <c r="G46" s="34"/>
      <c r="H46" s="34"/>
      <c r="I46" s="34"/>
      <c r="J46" s="36"/>
      <c r="K46" s="15"/>
      <c r="L46" s="36"/>
      <c r="M46" s="36"/>
      <c r="N46" s="36"/>
      <c r="O46" s="36"/>
    </row>
    <row r="47" spans="1:15" ht="13.5">
      <c r="A47" s="9" t="s">
        <v>353</v>
      </c>
      <c r="B47" s="36">
        <f>SUM(B44:B46)</f>
        <v>1806</v>
      </c>
      <c r="C47" s="36">
        <f>SUM(C44:C46)</f>
        <v>4013</v>
      </c>
      <c r="D47" s="36">
        <f>SUM(D44:D46)</f>
        <v>1947</v>
      </c>
      <c r="E47" s="39">
        <f>SUM(E44:E46)</f>
        <v>2066</v>
      </c>
      <c r="F47" s="9" t="s">
        <v>425</v>
      </c>
      <c r="G47" s="34">
        <v>1</v>
      </c>
      <c r="H47" s="34">
        <f>I47+J47</f>
        <v>1</v>
      </c>
      <c r="I47" s="34">
        <v>0</v>
      </c>
      <c r="J47" s="36">
        <v>1</v>
      </c>
      <c r="K47" s="26"/>
      <c r="L47" s="36"/>
      <c r="M47" s="36"/>
      <c r="N47" s="36"/>
      <c r="O47" s="36"/>
    </row>
    <row r="48" spans="1:15" ht="13.5">
      <c r="A48" s="9"/>
      <c r="B48" s="36"/>
      <c r="C48" s="36"/>
      <c r="D48" s="36"/>
      <c r="E48" s="39"/>
      <c r="F48" s="11" t="s">
        <v>353</v>
      </c>
      <c r="G48" s="34">
        <f>G47</f>
        <v>1</v>
      </c>
      <c r="H48" s="34">
        <f>I48+J48</f>
        <v>1</v>
      </c>
      <c r="I48" s="34">
        <f>I47</f>
        <v>0</v>
      </c>
      <c r="J48" s="36">
        <f>J47</f>
        <v>1</v>
      </c>
      <c r="K48" s="26"/>
      <c r="L48" s="36"/>
      <c r="M48" s="36"/>
      <c r="N48" s="36"/>
      <c r="O48" s="36"/>
    </row>
    <row r="49" spans="1:15" ht="13.5">
      <c r="A49" s="9" t="s">
        <v>26</v>
      </c>
      <c r="B49" s="36">
        <v>929</v>
      </c>
      <c r="C49" s="36">
        <f>D49+E49</f>
        <v>2049</v>
      </c>
      <c r="D49" s="36">
        <v>1039</v>
      </c>
      <c r="E49" s="39">
        <v>1010</v>
      </c>
      <c r="F49" s="12"/>
      <c r="G49" s="36"/>
      <c r="H49" s="36"/>
      <c r="I49" s="36"/>
      <c r="J49" s="36"/>
      <c r="K49" s="15"/>
      <c r="L49" s="36"/>
      <c r="M49" s="36"/>
      <c r="N49" s="36"/>
      <c r="O49" s="36"/>
    </row>
    <row r="50" spans="1:15" ht="13.5">
      <c r="A50" s="9" t="s">
        <v>353</v>
      </c>
      <c r="B50" s="34">
        <f>B49</f>
        <v>929</v>
      </c>
      <c r="C50" s="36">
        <f>D50+E50</f>
        <v>2049</v>
      </c>
      <c r="D50" s="34">
        <f>D49</f>
        <v>1039</v>
      </c>
      <c r="E50" s="39">
        <f>E49</f>
        <v>1010</v>
      </c>
      <c r="F50" s="11" t="s">
        <v>200</v>
      </c>
      <c r="G50" s="36">
        <v>378</v>
      </c>
      <c r="H50" s="36">
        <f>I50+J50</f>
        <v>850</v>
      </c>
      <c r="I50" s="36">
        <v>419</v>
      </c>
      <c r="J50" s="36">
        <v>431</v>
      </c>
      <c r="K50" s="26"/>
      <c r="L50" s="36"/>
      <c r="M50" s="36"/>
      <c r="N50" s="36"/>
      <c r="O50" s="36"/>
    </row>
    <row r="51" spans="1:15" ht="13.5">
      <c r="A51" s="72"/>
      <c r="B51" s="3"/>
      <c r="C51" s="3"/>
      <c r="D51" s="3"/>
      <c r="E51" s="3"/>
      <c r="F51" s="11" t="s">
        <v>408</v>
      </c>
      <c r="G51" s="36">
        <v>599</v>
      </c>
      <c r="H51" s="36">
        <f>I51+J51</f>
        <v>1411</v>
      </c>
      <c r="I51" s="36">
        <v>681</v>
      </c>
      <c r="J51" s="36">
        <v>730</v>
      </c>
      <c r="K51" s="26"/>
      <c r="L51" s="36"/>
      <c r="M51" s="36"/>
      <c r="N51" s="36"/>
      <c r="O51" s="36"/>
    </row>
    <row r="52" spans="1:15" ht="13.5">
      <c r="A52" s="9" t="s">
        <v>27</v>
      </c>
      <c r="B52" s="36">
        <v>491</v>
      </c>
      <c r="C52" s="36">
        <f>D52+E52</f>
        <v>1151</v>
      </c>
      <c r="D52" s="36">
        <v>588</v>
      </c>
      <c r="E52" s="39">
        <v>563</v>
      </c>
      <c r="F52" s="9" t="s">
        <v>39</v>
      </c>
      <c r="G52" s="36">
        <v>525</v>
      </c>
      <c r="H52" s="36">
        <f>I52+J52</f>
        <v>1418</v>
      </c>
      <c r="I52" s="36">
        <v>719</v>
      </c>
      <c r="J52" s="36">
        <v>699</v>
      </c>
      <c r="K52" s="26"/>
      <c r="L52" s="36"/>
      <c r="M52" s="36"/>
      <c r="N52" s="36"/>
      <c r="O52" s="36"/>
    </row>
    <row r="53" spans="1:15" ht="13.5">
      <c r="A53" s="9" t="s">
        <v>353</v>
      </c>
      <c r="B53" s="36">
        <f>B52</f>
        <v>491</v>
      </c>
      <c r="C53" s="36">
        <f>C52</f>
        <v>1151</v>
      </c>
      <c r="D53" s="36">
        <f>D52</f>
        <v>588</v>
      </c>
      <c r="E53" s="39">
        <f>E52</f>
        <v>563</v>
      </c>
      <c r="F53" s="9" t="s">
        <v>353</v>
      </c>
      <c r="G53" s="40">
        <f>SUM(G50:G52)</f>
        <v>1502</v>
      </c>
      <c r="H53" s="36">
        <f>SUM(H50:H52)</f>
        <v>3679</v>
      </c>
      <c r="I53" s="36">
        <f>SUM(I50:I52)</f>
        <v>1819</v>
      </c>
      <c r="J53" s="36">
        <f>SUM(J50:J52)</f>
        <v>1860</v>
      </c>
      <c r="K53" s="26"/>
      <c r="L53" s="36"/>
      <c r="M53" s="36"/>
      <c r="N53" s="36"/>
      <c r="O53" s="36"/>
    </row>
    <row r="54" spans="1:6" ht="13.5">
      <c r="A54" s="72"/>
      <c r="B54" s="3"/>
      <c r="C54" s="3"/>
      <c r="D54" s="3"/>
      <c r="E54" s="3"/>
      <c r="F54" s="98"/>
    </row>
    <row r="55" spans="1:10" ht="13.5">
      <c r="A55" s="8" t="s">
        <v>445</v>
      </c>
      <c r="B55" s="52"/>
      <c r="C55" s="52"/>
      <c r="D55" s="52"/>
      <c r="E55" s="52"/>
      <c r="F55" s="26"/>
      <c r="G55" s="69"/>
      <c r="H55" s="69"/>
      <c r="I55" s="69"/>
      <c r="J55" s="69"/>
    </row>
    <row r="56" spans="1:10" ht="13.5">
      <c r="A56" s="9" t="s">
        <v>446</v>
      </c>
      <c r="B56" s="7"/>
      <c r="C56" s="7"/>
      <c r="D56" s="7"/>
      <c r="E56" s="26"/>
      <c r="F56" s="26"/>
      <c r="G56" s="1"/>
      <c r="H56" s="36"/>
      <c r="I56" s="36"/>
      <c r="J56" s="36"/>
    </row>
    <row r="57" spans="1:10" ht="13.5">
      <c r="A57" s="9" t="s">
        <v>426</v>
      </c>
      <c r="B57" s="7"/>
      <c r="C57" s="7"/>
      <c r="D57" s="7"/>
      <c r="E57" s="26"/>
      <c r="F57" s="26"/>
      <c r="G57" s="36"/>
      <c r="H57" s="36"/>
      <c r="I57" s="36"/>
      <c r="J57" s="36"/>
    </row>
    <row r="58" spans="1:10" ht="13.5">
      <c r="A58" s="9" t="s">
        <v>447</v>
      </c>
      <c r="B58" s="7"/>
      <c r="C58" s="7"/>
      <c r="D58" s="7"/>
      <c r="E58" s="26"/>
      <c r="F58" s="26"/>
      <c r="G58" s="3"/>
      <c r="H58" s="3"/>
      <c r="I58" s="3"/>
      <c r="J58" s="3"/>
    </row>
    <row r="59" ht="13.5">
      <c r="G59" s="7"/>
    </row>
    <row r="60" ht="13.5">
      <c r="G60" s="1"/>
    </row>
    <row r="61" spans="1:7" ht="13.5">
      <c r="A61" s="15"/>
      <c r="D61" s="46"/>
      <c r="E61" s="3"/>
      <c r="F61" s="2"/>
      <c r="G61" s="1"/>
    </row>
    <row r="62" spans="1:7" ht="13.5">
      <c r="A62" s="15"/>
      <c r="C62" s="3"/>
      <c r="D62" s="46"/>
      <c r="E62" s="17">
        <v>4</v>
      </c>
      <c r="F62" s="2"/>
      <c r="G62" s="1"/>
    </row>
    <row r="63" spans="1:7" ht="13.5">
      <c r="A63" s="15"/>
      <c r="C63" s="3"/>
      <c r="D63" s="46"/>
      <c r="E63" s="3"/>
      <c r="F63" s="2"/>
      <c r="G63" s="1"/>
    </row>
    <row r="64" spans="1:6" ht="17.25">
      <c r="A64" s="3"/>
      <c r="B64" s="108" t="s">
        <v>460</v>
      </c>
      <c r="C64" s="108"/>
      <c r="D64" s="108"/>
      <c r="E64" s="108"/>
      <c r="F64" s="108"/>
    </row>
    <row r="65" ht="13.5">
      <c r="A65" s="3"/>
    </row>
    <row r="66" spans="1:10" ht="17.25">
      <c r="A66" s="84" t="s">
        <v>6</v>
      </c>
      <c r="B66" s="4"/>
      <c r="F66" s="107" t="s">
        <v>464</v>
      </c>
      <c r="G66" s="107"/>
      <c r="H66" s="107"/>
      <c r="I66" s="107"/>
      <c r="J66" s="107"/>
    </row>
    <row r="67" ht="13.5">
      <c r="A67" s="3"/>
    </row>
    <row r="68" spans="1:10" ht="14.25">
      <c r="A68" s="53"/>
      <c r="B68" s="102" t="s">
        <v>265</v>
      </c>
      <c r="C68" s="104" t="s">
        <v>266</v>
      </c>
      <c r="D68" s="105"/>
      <c r="E68" s="106"/>
      <c r="F68" s="53"/>
      <c r="G68" s="102" t="s">
        <v>265</v>
      </c>
      <c r="H68" s="104" t="s">
        <v>266</v>
      </c>
      <c r="I68" s="105"/>
      <c r="J68" s="105"/>
    </row>
    <row r="69" spans="1:10" ht="14.25">
      <c r="A69" s="54" t="s">
        <v>461</v>
      </c>
      <c r="B69" s="103"/>
      <c r="C69" s="60" t="s">
        <v>321</v>
      </c>
      <c r="D69" s="60" t="s">
        <v>267</v>
      </c>
      <c r="E69" s="60" t="s">
        <v>268</v>
      </c>
      <c r="F69" s="54" t="s">
        <v>462</v>
      </c>
      <c r="G69" s="103"/>
      <c r="H69" s="54" t="s">
        <v>321</v>
      </c>
      <c r="I69" s="59" t="s">
        <v>267</v>
      </c>
      <c r="J69" s="64" t="s">
        <v>268</v>
      </c>
    </row>
    <row r="70" spans="1:10" ht="13.5">
      <c r="A70" s="9" t="s">
        <v>201</v>
      </c>
      <c r="B70" s="36">
        <v>377</v>
      </c>
      <c r="C70" s="36">
        <f>D70+E70</f>
        <v>755</v>
      </c>
      <c r="D70" s="36">
        <v>392</v>
      </c>
      <c r="E70" s="39">
        <v>363</v>
      </c>
      <c r="F70" s="97"/>
      <c r="G70" s="34"/>
      <c r="H70" s="34"/>
      <c r="I70" s="34"/>
      <c r="J70" s="34"/>
    </row>
    <row r="71" spans="1:10" ht="13.5">
      <c r="A71" s="9" t="s">
        <v>202</v>
      </c>
      <c r="B71" s="36">
        <v>680</v>
      </c>
      <c r="C71" s="36">
        <f>D71+E71</f>
        <v>1587</v>
      </c>
      <c r="D71" s="36">
        <v>795</v>
      </c>
      <c r="E71" s="39">
        <v>792</v>
      </c>
      <c r="F71" s="9"/>
      <c r="G71" s="34"/>
      <c r="H71" s="34"/>
      <c r="I71" s="34"/>
      <c r="J71" s="34"/>
    </row>
    <row r="72" spans="1:10" ht="13.5">
      <c r="A72" s="9" t="s">
        <v>203</v>
      </c>
      <c r="B72" s="36">
        <v>527</v>
      </c>
      <c r="C72" s="36">
        <f>D72+E72</f>
        <v>1254</v>
      </c>
      <c r="D72" s="36">
        <v>621</v>
      </c>
      <c r="E72" s="39">
        <v>633</v>
      </c>
      <c r="F72" s="9"/>
      <c r="G72" s="34"/>
      <c r="H72" s="34"/>
      <c r="I72" s="34"/>
      <c r="J72" s="34"/>
    </row>
    <row r="73" spans="1:10" ht="13.5">
      <c r="A73" s="9" t="s">
        <v>353</v>
      </c>
      <c r="B73" s="40">
        <f>B70+B71+B72</f>
        <v>1584</v>
      </c>
      <c r="C73" s="36">
        <f>C70+C71+C72</f>
        <v>3596</v>
      </c>
      <c r="D73" s="36">
        <f>D70+D71+D72</f>
        <v>1808</v>
      </c>
      <c r="E73" s="39">
        <f>E70+E71+E72</f>
        <v>1788</v>
      </c>
      <c r="F73" s="9"/>
      <c r="G73" s="34"/>
      <c r="H73" s="34"/>
      <c r="I73" s="34"/>
      <c r="J73" s="34"/>
    </row>
    <row r="74" spans="1:10" ht="13.5">
      <c r="A74" s="14"/>
      <c r="B74" s="40"/>
      <c r="C74" s="36"/>
      <c r="D74" s="36"/>
      <c r="E74" s="39"/>
      <c r="F74" s="9"/>
      <c r="G74" s="34"/>
      <c r="H74" s="34"/>
      <c r="I74" s="34"/>
      <c r="J74" s="34"/>
    </row>
    <row r="75" spans="1:10" ht="13.5">
      <c r="A75" s="9" t="s">
        <v>204</v>
      </c>
      <c r="B75" s="40">
        <v>799</v>
      </c>
      <c r="C75" s="36">
        <f>D75+E75</f>
        <v>1719</v>
      </c>
      <c r="D75" s="36">
        <v>815</v>
      </c>
      <c r="E75" s="39">
        <v>904</v>
      </c>
      <c r="F75" s="9"/>
      <c r="G75" s="34"/>
      <c r="H75" s="34"/>
      <c r="I75" s="34"/>
      <c r="J75" s="34"/>
    </row>
    <row r="76" spans="1:10" ht="13.5">
      <c r="A76" s="9" t="s">
        <v>205</v>
      </c>
      <c r="B76" s="40">
        <v>226</v>
      </c>
      <c r="C76" s="36">
        <f>D76+E76</f>
        <v>484</v>
      </c>
      <c r="D76" s="36">
        <v>244</v>
      </c>
      <c r="E76" s="39">
        <v>240</v>
      </c>
      <c r="F76" s="9"/>
      <c r="G76" s="34"/>
      <c r="H76" s="34"/>
      <c r="I76" s="34"/>
      <c r="J76" s="34"/>
    </row>
    <row r="77" spans="1:10" ht="13.5">
      <c r="A77" s="9" t="s">
        <v>206</v>
      </c>
      <c r="B77" s="40">
        <v>291</v>
      </c>
      <c r="C77" s="36">
        <f>D77+E77</f>
        <v>658</v>
      </c>
      <c r="D77" s="36">
        <v>324</v>
      </c>
      <c r="E77" s="39">
        <v>334</v>
      </c>
      <c r="F77" s="9"/>
      <c r="G77" s="34"/>
      <c r="H77" s="34"/>
      <c r="I77" s="34"/>
      <c r="J77" s="34"/>
    </row>
    <row r="78" spans="1:10" ht="13.5">
      <c r="A78" s="9" t="s">
        <v>353</v>
      </c>
      <c r="B78" s="40">
        <f>B75+B76+B77</f>
        <v>1316</v>
      </c>
      <c r="C78" s="36">
        <f>C75+C76+C77</f>
        <v>2861</v>
      </c>
      <c r="D78" s="36">
        <f>D75+D76+D77</f>
        <v>1383</v>
      </c>
      <c r="E78" s="39">
        <f>E75+E76+E77</f>
        <v>1478</v>
      </c>
      <c r="F78" s="9"/>
      <c r="G78" s="34"/>
      <c r="H78" s="34"/>
      <c r="I78" s="34"/>
      <c r="J78" s="34"/>
    </row>
    <row r="79" spans="1:10" ht="13.5">
      <c r="A79" s="14"/>
      <c r="B79" s="40"/>
      <c r="C79" s="36"/>
      <c r="D79" s="36"/>
      <c r="E79" s="39"/>
      <c r="F79" s="9"/>
      <c r="G79" s="34"/>
      <c r="H79" s="34"/>
      <c r="I79" s="34"/>
      <c r="J79" s="34"/>
    </row>
    <row r="80" spans="1:10" ht="13.5">
      <c r="A80" s="9" t="s">
        <v>30</v>
      </c>
      <c r="B80" s="40">
        <v>353</v>
      </c>
      <c r="C80" s="36">
        <f>D80+E80</f>
        <v>811</v>
      </c>
      <c r="D80" s="36">
        <v>397</v>
      </c>
      <c r="E80" s="39">
        <v>414</v>
      </c>
      <c r="F80" s="9"/>
      <c r="G80" s="34"/>
      <c r="H80" s="34"/>
      <c r="I80" s="34"/>
      <c r="J80" s="34"/>
    </row>
    <row r="81" spans="1:10" ht="13.5">
      <c r="A81" s="9" t="s">
        <v>32</v>
      </c>
      <c r="B81" s="40">
        <v>230</v>
      </c>
      <c r="C81" s="36">
        <f>D81+E81</f>
        <v>474</v>
      </c>
      <c r="D81" s="36">
        <v>235</v>
      </c>
      <c r="E81" s="39">
        <v>239</v>
      </c>
      <c r="F81" s="9"/>
      <c r="G81" s="34"/>
      <c r="H81" s="34"/>
      <c r="I81" s="34"/>
      <c r="J81" s="34"/>
    </row>
    <row r="82" spans="1:10" ht="13.5">
      <c r="A82" s="9" t="s">
        <v>353</v>
      </c>
      <c r="B82" s="40">
        <f>SUM(B80:B81)</f>
        <v>583</v>
      </c>
      <c r="C82" s="36">
        <f>D82+E82</f>
        <v>1285</v>
      </c>
      <c r="D82" s="36">
        <f>SUM(D80:D81)</f>
        <v>632</v>
      </c>
      <c r="E82" s="39">
        <f>SUM(E80:E81)</f>
        <v>653</v>
      </c>
      <c r="F82" s="9"/>
      <c r="G82" s="34"/>
      <c r="H82" s="34"/>
      <c r="I82" s="34"/>
      <c r="J82" s="34"/>
    </row>
    <row r="83" spans="1:10" ht="13.5">
      <c r="A83" s="14"/>
      <c r="B83" s="40"/>
      <c r="C83" s="36"/>
      <c r="D83" s="36"/>
      <c r="E83" s="39"/>
      <c r="F83" s="9"/>
      <c r="G83" s="34"/>
      <c r="H83" s="34"/>
      <c r="I83" s="34"/>
      <c r="J83" s="34"/>
    </row>
    <row r="84" spans="1:10" ht="13.5">
      <c r="A84" s="9" t="s">
        <v>36</v>
      </c>
      <c r="B84" s="40">
        <v>481</v>
      </c>
      <c r="C84" s="36">
        <f>D84+E84</f>
        <v>1078</v>
      </c>
      <c r="D84" s="36">
        <v>508</v>
      </c>
      <c r="E84" s="39">
        <v>570</v>
      </c>
      <c r="F84" s="14"/>
      <c r="G84" s="34"/>
      <c r="H84" s="34"/>
      <c r="I84" s="34"/>
      <c r="J84" s="34"/>
    </row>
    <row r="85" spans="1:10" ht="13.5">
      <c r="A85" s="9" t="s">
        <v>207</v>
      </c>
      <c r="B85" s="40">
        <v>1135</v>
      </c>
      <c r="C85" s="36">
        <f>D85+E85</f>
        <v>2579</v>
      </c>
      <c r="D85" s="36">
        <v>1273</v>
      </c>
      <c r="E85" s="39">
        <v>1306</v>
      </c>
      <c r="F85" s="9"/>
      <c r="G85" s="34"/>
      <c r="H85" s="34"/>
      <c r="I85" s="34"/>
      <c r="J85" s="34"/>
    </row>
    <row r="86" spans="1:10" ht="13.5">
      <c r="A86" s="9" t="s">
        <v>353</v>
      </c>
      <c r="B86" s="40">
        <f>SUM(B84:B85)</f>
        <v>1616</v>
      </c>
      <c r="C86" s="36">
        <f>D86+E86</f>
        <v>3657</v>
      </c>
      <c r="D86" s="36">
        <f>SUM(D84:D85)</f>
        <v>1781</v>
      </c>
      <c r="E86" s="39">
        <f>SUM(E84:E85)</f>
        <v>1876</v>
      </c>
      <c r="F86" s="9"/>
      <c r="G86" s="34"/>
      <c r="H86" s="34"/>
      <c r="I86" s="34"/>
      <c r="J86" s="34"/>
    </row>
    <row r="87" spans="1:10" ht="13.5">
      <c r="A87" s="14"/>
      <c r="B87" s="40"/>
      <c r="C87" s="36"/>
      <c r="D87" s="36"/>
      <c r="E87" s="39"/>
      <c r="F87" s="9"/>
      <c r="G87" s="34"/>
      <c r="H87" s="34"/>
      <c r="I87" s="34"/>
      <c r="J87" s="34"/>
    </row>
    <row r="88" spans="1:10" ht="13.5">
      <c r="A88" s="9" t="s">
        <v>37</v>
      </c>
      <c r="B88" s="40">
        <v>514</v>
      </c>
      <c r="C88" s="36">
        <f>D88+E88</f>
        <v>1088</v>
      </c>
      <c r="D88" s="36">
        <v>515</v>
      </c>
      <c r="E88" s="39">
        <v>573</v>
      </c>
      <c r="F88" s="9"/>
      <c r="G88" s="34"/>
      <c r="H88" s="34"/>
      <c r="I88" s="34"/>
      <c r="J88" s="34"/>
    </row>
    <row r="89" spans="1:10" ht="13.5">
      <c r="A89" s="9" t="s">
        <v>38</v>
      </c>
      <c r="B89" s="40">
        <v>1095</v>
      </c>
      <c r="C89" s="36">
        <f>D89+E89</f>
        <v>2341</v>
      </c>
      <c r="D89" s="36">
        <v>1185</v>
      </c>
      <c r="E89" s="39">
        <v>1156</v>
      </c>
      <c r="F89" s="9"/>
      <c r="G89" s="34"/>
      <c r="H89" s="34"/>
      <c r="I89" s="34"/>
      <c r="J89" s="34"/>
    </row>
    <row r="90" spans="1:10" ht="13.5">
      <c r="A90" s="9" t="s">
        <v>353</v>
      </c>
      <c r="B90" s="40">
        <f>SUM(B88:B89)</f>
        <v>1609</v>
      </c>
      <c r="C90" s="36">
        <f>D90+E90</f>
        <v>3429</v>
      </c>
      <c r="D90" s="36">
        <f>SUM(D88:D89)</f>
        <v>1700</v>
      </c>
      <c r="E90" s="39">
        <f>SUM(E88:E89)</f>
        <v>1729</v>
      </c>
      <c r="F90" s="14"/>
      <c r="G90" s="34"/>
      <c r="H90" s="34"/>
      <c r="I90" s="34"/>
      <c r="J90" s="34"/>
    </row>
    <row r="91" spans="1:10" ht="13.5">
      <c r="A91" s="14"/>
      <c r="B91" s="40"/>
      <c r="C91" s="36"/>
      <c r="D91" s="36"/>
      <c r="E91" s="39"/>
      <c r="F91" s="9"/>
      <c r="G91" s="34"/>
      <c r="H91" s="34"/>
      <c r="I91" s="34"/>
      <c r="J91" s="34"/>
    </row>
    <row r="92" spans="1:10" ht="13.5">
      <c r="A92" s="9" t="s">
        <v>208</v>
      </c>
      <c r="B92" s="40">
        <v>309</v>
      </c>
      <c r="C92" s="36">
        <f>D92+E92</f>
        <v>605</v>
      </c>
      <c r="D92" s="36">
        <v>282</v>
      </c>
      <c r="E92" s="39">
        <v>323</v>
      </c>
      <c r="F92" s="9"/>
      <c r="G92" s="34"/>
      <c r="H92" s="34"/>
      <c r="I92" s="34"/>
      <c r="J92" s="34"/>
    </row>
    <row r="93" spans="1:10" ht="13.5">
      <c r="A93" s="9" t="s">
        <v>209</v>
      </c>
      <c r="B93" s="40">
        <v>809</v>
      </c>
      <c r="C93" s="36">
        <f>D93+E93</f>
        <v>1777</v>
      </c>
      <c r="D93" s="36">
        <v>885</v>
      </c>
      <c r="E93" s="39">
        <v>892</v>
      </c>
      <c r="F93" s="14"/>
      <c r="G93" s="34"/>
      <c r="H93" s="34"/>
      <c r="I93" s="34"/>
      <c r="J93" s="34"/>
    </row>
    <row r="94" spans="1:10" ht="13.5">
      <c r="A94" s="9" t="s">
        <v>210</v>
      </c>
      <c r="B94" s="40">
        <v>216</v>
      </c>
      <c r="C94" s="36">
        <f>D94+E94</f>
        <v>383</v>
      </c>
      <c r="D94" s="36">
        <v>194</v>
      </c>
      <c r="E94" s="39">
        <v>189</v>
      </c>
      <c r="F94" s="9"/>
      <c r="G94" s="34"/>
      <c r="H94" s="34"/>
      <c r="I94" s="34"/>
      <c r="J94" s="34"/>
    </row>
    <row r="95" spans="1:10" ht="13.5">
      <c r="A95" s="9" t="s">
        <v>353</v>
      </c>
      <c r="B95" s="40">
        <f>SUM(B92:B94)</f>
        <v>1334</v>
      </c>
      <c r="C95" s="36">
        <f>D95+E95</f>
        <v>2765</v>
      </c>
      <c r="D95" s="36">
        <f>SUM(D92:D94)</f>
        <v>1361</v>
      </c>
      <c r="E95" s="39">
        <f>SUM(E92:E94)</f>
        <v>1404</v>
      </c>
      <c r="F95" s="9"/>
      <c r="G95" s="34"/>
      <c r="H95" s="34"/>
      <c r="I95" s="34"/>
      <c r="J95" s="34"/>
    </row>
    <row r="96" spans="1:10" ht="13.5">
      <c r="A96" s="9"/>
      <c r="B96" s="40"/>
      <c r="C96" s="36"/>
      <c r="D96" s="36"/>
      <c r="E96" s="39"/>
      <c r="F96" s="14"/>
      <c r="G96" s="34"/>
      <c r="H96" s="34"/>
      <c r="I96" s="34"/>
      <c r="J96" s="34"/>
    </row>
    <row r="97" spans="1:10" ht="13.5">
      <c r="A97" s="9"/>
      <c r="B97" s="40"/>
      <c r="C97" s="36"/>
      <c r="D97" s="36"/>
      <c r="E97" s="39"/>
      <c r="F97" s="9"/>
      <c r="G97" s="34"/>
      <c r="H97" s="34"/>
      <c r="I97" s="34"/>
      <c r="J97" s="34"/>
    </row>
    <row r="98" spans="1:10" ht="13.5">
      <c r="A98" s="9"/>
      <c r="B98" s="40"/>
      <c r="C98" s="36"/>
      <c r="D98" s="36"/>
      <c r="E98" s="39"/>
      <c r="F98" s="9"/>
      <c r="G98" s="34"/>
      <c r="H98" s="34"/>
      <c r="I98" s="34"/>
      <c r="J98" s="34"/>
    </row>
    <row r="99" spans="1:10" ht="13.5">
      <c r="A99" s="9"/>
      <c r="B99" s="40"/>
      <c r="C99" s="36"/>
      <c r="D99" s="36"/>
      <c r="E99" s="39"/>
      <c r="F99" s="9"/>
      <c r="G99" s="34"/>
      <c r="H99" s="34"/>
      <c r="I99" s="34"/>
      <c r="J99" s="34"/>
    </row>
    <row r="100" spans="1:10" ht="13.5">
      <c r="A100" s="9"/>
      <c r="B100" s="40"/>
      <c r="C100" s="36"/>
      <c r="D100" s="36"/>
      <c r="E100" s="39"/>
      <c r="F100" s="9"/>
      <c r="G100" s="34"/>
      <c r="H100" s="34"/>
      <c r="I100" s="34"/>
      <c r="J100" s="34"/>
    </row>
    <row r="101" spans="1:10" ht="13.5">
      <c r="A101" s="9"/>
      <c r="B101" s="40"/>
      <c r="C101" s="36"/>
      <c r="D101" s="36"/>
      <c r="E101" s="39"/>
      <c r="F101" s="9"/>
      <c r="G101" s="34"/>
      <c r="H101" s="34"/>
      <c r="I101" s="34"/>
      <c r="J101" s="34"/>
    </row>
    <row r="102" spans="1:10" ht="13.5">
      <c r="A102" s="14"/>
      <c r="B102" s="40"/>
      <c r="C102" s="36"/>
      <c r="D102" s="36"/>
      <c r="E102" s="39"/>
      <c r="F102" s="9"/>
      <c r="G102" s="34"/>
      <c r="H102" s="34"/>
      <c r="I102" s="34"/>
      <c r="J102" s="34"/>
    </row>
    <row r="103" spans="1:10" ht="13.5">
      <c r="A103" s="14"/>
      <c r="B103" s="40"/>
      <c r="C103" s="36"/>
      <c r="D103" s="36"/>
      <c r="E103" s="39"/>
      <c r="F103" s="14"/>
      <c r="G103" s="34"/>
      <c r="H103" s="34"/>
      <c r="I103" s="34"/>
      <c r="J103" s="34"/>
    </row>
    <row r="104" spans="1:10" ht="13.5">
      <c r="A104" s="9"/>
      <c r="B104" s="40"/>
      <c r="C104" s="36"/>
      <c r="D104" s="36"/>
      <c r="E104" s="39"/>
      <c r="F104" s="9"/>
      <c r="G104" s="34"/>
      <c r="H104" s="34"/>
      <c r="I104" s="34"/>
      <c r="J104" s="34"/>
    </row>
    <row r="105" spans="1:10" ht="13.5">
      <c r="A105" s="9"/>
      <c r="B105" s="40"/>
      <c r="C105" s="36"/>
      <c r="D105" s="36"/>
      <c r="E105" s="39"/>
      <c r="F105" s="9"/>
      <c r="G105" s="34"/>
      <c r="H105" s="34"/>
      <c r="I105" s="34"/>
      <c r="J105" s="34"/>
    </row>
    <row r="106" spans="1:10" ht="13.5">
      <c r="A106" s="9"/>
      <c r="B106" s="40"/>
      <c r="C106" s="36"/>
      <c r="D106" s="36"/>
      <c r="E106" s="39"/>
      <c r="F106" s="9"/>
      <c r="G106" s="36"/>
      <c r="H106" s="36"/>
      <c r="I106" s="36"/>
      <c r="J106" s="36"/>
    </row>
    <row r="107" spans="1:10" ht="13.5">
      <c r="A107" s="9"/>
      <c r="B107" s="40"/>
      <c r="C107" s="36"/>
      <c r="D107" s="36"/>
      <c r="E107" s="39"/>
      <c r="F107" s="9"/>
      <c r="G107" s="34"/>
      <c r="H107" s="34"/>
      <c r="I107" s="34"/>
      <c r="J107" s="36"/>
    </row>
    <row r="108" spans="1:10" ht="13.5">
      <c r="A108" s="14"/>
      <c r="B108" s="40"/>
      <c r="C108" s="36"/>
      <c r="D108" s="36"/>
      <c r="E108" s="39"/>
      <c r="F108" s="9"/>
      <c r="G108" s="36"/>
      <c r="H108" s="36"/>
      <c r="I108" s="36"/>
      <c r="J108" s="36"/>
    </row>
    <row r="109" spans="1:10" ht="13.5">
      <c r="A109" s="9"/>
      <c r="B109" s="40"/>
      <c r="C109" s="36"/>
      <c r="D109" s="36"/>
      <c r="E109" s="39"/>
      <c r="F109" s="9"/>
      <c r="G109" s="36"/>
      <c r="H109" s="36"/>
      <c r="I109" s="36"/>
      <c r="J109" s="36"/>
    </row>
    <row r="110" spans="1:10" ht="13.5">
      <c r="A110" s="9"/>
      <c r="B110" s="40"/>
      <c r="C110" s="36"/>
      <c r="D110" s="36"/>
      <c r="E110" s="39"/>
      <c r="F110" s="9"/>
      <c r="G110" s="34"/>
      <c r="H110" s="36"/>
      <c r="I110" s="34"/>
      <c r="J110" s="36"/>
    </row>
    <row r="111" spans="1:10" ht="13.5">
      <c r="A111" s="9"/>
      <c r="B111" s="40"/>
      <c r="C111" s="36"/>
      <c r="D111" s="36"/>
      <c r="E111" s="39"/>
      <c r="F111" s="72"/>
      <c r="G111" s="3"/>
      <c r="H111" s="3"/>
      <c r="I111" s="3"/>
      <c r="J111" s="3"/>
    </row>
    <row r="112" spans="1:10" ht="13.5">
      <c r="A112" s="9"/>
      <c r="B112" s="40"/>
      <c r="C112" s="36"/>
      <c r="D112" s="36"/>
      <c r="E112" s="39"/>
      <c r="F112" s="9"/>
      <c r="G112" s="34"/>
      <c r="H112" s="34"/>
      <c r="I112" s="34"/>
      <c r="J112" s="36"/>
    </row>
    <row r="113" spans="1:10" ht="13.5">
      <c r="A113" s="9"/>
      <c r="B113" s="40"/>
      <c r="C113" s="36"/>
      <c r="D113" s="36"/>
      <c r="E113" s="39"/>
      <c r="F113" s="9"/>
      <c r="G113" s="34"/>
      <c r="H113" s="34"/>
      <c r="I113" s="34"/>
      <c r="J113" s="36"/>
    </row>
    <row r="114" spans="1:10" ht="13.5">
      <c r="A114" s="9"/>
      <c r="B114" s="40"/>
      <c r="C114" s="36"/>
      <c r="D114" s="36"/>
      <c r="E114" s="39"/>
      <c r="F114" s="9"/>
      <c r="G114" s="34"/>
      <c r="H114" s="34"/>
      <c r="I114" s="34"/>
      <c r="J114" s="36"/>
    </row>
    <row r="115" spans="1:10" ht="13.5">
      <c r="A115" s="9"/>
      <c r="B115" s="40"/>
      <c r="C115" s="36"/>
      <c r="D115" s="36"/>
      <c r="E115" s="39"/>
      <c r="F115" s="9"/>
      <c r="G115" s="34"/>
      <c r="H115" s="34"/>
      <c r="I115" s="34"/>
      <c r="J115" s="36"/>
    </row>
    <row r="116" spans="1:10" ht="13.5">
      <c r="A116" s="9"/>
      <c r="B116" s="40"/>
      <c r="C116" s="36"/>
      <c r="D116" s="36"/>
      <c r="E116" s="39"/>
      <c r="F116" s="9"/>
      <c r="G116" s="34"/>
      <c r="H116" s="34"/>
      <c r="I116" s="34"/>
      <c r="J116" s="36"/>
    </row>
    <row r="117" spans="1:10" ht="13.5">
      <c r="A117" s="9"/>
      <c r="B117" s="40"/>
      <c r="C117" s="36"/>
      <c r="D117" s="36"/>
      <c r="E117" s="39"/>
      <c r="F117" s="9"/>
      <c r="G117" s="34"/>
      <c r="H117" s="34"/>
      <c r="I117" s="34"/>
      <c r="J117" s="36"/>
    </row>
    <row r="118" spans="1:10" ht="13.5">
      <c r="A118" s="75"/>
      <c r="B118" s="80"/>
      <c r="C118" s="75"/>
      <c r="D118" s="75"/>
      <c r="E118" s="79"/>
      <c r="F118" s="79"/>
      <c r="G118" s="75"/>
      <c r="H118" s="75"/>
      <c r="I118" s="75"/>
      <c r="J118" s="75"/>
    </row>
    <row r="119" spans="7:10" ht="13.5">
      <c r="G119" s="34"/>
      <c r="H119" s="25"/>
      <c r="I119" s="25"/>
      <c r="J119" s="25"/>
    </row>
    <row r="120" spans="7:10" ht="13.5">
      <c r="G120" s="34"/>
      <c r="H120" s="25"/>
      <c r="I120" s="25"/>
      <c r="J120" s="25"/>
    </row>
    <row r="121" spans="7:10" ht="13.5">
      <c r="G121" s="34"/>
      <c r="H121" s="25"/>
      <c r="I121" s="25"/>
      <c r="J121" s="25"/>
    </row>
    <row r="122" spans="7:10" ht="13.5">
      <c r="G122" s="34"/>
      <c r="H122" s="25"/>
      <c r="I122" s="25"/>
      <c r="J122" s="25"/>
    </row>
    <row r="123" spans="8:10" ht="13.5">
      <c r="H123" s="25"/>
      <c r="I123" s="25"/>
      <c r="J123" s="25"/>
    </row>
    <row r="124" ht="14.25">
      <c r="E124" s="68">
        <v>5</v>
      </c>
    </row>
    <row r="125" spans="1:10" ht="14.25">
      <c r="A125" s="3"/>
      <c r="B125" s="3"/>
      <c r="C125" s="3"/>
      <c r="D125" s="3"/>
      <c r="E125" s="68"/>
      <c r="F125" s="3"/>
      <c r="G125" s="3"/>
      <c r="H125" s="3"/>
      <c r="I125" s="3"/>
      <c r="J125" s="3"/>
    </row>
    <row r="126" spans="1:10" ht="17.25">
      <c r="A126" s="89"/>
      <c r="B126" s="87"/>
      <c r="C126" s="87"/>
      <c r="D126" s="87"/>
      <c r="E126" s="87"/>
      <c r="F126" s="87"/>
      <c r="G126" s="90"/>
      <c r="H126" s="90"/>
      <c r="I126" s="90"/>
      <c r="J126" s="90"/>
    </row>
    <row r="127" spans="1:10" ht="13.5">
      <c r="A127" s="89"/>
      <c r="B127" s="89"/>
      <c r="C127" s="89"/>
      <c r="D127" s="89"/>
      <c r="E127" s="89"/>
      <c r="F127" s="89"/>
      <c r="G127" s="90"/>
      <c r="H127" s="90"/>
      <c r="I127" s="90"/>
      <c r="J127" s="90"/>
    </row>
    <row r="128" spans="1:10" ht="17.25">
      <c r="A128" s="87"/>
      <c r="B128" s="89"/>
      <c r="C128" s="89"/>
      <c r="D128" s="89"/>
      <c r="E128" s="89"/>
      <c r="F128" s="88"/>
      <c r="G128" s="88"/>
      <c r="H128" s="88"/>
      <c r="I128" s="88"/>
      <c r="J128" s="88"/>
    </row>
    <row r="129" spans="1:10" ht="13.5">
      <c r="A129" s="89"/>
      <c r="B129" s="89"/>
      <c r="C129" s="89"/>
      <c r="D129" s="89"/>
      <c r="E129" s="89"/>
      <c r="F129" s="89"/>
      <c r="G129" s="90"/>
      <c r="H129" s="90"/>
      <c r="I129" s="90"/>
      <c r="J129" s="90"/>
    </row>
    <row r="130" spans="1:10" ht="14.25">
      <c r="A130" s="91"/>
      <c r="B130" s="68"/>
      <c r="C130" s="68"/>
      <c r="D130" s="68"/>
      <c r="E130" s="68"/>
      <c r="F130" s="91"/>
      <c r="G130" s="85"/>
      <c r="H130" s="85"/>
      <c r="I130" s="85"/>
      <c r="J130" s="85"/>
    </row>
    <row r="131" spans="1:10" ht="14.25">
      <c r="A131" s="68"/>
      <c r="B131" s="68"/>
      <c r="C131" s="68"/>
      <c r="D131" s="68"/>
      <c r="E131" s="68"/>
      <c r="F131" s="68"/>
      <c r="G131" s="85"/>
      <c r="H131" s="85"/>
      <c r="I131" s="85"/>
      <c r="J131" s="85"/>
    </row>
    <row r="132" spans="1:10" ht="13.5">
      <c r="A132" s="92"/>
      <c r="B132" s="93"/>
      <c r="C132" s="93"/>
      <c r="D132" s="93"/>
      <c r="E132" s="93"/>
      <c r="F132" s="92"/>
      <c r="G132" s="93"/>
      <c r="H132" s="93"/>
      <c r="I132" s="93"/>
      <c r="J132" s="93"/>
    </row>
    <row r="133" spans="1:10" ht="13.5">
      <c r="A133" s="92"/>
      <c r="B133" s="93"/>
      <c r="C133" s="93"/>
      <c r="D133" s="93"/>
      <c r="E133" s="93"/>
      <c r="F133" s="92"/>
      <c r="G133" s="93"/>
      <c r="H133" s="93"/>
      <c r="I133" s="93"/>
      <c r="J133" s="93"/>
    </row>
    <row r="134" spans="1:10" ht="13.5">
      <c r="A134" s="94"/>
      <c r="B134" s="93"/>
      <c r="C134" s="93"/>
      <c r="D134" s="93"/>
      <c r="E134" s="93"/>
      <c r="F134" s="94"/>
      <c r="G134" s="93"/>
      <c r="H134" s="93"/>
      <c r="I134" s="93"/>
      <c r="J134" s="93"/>
    </row>
    <row r="135" spans="1:10" ht="13.5">
      <c r="A135" s="92"/>
      <c r="B135" s="93"/>
      <c r="C135" s="93"/>
      <c r="D135" s="93"/>
      <c r="E135" s="93"/>
      <c r="F135" s="92"/>
      <c r="G135" s="93"/>
      <c r="H135" s="93"/>
      <c r="I135" s="93"/>
      <c r="J135" s="93"/>
    </row>
    <row r="136" spans="1:10" ht="13.5">
      <c r="A136" s="92"/>
      <c r="B136" s="93"/>
      <c r="C136" s="93"/>
      <c r="D136" s="93"/>
      <c r="E136" s="93"/>
      <c r="F136" s="92"/>
      <c r="G136" s="93"/>
      <c r="H136" s="93"/>
      <c r="I136" s="93"/>
      <c r="J136" s="93"/>
    </row>
    <row r="137" spans="1:10" ht="13.5">
      <c r="A137" s="92"/>
      <c r="B137" s="93"/>
      <c r="C137" s="93"/>
      <c r="D137" s="93"/>
      <c r="E137" s="93"/>
      <c r="F137" s="92"/>
      <c r="G137" s="93"/>
      <c r="H137" s="93"/>
      <c r="I137" s="93"/>
      <c r="J137" s="93"/>
    </row>
    <row r="138" spans="1:10" ht="13.5">
      <c r="A138" s="92"/>
      <c r="B138" s="93"/>
      <c r="C138" s="93"/>
      <c r="D138" s="93"/>
      <c r="E138" s="93"/>
      <c r="F138" s="94"/>
      <c r="G138" s="93"/>
      <c r="H138" s="93"/>
      <c r="I138" s="93"/>
      <c r="J138" s="93"/>
    </row>
    <row r="139" spans="1:10" ht="13.5">
      <c r="A139" s="92"/>
      <c r="B139" s="93"/>
      <c r="C139" s="93"/>
      <c r="D139" s="93"/>
      <c r="E139" s="93"/>
      <c r="F139" s="92"/>
      <c r="G139" s="93"/>
      <c r="H139" s="93"/>
      <c r="I139" s="93"/>
      <c r="J139" s="93"/>
    </row>
    <row r="140" spans="1:10" ht="13.5">
      <c r="A140" s="94"/>
      <c r="B140" s="93"/>
      <c r="C140" s="93"/>
      <c r="D140" s="93"/>
      <c r="E140" s="93"/>
      <c r="F140" s="92"/>
      <c r="G140" s="93"/>
      <c r="H140" s="93"/>
      <c r="I140" s="93"/>
      <c r="J140" s="93"/>
    </row>
    <row r="141" spans="1:10" ht="13.5">
      <c r="A141" s="92"/>
      <c r="B141" s="93"/>
      <c r="C141" s="93"/>
      <c r="D141" s="93"/>
      <c r="E141" s="93"/>
      <c r="F141" s="92"/>
      <c r="G141" s="93"/>
      <c r="H141" s="93"/>
      <c r="I141" s="93"/>
      <c r="J141" s="93"/>
    </row>
    <row r="142" spans="1:10" ht="13.5">
      <c r="A142" s="92"/>
      <c r="B142" s="93"/>
      <c r="C142" s="93"/>
      <c r="D142" s="93"/>
      <c r="E142" s="93"/>
      <c r="F142" s="94"/>
      <c r="G142" s="93"/>
      <c r="H142" s="93"/>
      <c r="I142" s="93"/>
      <c r="J142" s="93"/>
    </row>
    <row r="143" spans="1:10" ht="13.5">
      <c r="A143" s="92"/>
      <c r="B143" s="93"/>
      <c r="C143" s="93"/>
      <c r="D143" s="93"/>
      <c r="E143" s="93"/>
      <c r="F143" s="92"/>
      <c r="G143" s="93"/>
      <c r="H143" s="93"/>
      <c r="I143" s="93"/>
      <c r="J143" s="93"/>
    </row>
    <row r="144" spans="1:10" ht="13.5">
      <c r="A144" s="94"/>
      <c r="B144" s="93"/>
      <c r="C144" s="93"/>
      <c r="D144" s="93"/>
      <c r="E144" s="93"/>
      <c r="F144" s="92"/>
      <c r="G144" s="93"/>
      <c r="H144" s="93"/>
      <c r="I144" s="93"/>
      <c r="J144" s="93"/>
    </row>
    <row r="145" spans="1:10" ht="13.5">
      <c r="A145" s="92"/>
      <c r="B145" s="93"/>
      <c r="C145" s="93"/>
      <c r="D145" s="93"/>
      <c r="E145" s="93"/>
      <c r="F145" s="92"/>
      <c r="G145" s="93"/>
      <c r="H145" s="93"/>
      <c r="I145" s="93"/>
      <c r="J145" s="93"/>
    </row>
    <row r="146" spans="1:10" ht="13.5">
      <c r="A146" s="26"/>
      <c r="B146" s="36"/>
      <c r="C146" s="36"/>
      <c r="D146" s="36"/>
      <c r="E146" s="36"/>
      <c r="F146" s="15"/>
      <c r="G146" s="36"/>
      <c r="H146" s="36"/>
      <c r="I146" s="36"/>
      <c r="J146" s="36"/>
    </row>
    <row r="147" spans="1:10" ht="13.5">
      <c r="A147" s="15"/>
      <c r="B147" s="36"/>
      <c r="C147" s="36"/>
      <c r="D147" s="36"/>
      <c r="E147" s="36"/>
      <c r="F147" s="26"/>
      <c r="G147" s="36"/>
      <c r="H147" s="36"/>
      <c r="I147" s="36"/>
      <c r="J147" s="36"/>
    </row>
    <row r="148" spans="1:10" ht="13.5">
      <c r="A148" s="26"/>
      <c r="B148" s="36"/>
      <c r="C148" s="36"/>
      <c r="D148" s="36"/>
      <c r="E148" s="36"/>
      <c r="F148" s="26"/>
      <c r="G148" s="36"/>
      <c r="H148" s="36"/>
      <c r="I148" s="36"/>
      <c r="J148" s="36"/>
    </row>
    <row r="149" spans="1:10" ht="13.5">
      <c r="A149" s="26"/>
      <c r="B149" s="36"/>
      <c r="C149" s="36"/>
      <c r="D149" s="36"/>
      <c r="E149" s="36"/>
      <c r="F149" s="26"/>
      <c r="G149" s="36"/>
      <c r="H149" s="36"/>
      <c r="I149" s="36"/>
      <c r="J149" s="36"/>
    </row>
    <row r="150" spans="1:10" ht="13.5">
      <c r="A150" s="26"/>
      <c r="B150" s="36"/>
      <c r="C150" s="36"/>
      <c r="D150" s="36"/>
      <c r="E150" s="36"/>
      <c r="F150" s="26"/>
      <c r="G150" s="36"/>
      <c r="H150" s="36"/>
      <c r="I150" s="36"/>
      <c r="J150" s="36"/>
    </row>
    <row r="151" spans="1:10" ht="13.5">
      <c r="A151" s="26"/>
      <c r="B151" s="36"/>
      <c r="C151" s="36"/>
      <c r="D151" s="36"/>
      <c r="E151" s="36"/>
      <c r="F151" s="26"/>
      <c r="G151" s="36"/>
      <c r="H151" s="36"/>
      <c r="I151" s="36"/>
      <c r="J151" s="36"/>
    </row>
    <row r="152" spans="1:10" ht="13.5">
      <c r="A152" s="26"/>
      <c r="B152" s="36"/>
      <c r="C152" s="36"/>
      <c r="D152" s="36"/>
      <c r="E152" s="36"/>
      <c r="F152" s="26"/>
      <c r="G152" s="36"/>
      <c r="H152" s="36"/>
      <c r="I152" s="36"/>
      <c r="J152" s="36"/>
    </row>
    <row r="153" spans="1:10" ht="13.5">
      <c r="A153" s="15"/>
      <c r="B153" s="36"/>
      <c r="C153" s="36"/>
      <c r="D153" s="36"/>
      <c r="E153" s="36"/>
      <c r="F153" s="15"/>
      <c r="G153" s="36"/>
      <c r="H153" s="36"/>
      <c r="I153" s="36"/>
      <c r="J153" s="36"/>
    </row>
    <row r="154" spans="1:10" ht="13.5">
      <c r="A154" s="26"/>
      <c r="B154" s="36"/>
      <c r="C154" s="36"/>
      <c r="D154" s="36"/>
      <c r="E154" s="36"/>
      <c r="F154" s="26"/>
      <c r="G154" s="36"/>
      <c r="H154" s="36"/>
      <c r="I154" s="36"/>
      <c r="J154" s="36"/>
    </row>
    <row r="155" spans="1:10" ht="13.5">
      <c r="A155" s="26"/>
      <c r="B155" s="36"/>
      <c r="C155" s="36"/>
      <c r="D155" s="36"/>
      <c r="E155" s="36"/>
      <c r="F155" s="26"/>
      <c r="G155" s="36"/>
      <c r="H155" s="36"/>
      <c r="I155" s="36"/>
      <c r="J155" s="36"/>
    </row>
    <row r="156" spans="1:10" ht="13.5">
      <c r="A156" s="26"/>
      <c r="B156" s="36"/>
      <c r="C156" s="36"/>
      <c r="D156" s="36"/>
      <c r="E156" s="36"/>
      <c r="F156" s="26"/>
      <c r="G156" s="36"/>
      <c r="H156" s="36"/>
      <c r="I156" s="36"/>
      <c r="J156" s="36"/>
    </row>
    <row r="157" spans="1:10" ht="13.5">
      <c r="A157" s="26"/>
      <c r="B157" s="36"/>
      <c r="C157" s="36"/>
      <c r="D157" s="36"/>
      <c r="E157" s="36"/>
      <c r="F157" s="26"/>
      <c r="G157" s="36"/>
      <c r="H157" s="36"/>
      <c r="I157" s="36"/>
      <c r="J157" s="36"/>
    </row>
    <row r="158" spans="1:10" ht="13.5">
      <c r="A158" s="15"/>
      <c r="B158" s="36"/>
      <c r="C158" s="36"/>
      <c r="D158" s="36"/>
      <c r="E158" s="36"/>
      <c r="F158" s="3"/>
      <c r="G158" s="3"/>
      <c r="H158" s="3"/>
      <c r="I158" s="3"/>
      <c r="J158" s="3"/>
    </row>
    <row r="159" spans="1:10" ht="13.5">
      <c r="A159" s="26"/>
      <c r="B159" s="36"/>
      <c r="C159" s="36"/>
      <c r="D159" s="36"/>
      <c r="E159" s="36"/>
      <c r="F159" s="3"/>
      <c r="G159" s="3"/>
      <c r="H159" s="3"/>
      <c r="I159" s="3"/>
      <c r="J159" s="3"/>
    </row>
    <row r="160" spans="1:10" ht="13.5">
      <c r="A160" s="26"/>
      <c r="B160" s="36"/>
      <c r="C160" s="36"/>
      <c r="D160" s="36"/>
      <c r="E160" s="36"/>
      <c r="F160" s="3"/>
      <c r="G160" s="3"/>
      <c r="H160" s="3"/>
      <c r="I160" s="3"/>
      <c r="J160" s="3"/>
    </row>
    <row r="161" spans="1:10" ht="13.5">
      <c r="A161" s="15"/>
      <c r="B161" s="36"/>
      <c r="C161" s="36"/>
      <c r="D161" s="36"/>
      <c r="E161" s="36"/>
      <c r="F161" s="3"/>
      <c r="G161" s="3"/>
      <c r="H161" s="3"/>
      <c r="I161" s="3"/>
      <c r="J161" s="3"/>
    </row>
    <row r="162" spans="1:10" ht="13.5">
      <c r="A162" s="26"/>
      <c r="B162" s="36"/>
      <c r="C162" s="36"/>
      <c r="D162" s="36"/>
      <c r="E162" s="36"/>
      <c r="F162" s="15"/>
      <c r="G162" s="86"/>
      <c r="H162" s="86"/>
      <c r="I162" s="86"/>
      <c r="J162" s="86"/>
    </row>
    <row r="163" spans="1:10" ht="13.5">
      <c r="A163" s="26"/>
      <c r="B163" s="36"/>
      <c r="C163" s="36"/>
      <c r="D163" s="36"/>
      <c r="E163" s="36"/>
      <c r="F163" s="15"/>
      <c r="G163" s="86"/>
      <c r="H163" s="86"/>
      <c r="I163" s="86"/>
      <c r="J163" s="86"/>
    </row>
    <row r="164" spans="1:10" ht="13.5">
      <c r="A164" s="26"/>
      <c r="B164" s="36"/>
      <c r="C164" s="36"/>
      <c r="D164" s="36"/>
      <c r="E164" s="36"/>
      <c r="F164" s="15"/>
      <c r="G164" s="86"/>
      <c r="H164" s="86"/>
      <c r="I164" s="86"/>
      <c r="J164" s="86"/>
    </row>
    <row r="165" spans="1:10" ht="13.5">
      <c r="A165" s="26"/>
      <c r="B165" s="36"/>
      <c r="C165" s="36"/>
      <c r="D165" s="36"/>
      <c r="E165" s="36"/>
      <c r="F165" s="15"/>
      <c r="G165" s="86"/>
      <c r="H165" s="86"/>
      <c r="I165" s="86"/>
      <c r="J165" s="86"/>
    </row>
    <row r="166" spans="1:10" ht="13.5">
      <c r="A166" s="26"/>
      <c r="B166" s="36"/>
      <c r="C166" s="36"/>
      <c r="D166" s="36"/>
      <c r="E166" s="36"/>
      <c r="F166" s="15"/>
      <c r="G166" s="86"/>
      <c r="H166" s="86"/>
      <c r="I166" s="86"/>
      <c r="J166" s="86"/>
    </row>
    <row r="167" spans="1:10" ht="13.5">
      <c r="A167" s="15"/>
      <c r="B167" s="36"/>
      <c r="C167" s="36"/>
      <c r="D167" s="36"/>
      <c r="E167" s="36"/>
      <c r="F167" s="15"/>
      <c r="G167" s="86"/>
      <c r="H167" s="86"/>
      <c r="I167" s="86"/>
      <c r="J167" s="86"/>
    </row>
    <row r="168" spans="1:10" ht="13.5">
      <c r="A168" s="26"/>
      <c r="B168" s="36"/>
      <c r="C168" s="36"/>
      <c r="D168" s="36"/>
      <c r="E168" s="36"/>
      <c r="F168" s="15"/>
      <c r="G168" s="86"/>
      <c r="H168" s="86"/>
      <c r="I168" s="86"/>
      <c r="J168" s="86"/>
    </row>
    <row r="169" spans="1:10" ht="13.5">
      <c r="A169" s="26"/>
      <c r="B169" s="36"/>
      <c r="C169" s="36"/>
      <c r="D169" s="36"/>
      <c r="E169" s="36"/>
      <c r="F169" s="15"/>
      <c r="G169" s="86"/>
      <c r="H169" s="86"/>
      <c r="I169" s="86"/>
      <c r="J169" s="86"/>
    </row>
    <row r="170" spans="1:10" ht="13.5">
      <c r="A170" s="15"/>
      <c r="B170" s="36"/>
      <c r="C170" s="36"/>
      <c r="D170" s="36"/>
      <c r="E170" s="36"/>
      <c r="F170" s="15"/>
      <c r="G170" s="86"/>
      <c r="H170" s="86"/>
      <c r="I170" s="86"/>
      <c r="J170" s="86"/>
    </row>
    <row r="171" spans="1:10" ht="13.5">
      <c r="A171" s="26"/>
      <c r="B171" s="36"/>
      <c r="C171" s="36"/>
      <c r="D171" s="36"/>
      <c r="E171" s="36"/>
      <c r="F171" s="15"/>
      <c r="G171" s="86"/>
      <c r="H171" s="86"/>
      <c r="I171" s="86"/>
      <c r="J171" s="86"/>
    </row>
    <row r="172" spans="1:10" ht="13.5">
      <c r="A172" s="26"/>
      <c r="B172" s="36"/>
      <c r="C172" s="36"/>
      <c r="D172" s="36"/>
      <c r="E172" s="36"/>
      <c r="F172" s="15"/>
      <c r="G172" s="86"/>
      <c r="H172" s="86"/>
      <c r="I172" s="86"/>
      <c r="J172" s="86"/>
    </row>
    <row r="173" spans="1:10" ht="13.5">
      <c r="A173" s="26"/>
      <c r="B173" s="36"/>
      <c r="C173" s="36"/>
      <c r="D173" s="36"/>
      <c r="E173" s="36"/>
      <c r="F173" s="15"/>
      <c r="G173" s="86"/>
      <c r="H173" s="86"/>
      <c r="I173" s="86"/>
      <c r="J173" s="86"/>
    </row>
    <row r="174" spans="1:10" ht="13.5">
      <c r="A174" s="26"/>
      <c r="B174" s="36"/>
      <c r="C174" s="36"/>
      <c r="D174" s="36"/>
      <c r="E174" s="36"/>
      <c r="F174" s="15"/>
      <c r="G174" s="21"/>
      <c r="H174" s="21"/>
      <c r="I174" s="21"/>
      <c r="J174" s="21"/>
    </row>
    <row r="175" spans="1:10" ht="13.5">
      <c r="A175" s="3"/>
      <c r="B175" s="3"/>
      <c r="C175" s="3"/>
      <c r="D175" s="3"/>
      <c r="E175" s="3"/>
      <c r="F175" s="15"/>
      <c r="G175" s="21"/>
      <c r="H175" s="21"/>
      <c r="I175" s="21"/>
      <c r="J175" s="21"/>
    </row>
    <row r="176" spans="1:10" ht="13.5">
      <c r="A176" s="26"/>
      <c r="B176" s="36"/>
      <c r="C176" s="36"/>
      <c r="D176" s="36"/>
      <c r="E176" s="36"/>
      <c r="F176" s="15"/>
      <c r="G176" s="21"/>
      <c r="H176" s="21"/>
      <c r="I176" s="21"/>
      <c r="J176" s="21"/>
    </row>
    <row r="177" spans="1:10" ht="13.5">
      <c r="A177" s="26"/>
      <c r="B177" s="36"/>
      <c r="C177" s="36"/>
      <c r="D177" s="36"/>
      <c r="E177" s="36"/>
      <c r="F177" s="15"/>
      <c r="G177" s="21"/>
      <c r="H177" s="21"/>
      <c r="I177" s="21"/>
      <c r="J177" s="21"/>
    </row>
    <row r="178" spans="1:10" ht="13.5">
      <c r="A178" s="26"/>
      <c r="B178" s="36"/>
      <c r="C178" s="36"/>
      <c r="D178" s="36"/>
      <c r="E178" s="36"/>
      <c r="F178" s="26"/>
      <c r="G178" s="21"/>
      <c r="H178" s="21"/>
      <c r="I178" s="21"/>
      <c r="J178" s="21"/>
    </row>
    <row r="179" spans="1:10" ht="13.5">
      <c r="A179" s="26"/>
      <c r="B179" s="36"/>
      <c r="C179" s="36"/>
      <c r="D179" s="36"/>
      <c r="E179" s="36"/>
      <c r="F179" s="15"/>
      <c r="G179" s="21"/>
      <c r="H179" s="21"/>
      <c r="I179" s="21"/>
      <c r="J179" s="21"/>
    </row>
    <row r="180" spans="1:10" ht="13.5">
      <c r="A180" s="15"/>
      <c r="B180" s="36"/>
      <c r="C180" s="36"/>
      <c r="D180" s="36"/>
      <c r="E180" s="36"/>
      <c r="F180" s="15"/>
      <c r="G180" s="21"/>
      <c r="H180" s="21"/>
      <c r="I180" s="21"/>
      <c r="J180" s="21"/>
    </row>
    <row r="181" spans="1:10" ht="13.5">
      <c r="A181" s="26"/>
      <c r="B181" s="36"/>
      <c r="C181" s="36"/>
      <c r="D181" s="36"/>
      <c r="E181" s="36"/>
      <c r="F181" s="15"/>
      <c r="G181" s="21"/>
      <c r="H181" s="21"/>
      <c r="I181" s="21"/>
      <c r="J181" s="21"/>
    </row>
    <row r="182" spans="1:10" ht="13.5">
      <c r="A182" s="26"/>
      <c r="B182" s="36"/>
      <c r="C182" s="36"/>
      <c r="D182" s="36"/>
      <c r="E182" s="36"/>
      <c r="F182" s="15"/>
      <c r="G182" s="21"/>
      <c r="H182" s="21"/>
      <c r="I182" s="21"/>
      <c r="J182" s="21"/>
    </row>
    <row r="183" ht="13.5">
      <c r="G183" s="1"/>
    </row>
    <row r="184" ht="13.5">
      <c r="G184" s="1"/>
    </row>
    <row r="186" ht="13.5">
      <c r="E186" s="67"/>
    </row>
  </sheetData>
  <mergeCells count="10">
    <mergeCell ref="B2:F2"/>
    <mergeCell ref="B64:F64"/>
    <mergeCell ref="C68:E68"/>
    <mergeCell ref="B68:B69"/>
    <mergeCell ref="F4:J4"/>
    <mergeCell ref="H6:J6"/>
    <mergeCell ref="C6:E6"/>
    <mergeCell ref="F66:J66"/>
    <mergeCell ref="H68:J68"/>
    <mergeCell ref="G68:G69"/>
  </mergeCells>
  <printOptions/>
  <pageMargins left="0.5118110236220472" right="0.5118110236220472" top="0.3937007874015748" bottom="0.35433070866141736" header="0.5118110236220472" footer="0.551181102362204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24"/>
  <sheetViews>
    <sheetView workbookViewId="0" topLeftCell="A1">
      <selection activeCell="B2" sqref="B2:F2"/>
    </sheetView>
  </sheetViews>
  <sheetFormatPr defaultColWidth="9.00390625" defaultRowHeight="13.5"/>
  <cols>
    <col min="1" max="1" width="17.625" style="0" customWidth="1"/>
    <col min="2" max="3" width="7.50390625" style="0" customWidth="1"/>
    <col min="4" max="5" width="7.25390625" style="0" customWidth="1"/>
    <col min="6" max="6" width="17.625" style="0" customWidth="1"/>
    <col min="7" max="8" width="7.50390625" style="0" customWidth="1"/>
    <col min="9" max="10" width="7.25390625" style="0" customWidth="1"/>
  </cols>
  <sheetData>
    <row r="2" spans="2:6" ht="17.25" customHeight="1">
      <c r="B2" s="108" t="s">
        <v>460</v>
      </c>
      <c r="C2" s="108"/>
      <c r="D2" s="108"/>
      <c r="E2" s="108"/>
      <c r="F2" s="108"/>
    </row>
    <row r="4" spans="1:10" ht="17.25" customHeight="1">
      <c r="A4" s="4" t="s">
        <v>40</v>
      </c>
      <c r="F4" s="107" t="s">
        <v>464</v>
      </c>
      <c r="G4" s="107"/>
      <c r="H4" s="107"/>
      <c r="I4" s="107"/>
      <c r="J4" s="107"/>
    </row>
    <row r="6" spans="1:10" ht="14.25" customHeight="1">
      <c r="A6" s="53"/>
      <c r="B6" s="102" t="s">
        <v>265</v>
      </c>
      <c r="C6" s="104" t="s">
        <v>266</v>
      </c>
      <c r="D6" s="105"/>
      <c r="E6" s="106"/>
      <c r="F6" s="53"/>
      <c r="G6" s="102" t="s">
        <v>265</v>
      </c>
      <c r="H6" s="104" t="s">
        <v>266</v>
      </c>
      <c r="I6" s="105"/>
      <c r="J6" s="105"/>
    </row>
    <row r="7" spans="1:10" ht="14.25">
      <c r="A7" s="54" t="s">
        <v>461</v>
      </c>
      <c r="B7" s="103"/>
      <c r="C7" s="60" t="s">
        <v>321</v>
      </c>
      <c r="D7" s="60" t="s">
        <v>267</v>
      </c>
      <c r="E7" s="60" t="s">
        <v>268</v>
      </c>
      <c r="F7" s="54" t="s">
        <v>462</v>
      </c>
      <c r="G7" s="103"/>
      <c r="H7" s="54" t="s">
        <v>321</v>
      </c>
      <c r="I7" s="60" t="s">
        <v>267</v>
      </c>
      <c r="J7" s="57" t="s">
        <v>268</v>
      </c>
    </row>
    <row r="8" spans="1:10" ht="13.5">
      <c r="A8" s="66" t="s">
        <v>211</v>
      </c>
      <c r="B8" s="32">
        <f>B15+B20+B23+B26+B29+B32+B35+B42+B51+B57+G13+G17+G20+G26+G31+G37+G44+G49+G55</f>
        <v>25521</v>
      </c>
      <c r="C8" s="32">
        <f>C15+C20+C23+C26+C29+C32+C35+C42+C51+C57+H13+H17+H20+H26+H31+H37+H44+H49+H55</f>
        <v>56400</v>
      </c>
      <c r="D8" s="32">
        <f>D15+D20+D23+D26+D29+D32+D35+D42+D51+D57+I13+I17+I20+I26+I31+I37+I44+I49+I55</f>
        <v>28016</v>
      </c>
      <c r="E8" s="32">
        <f>E15+E20+E23+E26+E29+E32+E35+E42+E51+E57+J13+J17+J20+J26+J31+J37+J44+J49+J55</f>
        <v>28384</v>
      </c>
      <c r="F8" s="11" t="s">
        <v>61</v>
      </c>
      <c r="G8" s="34">
        <v>688</v>
      </c>
      <c r="H8" s="34">
        <f aca="true" t="shared" si="0" ref="H8:H13">I8+J8</f>
        <v>1496</v>
      </c>
      <c r="I8" s="34">
        <v>815</v>
      </c>
      <c r="J8" s="34">
        <v>681</v>
      </c>
    </row>
    <row r="9" spans="1:10" ht="13.5">
      <c r="A9" s="14"/>
      <c r="B9" s="32"/>
      <c r="C9" s="32"/>
      <c r="D9" s="32"/>
      <c r="E9" s="81"/>
      <c r="F9" s="11" t="s">
        <v>62</v>
      </c>
      <c r="G9" s="34">
        <v>600</v>
      </c>
      <c r="H9" s="34">
        <f t="shared" si="0"/>
        <v>1236</v>
      </c>
      <c r="I9" s="34">
        <v>644</v>
      </c>
      <c r="J9" s="34">
        <v>592</v>
      </c>
    </row>
    <row r="10" spans="1:10" ht="13.5">
      <c r="A10" s="9" t="s">
        <v>41</v>
      </c>
      <c r="B10" s="34">
        <v>147</v>
      </c>
      <c r="C10" s="34">
        <f aca="true" t="shared" si="1" ref="C10:C15">D10+E10</f>
        <v>384</v>
      </c>
      <c r="D10" s="34">
        <v>193</v>
      </c>
      <c r="E10" s="36">
        <v>191</v>
      </c>
      <c r="F10" s="11" t="s">
        <v>63</v>
      </c>
      <c r="G10" s="36">
        <v>421</v>
      </c>
      <c r="H10" s="36">
        <f t="shared" si="0"/>
        <v>936</v>
      </c>
      <c r="I10" s="36">
        <v>459</v>
      </c>
      <c r="J10" s="36">
        <v>477</v>
      </c>
    </row>
    <row r="11" spans="1:10" ht="13.5">
      <c r="A11" s="9" t="s">
        <v>42</v>
      </c>
      <c r="B11" s="34">
        <v>385</v>
      </c>
      <c r="C11" s="34">
        <f t="shared" si="1"/>
        <v>927</v>
      </c>
      <c r="D11" s="34">
        <v>459</v>
      </c>
      <c r="E11" s="36">
        <v>468</v>
      </c>
      <c r="F11" s="11" t="s">
        <v>64</v>
      </c>
      <c r="G11" s="36">
        <v>434</v>
      </c>
      <c r="H11" s="36">
        <f t="shared" si="0"/>
        <v>945</v>
      </c>
      <c r="I11" s="36">
        <v>478</v>
      </c>
      <c r="J11" s="36">
        <v>467</v>
      </c>
    </row>
    <row r="12" spans="1:10" ht="13.5">
      <c r="A12" s="9" t="s">
        <v>43</v>
      </c>
      <c r="B12" s="34">
        <v>493</v>
      </c>
      <c r="C12" s="34">
        <f t="shared" si="1"/>
        <v>1088</v>
      </c>
      <c r="D12" s="34">
        <v>538</v>
      </c>
      <c r="E12" s="36">
        <v>550</v>
      </c>
      <c r="F12" s="11" t="s">
        <v>65</v>
      </c>
      <c r="G12" s="36">
        <v>273</v>
      </c>
      <c r="H12" s="36">
        <f t="shared" si="0"/>
        <v>631</v>
      </c>
      <c r="I12" s="36">
        <v>325</v>
      </c>
      <c r="J12" s="36">
        <v>306</v>
      </c>
    </row>
    <row r="13" spans="1:10" ht="13.5">
      <c r="A13" s="9" t="s">
        <v>44</v>
      </c>
      <c r="B13" s="34">
        <v>495</v>
      </c>
      <c r="C13" s="34">
        <f t="shared" si="1"/>
        <v>1060</v>
      </c>
      <c r="D13" s="34">
        <v>543</v>
      </c>
      <c r="E13" s="36">
        <v>517</v>
      </c>
      <c r="F13" s="11" t="s">
        <v>334</v>
      </c>
      <c r="G13" s="36">
        <f>SUM(G8:G12)</f>
        <v>2416</v>
      </c>
      <c r="H13" s="36">
        <f t="shared" si="0"/>
        <v>5244</v>
      </c>
      <c r="I13" s="36">
        <f>SUM(I8:I12)</f>
        <v>2721</v>
      </c>
      <c r="J13" s="36">
        <f>SUM(J8:J12)</f>
        <v>2523</v>
      </c>
    </row>
    <row r="14" spans="1:10" ht="13.5">
      <c r="A14" s="9" t="s">
        <v>45</v>
      </c>
      <c r="B14" s="36">
        <v>441</v>
      </c>
      <c r="C14" s="36">
        <f t="shared" si="1"/>
        <v>981</v>
      </c>
      <c r="D14" s="36">
        <v>469</v>
      </c>
      <c r="E14" s="36">
        <v>512</v>
      </c>
      <c r="F14" s="11"/>
      <c r="G14" s="36"/>
      <c r="H14" s="36"/>
      <c r="I14" s="36"/>
      <c r="J14" s="36"/>
    </row>
    <row r="15" spans="1:10" ht="13.5">
      <c r="A15" s="9" t="s">
        <v>353</v>
      </c>
      <c r="B15" s="36">
        <f>SUM(B10:B14)</f>
        <v>1961</v>
      </c>
      <c r="C15" s="36">
        <f t="shared" si="1"/>
        <v>4440</v>
      </c>
      <c r="D15" s="36">
        <f>SUM(D10:D14)</f>
        <v>2202</v>
      </c>
      <c r="E15" s="36">
        <f>SUM(E10:E14)</f>
        <v>2238</v>
      </c>
      <c r="F15" s="11" t="s">
        <v>66</v>
      </c>
      <c r="G15" s="36">
        <v>3</v>
      </c>
      <c r="H15" s="36">
        <f>I15+J15</f>
        <v>3</v>
      </c>
      <c r="I15" s="36">
        <v>3</v>
      </c>
      <c r="J15" s="36">
        <v>0</v>
      </c>
    </row>
    <row r="16" spans="1:10" ht="13.5">
      <c r="A16" s="14"/>
      <c r="B16" s="36"/>
      <c r="C16" s="36"/>
      <c r="D16" s="36"/>
      <c r="E16" s="36"/>
      <c r="F16" s="11" t="s">
        <v>67</v>
      </c>
      <c r="G16" s="36">
        <v>13</v>
      </c>
      <c r="H16" s="36">
        <f>I16+J16</f>
        <v>18</v>
      </c>
      <c r="I16" s="36">
        <v>13</v>
      </c>
      <c r="J16" s="36">
        <v>5</v>
      </c>
    </row>
    <row r="17" spans="1:10" ht="13.5">
      <c r="A17" s="9" t="s">
        <v>53</v>
      </c>
      <c r="B17" s="36">
        <v>191</v>
      </c>
      <c r="C17" s="36">
        <f>D17+E17</f>
        <v>426</v>
      </c>
      <c r="D17" s="36">
        <v>199</v>
      </c>
      <c r="E17" s="36">
        <v>227</v>
      </c>
      <c r="F17" s="11" t="s">
        <v>353</v>
      </c>
      <c r="G17" s="36">
        <f>SUM(G15:G16)</f>
        <v>16</v>
      </c>
      <c r="H17" s="36">
        <f>I17+J17</f>
        <v>21</v>
      </c>
      <c r="I17" s="36">
        <f>SUM(I15:I16)</f>
        <v>16</v>
      </c>
      <c r="J17" s="36">
        <f>SUM(J15:J16)</f>
        <v>5</v>
      </c>
    </row>
    <row r="18" spans="1:10" ht="13.5">
      <c r="A18" s="9" t="s">
        <v>55</v>
      </c>
      <c r="B18" s="36">
        <v>627</v>
      </c>
      <c r="C18" s="36">
        <f>D18+E18</f>
        <v>1339</v>
      </c>
      <c r="D18" s="36">
        <v>681</v>
      </c>
      <c r="E18" s="36">
        <v>658</v>
      </c>
      <c r="F18" s="11"/>
      <c r="G18" s="36"/>
      <c r="H18" s="36"/>
      <c r="I18" s="36"/>
      <c r="J18" s="36"/>
    </row>
    <row r="19" spans="1:10" ht="13.5">
      <c r="A19" s="9" t="s">
        <v>57</v>
      </c>
      <c r="B19" s="36">
        <v>682</v>
      </c>
      <c r="C19" s="36">
        <f>D19+E19</f>
        <v>1558</v>
      </c>
      <c r="D19" s="36">
        <v>755</v>
      </c>
      <c r="E19" s="36">
        <v>803</v>
      </c>
      <c r="F19" s="11" t="s">
        <v>68</v>
      </c>
      <c r="G19" s="36">
        <v>74</v>
      </c>
      <c r="H19" s="36">
        <f>I19+J19</f>
        <v>145</v>
      </c>
      <c r="I19" s="36">
        <v>81</v>
      </c>
      <c r="J19" s="36">
        <v>64</v>
      </c>
    </row>
    <row r="20" spans="1:10" ht="13.5">
      <c r="A20" s="9" t="s">
        <v>353</v>
      </c>
      <c r="B20" s="36">
        <f>SUM(B17:B19)</f>
        <v>1500</v>
      </c>
      <c r="C20" s="36">
        <f>D20+E20</f>
        <v>3323</v>
      </c>
      <c r="D20" s="36">
        <f>SUM(D17:D19)</f>
        <v>1635</v>
      </c>
      <c r="E20" s="36">
        <f>SUM(E17:E19)</f>
        <v>1688</v>
      </c>
      <c r="F20" s="11" t="s">
        <v>353</v>
      </c>
      <c r="G20" s="36">
        <f>G19</f>
        <v>74</v>
      </c>
      <c r="H20" s="36">
        <f>I20+J20</f>
        <v>145</v>
      </c>
      <c r="I20" s="36">
        <f>I19</f>
        <v>81</v>
      </c>
      <c r="J20" s="36">
        <f>J19</f>
        <v>64</v>
      </c>
    </row>
    <row r="21" spans="1:10" ht="13.5">
      <c r="A21" s="14"/>
      <c r="B21" s="36"/>
      <c r="C21" s="36"/>
      <c r="D21" s="36"/>
      <c r="E21" s="36"/>
      <c r="F21" s="11"/>
      <c r="G21" s="36"/>
      <c r="H21" s="36"/>
      <c r="I21" s="36"/>
      <c r="J21" s="36"/>
    </row>
    <row r="22" spans="1:10" ht="13.5">
      <c r="A22" s="9" t="s">
        <v>60</v>
      </c>
      <c r="B22" s="36">
        <v>524</v>
      </c>
      <c r="C22" s="36">
        <f>D22+E22</f>
        <v>952</v>
      </c>
      <c r="D22" s="36">
        <v>438</v>
      </c>
      <c r="E22" s="36">
        <v>514</v>
      </c>
      <c r="F22" s="11" t="s">
        <v>69</v>
      </c>
      <c r="G22" s="36">
        <v>711</v>
      </c>
      <c r="H22" s="36">
        <f>I22+J22</f>
        <v>1701</v>
      </c>
      <c r="I22" s="36">
        <v>828</v>
      </c>
      <c r="J22" s="36">
        <v>873</v>
      </c>
    </row>
    <row r="23" spans="1:10" ht="13.5">
      <c r="A23" s="9" t="s">
        <v>353</v>
      </c>
      <c r="B23" s="36">
        <f>B22</f>
        <v>524</v>
      </c>
      <c r="C23" s="36">
        <f>D23+E23</f>
        <v>952</v>
      </c>
      <c r="D23" s="36">
        <f>D22</f>
        <v>438</v>
      </c>
      <c r="E23" s="36">
        <f>E22</f>
        <v>514</v>
      </c>
      <c r="F23" s="11" t="s">
        <v>70</v>
      </c>
      <c r="G23" s="36">
        <v>882</v>
      </c>
      <c r="H23" s="36">
        <f>I23+J23</f>
        <v>2076</v>
      </c>
      <c r="I23" s="36">
        <v>1006</v>
      </c>
      <c r="J23" s="36">
        <v>1070</v>
      </c>
    </row>
    <row r="24" spans="1:10" ht="13.5">
      <c r="A24" s="14"/>
      <c r="B24" s="36"/>
      <c r="C24" s="36"/>
      <c r="D24" s="36"/>
      <c r="E24" s="36"/>
      <c r="F24" s="11" t="s">
        <v>71</v>
      </c>
      <c r="G24" s="36">
        <v>135</v>
      </c>
      <c r="H24" s="36">
        <f>I24+J24</f>
        <v>318</v>
      </c>
      <c r="I24" s="36">
        <v>151</v>
      </c>
      <c r="J24" s="36">
        <v>167</v>
      </c>
    </row>
    <row r="25" spans="1:10" ht="13.5">
      <c r="A25" s="9" t="s">
        <v>212</v>
      </c>
      <c r="B25" s="36">
        <v>426</v>
      </c>
      <c r="C25" s="36">
        <f>D25+E25</f>
        <v>973</v>
      </c>
      <c r="D25" s="36">
        <v>470</v>
      </c>
      <c r="E25" s="36">
        <v>503</v>
      </c>
      <c r="F25" s="11" t="s">
        <v>221</v>
      </c>
      <c r="G25" s="36">
        <v>795</v>
      </c>
      <c r="H25" s="36">
        <f>I25+J25</f>
        <v>1912</v>
      </c>
      <c r="I25" s="36">
        <v>896</v>
      </c>
      <c r="J25" s="36">
        <v>1016</v>
      </c>
    </row>
    <row r="26" spans="1:10" ht="13.5">
      <c r="A26" s="9" t="s">
        <v>353</v>
      </c>
      <c r="B26" s="36">
        <f>B25</f>
        <v>426</v>
      </c>
      <c r="C26" s="36">
        <f>D26+E26</f>
        <v>973</v>
      </c>
      <c r="D26" s="36">
        <f>D25</f>
        <v>470</v>
      </c>
      <c r="E26" s="36">
        <f>E25</f>
        <v>503</v>
      </c>
      <c r="F26" s="11" t="s">
        <v>353</v>
      </c>
      <c r="G26" s="36">
        <f>SUM(G22:G25)</f>
        <v>2523</v>
      </c>
      <c r="H26" s="36">
        <f>SUM(H22:H25)</f>
        <v>6007</v>
      </c>
      <c r="I26" s="36">
        <f>SUM(I22:I25)</f>
        <v>2881</v>
      </c>
      <c r="J26" s="36">
        <f>SUM(J22:J25)</f>
        <v>3126</v>
      </c>
    </row>
    <row r="27" spans="1:10" ht="13.5">
      <c r="A27" s="14"/>
      <c r="B27" s="36"/>
      <c r="C27" s="36"/>
      <c r="D27" s="36"/>
      <c r="E27" s="36"/>
      <c r="F27" s="11"/>
      <c r="G27" s="36"/>
      <c r="H27" s="36"/>
      <c r="I27" s="36"/>
      <c r="J27" s="36"/>
    </row>
    <row r="28" spans="1:10" ht="13.5">
      <c r="A28" s="9" t="s">
        <v>213</v>
      </c>
      <c r="B28" s="36">
        <v>131</v>
      </c>
      <c r="C28" s="36">
        <f>D28+E28</f>
        <v>286</v>
      </c>
      <c r="D28" s="36">
        <v>155</v>
      </c>
      <c r="E28" s="36">
        <v>131</v>
      </c>
      <c r="F28" s="11" t="s">
        <v>72</v>
      </c>
      <c r="G28" s="36">
        <v>239</v>
      </c>
      <c r="H28" s="36">
        <f>I28+J28</f>
        <v>588</v>
      </c>
      <c r="I28" s="36">
        <v>304</v>
      </c>
      <c r="J28" s="36">
        <v>284</v>
      </c>
    </row>
    <row r="29" spans="1:10" ht="13.5">
      <c r="A29" s="9" t="s">
        <v>353</v>
      </c>
      <c r="B29" s="36">
        <f>B28</f>
        <v>131</v>
      </c>
      <c r="C29" s="36">
        <f>D29+E29</f>
        <v>286</v>
      </c>
      <c r="D29" s="36">
        <f>D28</f>
        <v>155</v>
      </c>
      <c r="E29" s="36">
        <f>E28</f>
        <v>131</v>
      </c>
      <c r="F29" s="11" t="s">
        <v>73</v>
      </c>
      <c r="G29" s="36">
        <v>373</v>
      </c>
      <c r="H29" s="36">
        <f>I29+J29</f>
        <v>863</v>
      </c>
      <c r="I29" s="36">
        <v>432</v>
      </c>
      <c r="J29" s="36">
        <v>431</v>
      </c>
    </row>
    <row r="30" spans="1:10" ht="13.5">
      <c r="A30" s="14"/>
      <c r="B30" s="36"/>
      <c r="C30" s="36"/>
      <c r="D30" s="36"/>
      <c r="E30" s="36"/>
      <c r="F30" s="11" t="s">
        <v>74</v>
      </c>
      <c r="G30" s="36">
        <v>407</v>
      </c>
      <c r="H30" s="36">
        <f>I30+J30</f>
        <v>890</v>
      </c>
      <c r="I30" s="36">
        <v>413</v>
      </c>
      <c r="J30" s="36">
        <v>477</v>
      </c>
    </row>
    <row r="31" spans="1:10" ht="13.5">
      <c r="A31" s="9" t="s">
        <v>214</v>
      </c>
      <c r="B31" s="36">
        <v>265</v>
      </c>
      <c r="C31" s="36">
        <f>D31+E31</f>
        <v>574</v>
      </c>
      <c r="D31" s="36">
        <v>290</v>
      </c>
      <c r="E31" s="36">
        <v>284</v>
      </c>
      <c r="F31" s="11" t="s">
        <v>353</v>
      </c>
      <c r="G31" s="36">
        <f>SUM(G28:G30)</f>
        <v>1019</v>
      </c>
      <c r="H31" s="36">
        <f>I31+J31</f>
        <v>2341</v>
      </c>
      <c r="I31" s="36">
        <f>SUM(I28:I30)</f>
        <v>1149</v>
      </c>
      <c r="J31" s="36">
        <f>SUM(J28:J30)</f>
        <v>1192</v>
      </c>
    </row>
    <row r="32" spans="1:10" ht="13.5">
      <c r="A32" s="9" t="s">
        <v>353</v>
      </c>
      <c r="B32" s="36">
        <f>B31</f>
        <v>265</v>
      </c>
      <c r="C32" s="36">
        <f>D32+E32</f>
        <v>574</v>
      </c>
      <c r="D32" s="36">
        <f>D31</f>
        <v>290</v>
      </c>
      <c r="E32" s="36">
        <f>E31</f>
        <v>284</v>
      </c>
      <c r="F32" s="12"/>
      <c r="G32" s="36"/>
      <c r="H32" s="36"/>
      <c r="I32" s="36"/>
      <c r="J32" s="36"/>
    </row>
    <row r="33" spans="1:10" ht="13.5">
      <c r="A33" s="14"/>
      <c r="B33" s="36"/>
      <c r="C33" s="36"/>
      <c r="D33" s="36"/>
      <c r="E33" s="36"/>
      <c r="F33" s="11" t="s">
        <v>287</v>
      </c>
      <c r="G33" s="36">
        <v>1053</v>
      </c>
      <c r="H33" s="36">
        <f>I33+J33</f>
        <v>2352</v>
      </c>
      <c r="I33" s="36">
        <v>1126</v>
      </c>
      <c r="J33" s="36">
        <v>1226</v>
      </c>
    </row>
    <row r="34" spans="1:10" ht="13.5">
      <c r="A34" s="9" t="s">
        <v>215</v>
      </c>
      <c r="B34" s="36">
        <v>132</v>
      </c>
      <c r="C34" s="36">
        <f>D34+E34</f>
        <v>244</v>
      </c>
      <c r="D34" s="36">
        <v>126</v>
      </c>
      <c r="E34" s="36">
        <v>118</v>
      </c>
      <c r="F34" s="11" t="s">
        <v>288</v>
      </c>
      <c r="G34" s="36">
        <v>946</v>
      </c>
      <c r="H34" s="36">
        <f>I34+J34</f>
        <v>2164</v>
      </c>
      <c r="I34" s="36">
        <v>1030</v>
      </c>
      <c r="J34" s="36">
        <v>1134</v>
      </c>
    </row>
    <row r="35" spans="1:10" ht="13.5">
      <c r="A35" s="9" t="s">
        <v>353</v>
      </c>
      <c r="B35" s="36">
        <f>B34</f>
        <v>132</v>
      </c>
      <c r="C35" s="36">
        <f>D35+E35</f>
        <v>244</v>
      </c>
      <c r="D35" s="36">
        <f>D34</f>
        <v>126</v>
      </c>
      <c r="E35" s="36">
        <f>E34</f>
        <v>118</v>
      </c>
      <c r="F35" s="11" t="s">
        <v>289</v>
      </c>
      <c r="G35" s="36">
        <v>586</v>
      </c>
      <c r="H35" s="36">
        <f>I35+J35</f>
        <v>1257</v>
      </c>
      <c r="I35" s="36">
        <v>634</v>
      </c>
      <c r="J35" s="36">
        <v>623</v>
      </c>
    </row>
    <row r="36" spans="1:10" ht="13.5">
      <c r="A36" s="14"/>
      <c r="B36" s="36"/>
      <c r="C36" s="36"/>
      <c r="D36" s="36"/>
      <c r="E36" s="36"/>
      <c r="F36" s="11" t="s">
        <v>290</v>
      </c>
      <c r="G36" s="36">
        <v>748</v>
      </c>
      <c r="H36" s="36">
        <f>I36+J36</f>
        <v>1575</v>
      </c>
      <c r="I36" s="36">
        <v>795</v>
      </c>
      <c r="J36" s="36">
        <v>780</v>
      </c>
    </row>
    <row r="37" spans="1:10" ht="13.5">
      <c r="A37" s="9" t="s">
        <v>216</v>
      </c>
      <c r="B37" s="36">
        <v>562</v>
      </c>
      <c r="C37" s="36">
        <f aca="true" t="shared" si="2" ref="C37:C42">D37+E37</f>
        <v>1359</v>
      </c>
      <c r="D37" s="36">
        <v>700</v>
      </c>
      <c r="E37" s="36">
        <v>659</v>
      </c>
      <c r="F37" s="11" t="s">
        <v>353</v>
      </c>
      <c r="G37" s="36">
        <f>SUM(G33:G36)</f>
        <v>3333</v>
      </c>
      <c r="H37" s="36">
        <f>I37+J37</f>
        <v>7348</v>
      </c>
      <c r="I37" s="36">
        <f>SUM(I33:I36)</f>
        <v>3585</v>
      </c>
      <c r="J37" s="36">
        <f>SUM(J33:J36)</f>
        <v>3763</v>
      </c>
    </row>
    <row r="38" spans="1:10" ht="13.5">
      <c r="A38" s="9" t="s">
        <v>217</v>
      </c>
      <c r="B38" s="36">
        <v>537</v>
      </c>
      <c r="C38" s="36">
        <f t="shared" si="2"/>
        <v>1016</v>
      </c>
      <c r="D38" s="36">
        <v>557</v>
      </c>
      <c r="E38" s="36">
        <v>459</v>
      </c>
      <c r="F38" s="12"/>
      <c r="G38" s="36"/>
      <c r="H38" s="36"/>
      <c r="I38" s="36"/>
      <c r="J38" s="36"/>
    </row>
    <row r="39" spans="1:10" ht="13.5">
      <c r="A39" s="9" t="s">
        <v>218</v>
      </c>
      <c r="B39" s="36">
        <v>413</v>
      </c>
      <c r="C39" s="36">
        <f t="shared" si="2"/>
        <v>869</v>
      </c>
      <c r="D39" s="36">
        <v>451</v>
      </c>
      <c r="E39" s="36">
        <v>418</v>
      </c>
      <c r="F39" s="11" t="s">
        <v>222</v>
      </c>
      <c r="G39" s="36">
        <v>493</v>
      </c>
      <c r="H39" s="36">
        <f aca="true" t="shared" si="3" ref="H39:H44">I39+J39</f>
        <v>1216</v>
      </c>
      <c r="I39" s="36">
        <v>587</v>
      </c>
      <c r="J39" s="36">
        <v>629</v>
      </c>
    </row>
    <row r="40" spans="1:10" ht="13.5">
      <c r="A40" s="9" t="s">
        <v>219</v>
      </c>
      <c r="B40" s="36">
        <v>113</v>
      </c>
      <c r="C40" s="36">
        <f t="shared" si="2"/>
        <v>229</v>
      </c>
      <c r="D40" s="36">
        <v>118</v>
      </c>
      <c r="E40" s="36">
        <v>111</v>
      </c>
      <c r="F40" s="11" t="s">
        <v>223</v>
      </c>
      <c r="G40" s="36">
        <v>327</v>
      </c>
      <c r="H40" s="36">
        <f t="shared" si="3"/>
        <v>698</v>
      </c>
      <c r="I40" s="36">
        <v>343</v>
      </c>
      <c r="J40" s="36">
        <v>355</v>
      </c>
    </row>
    <row r="41" spans="1:10" ht="13.5">
      <c r="A41" s="9" t="s">
        <v>220</v>
      </c>
      <c r="B41" s="36">
        <v>185</v>
      </c>
      <c r="C41" s="36">
        <f t="shared" si="2"/>
        <v>415</v>
      </c>
      <c r="D41" s="36">
        <v>204</v>
      </c>
      <c r="E41" s="36">
        <v>211</v>
      </c>
      <c r="F41" s="11" t="s">
        <v>224</v>
      </c>
      <c r="G41" s="36">
        <v>644</v>
      </c>
      <c r="H41" s="36">
        <f t="shared" si="3"/>
        <v>1447</v>
      </c>
      <c r="I41" s="36">
        <v>677</v>
      </c>
      <c r="J41" s="36">
        <v>770</v>
      </c>
    </row>
    <row r="42" spans="1:10" ht="13.5">
      <c r="A42" s="9" t="s">
        <v>353</v>
      </c>
      <c r="B42" s="36">
        <f>SUM(B37:B41)</f>
        <v>1810</v>
      </c>
      <c r="C42" s="36">
        <f t="shared" si="2"/>
        <v>3888</v>
      </c>
      <c r="D42" s="36">
        <f>SUM(D37:D41)</f>
        <v>2030</v>
      </c>
      <c r="E42" s="36">
        <f>SUM(E37:E41)</f>
        <v>1858</v>
      </c>
      <c r="F42" s="11" t="s">
        <v>225</v>
      </c>
      <c r="G42" s="36">
        <v>643</v>
      </c>
      <c r="H42" s="36">
        <f t="shared" si="3"/>
        <v>1480</v>
      </c>
      <c r="I42" s="36">
        <v>721</v>
      </c>
      <c r="J42" s="36">
        <v>759</v>
      </c>
    </row>
    <row r="43" spans="1:10" ht="13.5">
      <c r="A43" s="9"/>
      <c r="B43" s="36"/>
      <c r="C43" s="36"/>
      <c r="D43" s="36"/>
      <c r="E43" s="36"/>
      <c r="F43" s="11" t="s">
        <v>226</v>
      </c>
      <c r="G43" s="36">
        <v>591</v>
      </c>
      <c r="H43" s="36">
        <f t="shared" si="3"/>
        <v>1289</v>
      </c>
      <c r="I43" s="36">
        <v>615</v>
      </c>
      <c r="J43" s="36">
        <v>674</v>
      </c>
    </row>
    <row r="44" spans="1:10" ht="13.5">
      <c r="A44" s="9" t="s">
        <v>46</v>
      </c>
      <c r="B44" s="36">
        <v>226</v>
      </c>
      <c r="C44" s="36">
        <f aca="true" t="shared" si="4" ref="C44:C51">D44+E44</f>
        <v>438</v>
      </c>
      <c r="D44" s="36">
        <v>238</v>
      </c>
      <c r="E44" s="36">
        <v>200</v>
      </c>
      <c r="F44" s="11" t="s">
        <v>353</v>
      </c>
      <c r="G44" s="36">
        <f>SUM(G39:G43)</f>
        <v>2698</v>
      </c>
      <c r="H44" s="36">
        <f t="shared" si="3"/>
        <v>6130</v>
      </c>
      <c r="I44" s="36">
        <f>SUM(I39:I43)</f>
        <v>2943</v>
      </c>
      <c r="J44" s="36">
        <f>SUM(J39:J43)</f>
        <v>3187</v>
      </c>
    </row>
    <row r="45" spans="1:10" ht="13.5">
      <c r="A45" s="9" t="s">
        <v>47</v>
      </c>
      <c r="B45" s="36">
        <v>149</v>
      </c>
      <c r="C45" s="36">
        <f t="shared" si="4"/>
        <v>253</v>
      </c>
      <c r="D45" s="36">
        <v>135</v>
      </c>
      <c r="E45" s="36">
        <v>118</v>
      </c>
      <c r="F45" s="11"/>
      <c r="G45" s="36"/>
      <c r="H45" s="36"/>
      <c r="I45" s="36"/>
      <c r="J45" s="36"/>
    </row>
    <row r="46" spans="1:10" ht="13.5">
      <c r="A46" s="9" t="s">
        <v>48</v>
      </c>
      <c r="B46" s="36">
        <v>208</v>
      </c>
      <c r="C46" s="36">
        <f t="shared" si="4"/>
        <v>409</v>
      </c>
      <c r="D46" s="36">
        <v>233</v>
      </c>
      <c r="E46" s="36">
        <v>176</v>
      </c>
      <c r="F46" s="11" t="s">
        <v>227</v>
      </c>
      <c r="G46" s="36">
        <v>847</v>
      </c>
      <c r="H46" s="36">
        <f>I46+J46</f>
        <v>2000</v>
      </c>
      <c r="I46" s="36">
        <v>989</v>
      </c>
      <c r="J46" s="36">
        <v>1011</v>
      </c>
    </row>
    <row r="47" spans="1:10" ht="13.5">
      <c r="A47" s="9" t="s">
        <v>49</v>
      </c>
      <c r="B47" s="36">
        <v>280</v>
      </c>
      <c r="C47" s="36">
        <f t="shared" si="4"/>
        <v>527</v>
      </c>
      <c r="D47" s="36">
        <v>265</v>
      </c>
      <c r="E47" s="36">
        <v>262</v>
      </c>
      <c r="F47" s="11" t="s">
        <v>228</v>
      </c>
      <c r="G47" s="36">
        <v>681</v>
      </c>
      <c r="H47" s="36">
        <f>I47+J47</f>
        <v>1627</v>
      </c>
      <c r="I47" s="36">
        <v>802</v>
      </c>
      <c r="J47" s="36">
        <v>825</v>
      </c>
    </row>
    <row r="48" spans="1:10" ht="13.5">
      <c r="A48" s="9" t="s">
        <v>50</v>
      </c>
      <c r="B48" s="36">
        <v>276</v>
      </c>
      <c r="C48" s="36">
        <f t="shared" si="4"/>
        <v>585</v>
      </c>
      <c r="D48" s="36">
        <v>302</v>
      </c>
      <c r="E48" s="36">
        <v>283</v>
      </c>
      <c r="F48" s="11" t="s">
        <v>229</v>
      </c>
      <c r="G48" s="36">
        <v>631</v>
      </c>
      <c r="H48" s="36">
        <f>I48+J48</f>
        <v>1373</v>
      </c>
      <c r="I48" s="36">
        <v>665</v>
      </c>
      <c r="J48" s="36">
        <v>708</v>
      </c>
    </row>
    <row r="49" spans="1:10" ht="13.5">
      <c r="A49" s="9" t="s">
        <v>51</v>
      </c>
      <c r="B49" s="36">
        <v>942</v>
      </c>
      <c r="C49" s="36">
        <f t="shared" si="4"/>
        <v>2033</v>
      </c>
      <c r="D49" s="36">
        <v>1047</v>
      </c>
      <c r="E49" s="36">
        <v>986</v>
      </c>
      <c r="F49" s="11" t="s">
        <v>353</v>
      </c>
      <c r="G49" s="36">
        <f>SUM(G46:G48)</f>
        <v>2159</v>
      </c>
      <c r="H49" s="36">
        <f>I49+J49</f>
        <v>5000</v>
      </c>
      <c r="I49" s="36">
        <f>SUM(I46:I48)</f>
        <v>2456</v>
      </c>
      <c r="J49" s="36">
        <f>SUM(J46:J48)</f>
        <v>2544</v>
      </c>
    </row>
    <row r="50" spans="1:10" ht="13.5">
      <c r="A50" s="9" t="s">
        <v>52</v>
      </c>
      <c r="B50" s="36">
        <v>11</v>
      </c>
      <c r="C50" s="36">
        <f t="shared" si="4"/>
        <v>17</v>
      </c>
      <c r="D50" s="36">
        <v>12</v>
      </c>
      <c r="E50" s="36">
        <v>5</v>
      </c>
      <c r="F50" s="11"/>
      <c r="G50" s="36"/>
      <c r="H50" s="36"/>
      <c r="I50" s="36"/>
      <c r="J50" s="36"/>
    </row>
    <row r="51" spans="1:10" ht="13.5">
      <c r="A51" s="9" t="s">
        <v>375</v>
      </c>
      <c r="B51" s="36">
        <f>SUM(B44:B50)</f>
        <v>2092</v>
      </c>
      <c r="C51" s="36">
        <f t="shared" si="4"/>
        <v>4262</v>
      </c>
      <c r="D51" s="36">
        <f>SUM(D44:D50)</f>
        <v>2232</v>
      </c>
      <c r="E51" s="36">
        <f>SUM(E44:E50)</f>
        <v>2030</v>
      </c>
      <c r="F51" s="11" t="s">
        <v>427</v>
      </c>
      <c r="G51" s="34">
        <v>211</v>
      </c>
      <c r="H51" s="34">
        <f>I51+J51</f>
        <v>476</v>
      </c>
      <c r="I51" s="34">
        <v>227</v>
      </c>
      <c r="J51" s="36">
        <v>249</v>
      </c>
    </row>
    <row r="52" spans="1:10" ht="13.5">
      <c r="A52" s="9"/>
      <c r="B52" s="36"/>
      <c r="C52" s="36"/>
      <c r="D52" s="36"/>
      <c r="E52" s="36"/>
      <c r="F52" s="11" t="s">
        <v>75</v>
      </c>
      <c r="G52" s="34">
        <v>405</v>
      </c>
      <c r="H52" s="34">
        <f>I52+J52</f>
        <v>790</v>
      </c>
      <c r="I52" s="34">
        <v>379</v>
      </c>
      <c r="J52" s="36">
        <v>411</v>
      </c>
    </row>
    <row r="53" spans="1:10" ht="13.5">
      <c r="A53" s="9" t="s">
        <v>54</v>
      </c>
      <c r="B53" s="36">
        <v>138</v>
      </c>
      <c r="C53" s="36">
        <f>D53+E53</f>
        <v>302</v>
      </c>
      <c r="D53" s="36">
        <v>154</v>
      </c>
      <c r="E53" s="36">
        <v>148</v>
      </c>
      <c r="F53" s="11" t="s">
        <v>76</v>
      </c>
      <c r="G53" s="36">
        <v>481</v>
      </c>
      <c r="H53" s="36">
        <f>I53+J53</f>
        <v>1073</v>
      </c>
      <c r="I53" s="36">
        <v>524</v>
      </c>
      <c r="J53" s="36">
        <v>549</v>
      </c>
    </row>
    <row r="54" spans="1:10" ht="13.5">
      <c r="A54" s="9" t="s">
        <v>56</v>
      </c>
      <c r="B54" s="36">
        <v>353</v>
      </c>
      <c r="C54" s="36">
        <f>D54+E54</f>
        <v>714</v>
      </c>
      <c r="D54" s="36">
        <v>387</v>
      </c>
      <c r="E54" s="36">
        <v>327</v>
      </c>
      <c r="F54" s="11" t="s">
        <v>77</v>
      </c>
      <c r="G54" s="36">
        <v>172</v>
      </c>
      <c r="H54" s="36">
        <f>I54+J54</f>
        <v>380</v>
      </c>
      <c r="I54" s="36">
        <v>179</v>
      </c>
      <c r="J54" s="36">
        <v>201</v>
      </c>
    </row>
    <row r="55" spans="1:10" ht="13.5">
      <c r="A55" s="9" t="s">
        <v>58</v>
      </c>
      <c r="B55" s="36">
        <v>270</v>
      </c>
      <c r="C55" s="36">
        <f>D55+E55</f>
        <v>624</v>
      </c>
      <c r="D55" s="36">
        <v>301</v>
      </c>
      <c r="E55" s="36">
        <v>323</v>
      </c>
      <c r="F55" s="11" t="s">
        <v>353</v>
      </c>
      <c r="G55" s="36">
        <f>SUM(G51:G54)</f>
        <v>1269</v>
      </c>
      <c r="H55" s="36">
        <f>SUM(H51:H54)</f>
        <v>2719</v>
      </c>
      <c r="I55" s="36">
        <f>SUM(I51:I54)</f>
        <v>1309</v>
      </c>
      <c r="J55" s="36">
        <f>SUM(J51:J54)</f>
        <v>1410</v>
      </c>
    </row>
    <row r="56" spans="1:10" ht="13.5">
      <c r="A56" s="9" t="s">
        <v>59</v>
      </c>
      <c r="B56" s="36">
        <v>412</v>
      </c>
      <c r="C56" s="36">
        <f>D56+E56</f>
        <v>863</v>
      </c>
      <c r="D56" s="36">
        <v>455</v>
      </c>
      <c r="E56" s="36">
        <v>408</v>
      </c>
      <c r="F56" s="11"/>
      <c r="G56" s="36"/>
      <c r="H56" s="36"/>
      <c r="I56" s="36"/>
      <c r="J56" s="36"/>
    </row>
    <row r="57" spans="1:10" ht="13.5">
      <c r="A57" s="9" t="s">
        <v>353</v>
      </c>
      <c r="B57" s="36">
        <f>SUM(B53:B56)</f>
        <v>1173</v>
      </c>
      <c r="C57" s="36">
        <f>D57+E57</f>
        <v>2503</v>
      </c>
      <c r="D57" s="36">
        <f>SUM(D53:D56)</f>
        <v>1297</v>
      </c>
      <c r="E57" s="36">
        <f>SUM(E53:E56)</f>
        <v>1206</v>
      </c>
      <c r="F57" s="11"/>
      <c r="G57" s="36"/>
      <c r="H57" s="36"/>
      <c r="I57" s="36"/>
      <c r="J57" s="36"/>
    </row>
    <row r="58" spans="1:10" ht="13.5">
      <c r="A58" s="95"/>
      <c r="B58" s="80"/>
      <c r="C58" s="75"/>
      <c r="D58" s="75"/>
      <c r="E58" s="75"/>
      <c r="F58" s="11"/>
      <c r="G58" s="36"/>
      <c r="H58" s="36"/>
      <c r="I58" s="36"/>
      <c r="J58" s="36"/>
    </row>
    <row r="59" spans="1:10" ht="13.5">
      <c r="A59" s="26" t="s">
        <v>428</v>
      </c>
      <c r="B59" s="26"/>
      <c r="C59" s="26"/>
      <c r="D59" s="26"/>
      <c r="E59" s="26"/>
      <c r="F59" s="52"/>
      <c r="G59" s="100"/>
      <c r="H59" s="101"/>
      <c r="I59" s="101"/>
      <c r="J59" s="101"/>
    </row>
    <row r="60" spans="1:7" ht="13.5">
      <c r="A60" s="2"/>
      <c r="E60" s="3"/>
      <c r="F60" s="3"/>
      <c r="G60" s="1"/>
    </row>
    <row r="62" ht="13.5">
      <c r="E62" s="67">
        <v>6</v>
      </c>
    </row>
    <row r="63" ht="13.5">
      <c r="E63" s="67"/>
    </row>
    <row r="64" spans="1:10" ht="17.25">
      <c r="A64" s="89"/>
      <c r="B64" s="87"/>
      <c r="C64" s="87"/>
      <c r="D64" s="87"/>
      <c r="E64" s="87"/>
      <c r="F64" s="87"/>
      <c r="G64" s="89"/>
      <c r="H64" s="89"/>
      <c r="I64" s="89"/>
      <c r="J64" s="89"/>
    </row>
    <row r="65" spans="1:10" ht="13.5">
      <c r="A65" s="89"/>
      <c r="B65" s="89"/>
      <c r="C65" s="89"/>
      <c r="D65" s="89"/>
      <c r="E65" s="89"/>
      <c r="F65" s="89"/>
      <c r="G65" s="89"/>
      <c r="H65" s="89"/>
      <c r="I65" s="89"/>
      <c r="J65" s="89"/>
    </row>
    <row r="66" spans="1:10" ht="17.25">
      <c r="A66" s="87"/>
      <c r="B66" s="89"/>
      <c r="C66" s="89"/>
      <c r="D66" s="89"/>
      <c r="E66" s="89"/>
      <c r="F66" s="88"/>
      <c r="G66" s="88"/>
      <c r="H66" s="88"/>
      <c r="I66" s="88"/>
      <c r="J66" s="88"/>
    </row>
    <row r="67" spans="1:10" ht="13.5">
      <c r="A67" s="89"/>
      <c r="B67" s="89"/>
      <c r="C67" s="89"/>
      <c r="D67" s="89"/>
      <c r="E67" s="89"/>
      <c r="F67" s="89"/>
      <c r="G67" s="89"/>
      <c r="H67" s="89"/>
      <c r="I67" s="89"/>
      <c r="J67" s="89"/>
    </row>
    <row r="68" spans="1:10" ht="14.25">
      <c r="A68" s="91"/>
      <c r="B68" s="68"/>
      <c r="C68" s="68"/>
      <c r="D68" s="68"/>
      <c r="E68" s="68"/>
      <c r="F68" s="91"/>
      <c r="G68" s="68"/>
      <c r="H68" s="68"/>
      <c r="I68" s="68"/>
      <c r="J68" s="68"/>
    </row>
    <row r="69" spans="1:10" ht="14.25">
      <c r="A69" s="68"/>
      <c r="B69" s="68"/>
      <c r="C69" s="68"/>
      <c r="D69" s="68"/>
      <c r="E69" s="68"/>
      <c r="F69" s="68"/>
      <c r="G69" s="68"/>
      <c r="H69" s="68"/>
      <c r="I69" s="68"/>
      <c r="J69" s="68"/>
    </row>
    <row r="70" spans="1:10" ht="13.5">
      <c r="A70" s="92"/>
      <c r="B70" s="93"/>
      <c r="C70" s="93"/>
      <c r="D70" s="93"/>
      <c r="E70" s="93"/>
      <c r="F70" s="92"/>
      <c r="G70" s="94"/>
      <c r="H70" s="92"/>
      <c r="I70" s="92"/>
      <c r="J70" s="89"/>
    </row>
    <row r="71" spans="1:10" ht="13.5">
      <c r="A71" s="92"/>
      <c r="B71" s="93"/>
      <c r="C71" s="93"/>
      <c r="D71" s="93"/>
      <c r="E71" s="93"/>
      <c r="F71" s="94"/>
      <c r="G71" s="94"/>
      <c r="H71" s="92"/>
      <c r="I71" s="92"/>
      <c r="J71" s="89"/>
    </row>
    <row r="72" spans="1:10" ht="13.5">
      <c r="A72" s="92"/>
      <c r="B72" s="93"/>
      <c r="C72" s="93"/>
      <c r="D72" s="93"/>
      <c r="E72" s="93"/>
      <c r="F72" s="94"/>
      <c r="G72" s="94"/>
      <c r="H72" s="92"/>
      <c r="I72" s="92"/>
      <c r="J72" s="89"/>
    </row>
    <row r="73" spans="1:10" ht="13.5">
      <c r="A73" s="89"/>
      <c r="B73" s="89"/>
      <c r="C73" s="89"/>
      <c r="D73" s="89"/>
      <c r="E73" s="89"/>
      <c r="F73" s="94"/>
      <c r="G73" s="94"/>
      <c r="H73" s="92"/>
      <c r="I73" s="92"/>
      <c r="J73" s="89"/>
    </row>
    <row r="74" spans="1:10" ht="13.5">
      <c r="A74" s="89"/>
      <c r="B74" s="89"/>
      <c r="C74" s="89"/>
      <c r="D74" s="89"/>
      <c r="E74" s="89"/>
      <c r="F74" s="94"/>
      <c r="G74" s="94"/>
      <c r="H74" s="92"/>
      <c r="I74" s="92"/>
      <c r="J74" s="89"/>
    </row>
    <row r="75" spans="1:10" ht="13.5">
      <c r="A75" s="94"/>
      <c r="B75" s="93"/>
      <c r="C75" s="93"/>
      <c r="D75" s="93"/>
      <c r="E75" s="93"/>
      <c r="F75" s="92"/>
      <c r="G75" s="94"/>
      <c r="H75" s="92"/>
      <c r="I75" s="92"/>
      <c r="J75" s="89"/>
    </row>
    <row r="76" spans="1:10" ht="13.5">
      <c r="A76" s="94"/>
      <c r="B76" s="93"/>
      <c r="C76" s="93"/>
      <c r="D76" s="93"/>
      <c r="E76" s="93"/>
      <c r="F76" s="94"/>
      <c r="G76" s="94"/>
      <c r="H76" s="92"/>
      <c r="I76" s="92"/>
      <c r="J76" s="89"/>
    </row>
    <row r="77" spans="1:10" ht="13.5">
      <c r="A77" s="92"/>
      <c r="B77" s="93"/>
      <c r="C77" s="93"/>
      <c r="D77" s="93"/>
      <c r="E77" s="93"/>
      <c r="F77" s="94"/>
      <c r="G77" s="94"/>
      <c r="H77" s="92"/>
      <c r="I77" s="92"/>
      <c r="J77" s="89"/>
    </row>
    <row r="78" spans="1:10" ht="13.5">
      <c r="A78" s="94"/>
      <c r="B78" s="92"/>
      <c r="C78" s="92"/>
      <c r="D78" s="92"/>
      <c r="E78" s="92"/>
      <c r="F78" s="94"/>
      <c r="G78" s="94"/>
      <c r="H78" s="92"/>
      <c r="I78" s="92"/>
      <c r="J78" s="89"/>
    </row>
    <row r="79" spans="1:10" ht="13.5">
      <c r="A79" s="94"/>
      <c r="B79" s="92"/>
      <c r="C79" s="92"/>
      <c r="D79" s="92"/>
      <c r="E79" s="92"/>
      <c r="F79" s="94"/>
      <c r="G79" s="94"/>
      <c r="H79" s="92"/>
      <c r="I79" s="92"/>
      <c r="J79" s="89"/>
    </row>
    <row r="80" spans="1:10" ht="13.5">
      <c r="A80" s="94"/>
      <c r="B80" s="92"/>
      <c r="C80" s="92"/>
      <c r="D80" s="92"/>
      <c r="E80" s="92"/>
      <c r="F80" s="94"/>
      <c r="G80" s="94"/>
      <c r="H80" s="92"/>
      <c r="I80" s="92"/>
      <c r="J80" s="89"/>
    </row>
    <row r="81" spans="1:10" ht="13.5">
      <c r="A81" s="94"/>
      <c r="B81" s="92"/>
      <c r="C81" s="92"/>
      <c r="D81" s="92"/>
      <c r="E81" s="92"/>
      <c r="F81" s="94"/>
      <c r="G81" s="94"/>
      <c r="H81" s="92"/>
      <c r="I81" s="92"/>
      <c r="J81" s="89"/>
    </row>
    <row r="82" spans="1:10" ht="13.5">
      <c r="A82" s="92"/>
      <c r="B82" s="92"/>
      <c r="C82" s="92"/>
      <c r="D82" s="92"/>
      <c r="E82" s="92"/>
      <c r="F82" s="94"/>
      <c r="G82" s="94"/>
      <c r="H82" s="92"/>
      <c r="I82" s="92"/>
      <c r="J82" s="89"/>
    </row>
    <row r="83" spans="1:10" ht="13.5">
      <c r="A83" s="94"/>
      <c r="B83" s="92"/>
      <c r="C83" s="92"/>
      <c r="D83" s="92"/>
      <c r="E83" s="92"/>
      <c r="F83" s="92"/>
      <c r="G83" s="94"/>
      <c r="H83" s="92"/>
      <c r="I83" s="92"/>
      <c r="J83" s="89"/>
    </row>
    <row r="84" spans="1:10" ht="13.5">
      <c r="A84" s="94"/>
      <c r="B84" s="92"/>
      <c r="C84" s="92"/>
      <c r="D84" s="92"/>
      <c r="E84" s="92"/>
      <c r="F84" s="94"/>
      <c r="G84" s="94"/>
      <c r="H84" s="92"/>
      <c r="I84" s="92"/>
      <c r="J84" s="89"/>
    </row>
    <row r="85" spans="1:10" ht="13.5">
      <c r="A85" s="94"/>
      <c r="B85" s="92"/>
      <c r="C85" s="92"/>
      <c r="D85" s="92"/>
      <c r="E85" s="92"/>
      <c r="F85" s="94"/>
      <c r="G85" s="94"/>
      <c r="H85" s="92"/>
      <c r="I85" s="92"/>
      <c r="J85" s="89"/>
    </row>
    <row r="86" spans="1:10" ht="13.5">
      <c r="A86" s="94"/>
      <c r="B86" s="92"/>
      <c r="C86" s="92"/>
      <c r="D86" s="92"/>
      <c r="E86" s="92"/>
      <c r="F86" s="94"/>
      <c r="G86" s="94"/>
      <c r="H86" s="92"/>
      <c r="I86" s="92"/>
      <c r="J86" s="89"/>
    </row>
    <row r="87" spans="1:10" ht="13.5">
      <c r="A87" s="94"/>
      <c r="B87" s="92"/>
      <c r="C87" s="92"/>
      <c r="D87" s="92"/>
      <c r="E87" s="92"/>
      <c r="F87" s="94"/>
      <c r="G87" s="94"/>
      <c r="H87" s="92"/>
      <c r="I87" s="92"/>
      <c r="J87" s="89"/>
    </row>
    <row r="88" spans="1:10" ht="13.5">
      <c r="A88" s="94"/>
      <c r="B88" s="92"/>
      <c r="C88" s="92"/>
      <c r="D88" s="92"/>
      <c r="E88" s="92"/>
      <c r="F88" s="94"/>
      <c r="G88" s="94"/>
      <c r="H88" s="92"/>
      <c r="I88" s="92"/>
      <c r="J88" s="89"/>
    </row>
    <row r="89" spans="1:10" ht="13.5">
      <c r="A89" s="94"/>
      <c r="B89" s="92"/>
      <c r="C89" s="92"/>
      <c r="D89" s="92"/>
      <c r="E89" s="92"/>
      <c r="F89" s="94"/>
      <c r="G89" s="94"/>
      <c r="H89" s="92"/>
      <c r="I89" s="92"/>
      <c r="J89" s="89"/>
    </row>
    <row r="90" spans="1:10" ht="13.5">
      <c r="A90" s="94"/>
      <c r="B90" s="92"/>
      <c r="C90" s="92"/>
      <c r="D90" s="92"/>
      <c r="E90" s="92"/>
      <c r="F90" s="94"/>
      <c r="G90" s="94"/>
      <c r="H90" s="92"/>
      <c r="I90" s="92"/>
      <c r="J90" s="89"/>
    </row>
    <row r="91" spans="1:10" ht="13.5">
      <c r="A91" s="94"/>
      <c r="B91" s="92"/>
      <c r="C91" s="92"/>
      <c r="D91" s="92"/>
      <c r="E91" s="92"/>
      <c r="F91" s="94"/>
      <c r="G91" s="94"/>
      <c r="H91" s="92"/>
      <c r="I91" s="92"/>
      <c r="J91" s="89"/>
    </row>
    <row r="92" spans="1:10" ht="13.5">
      <c r="A92" s="94"/>
      <c r="B92" s="92"/>
      <c r="C92" s="92"/>
      <c r="D92" s="92"/>
      <c r="E92" s="92"/>
      <c r="F92" s="94"/>
      <c r="G92" s="94"/>
      <c r="H92" s="92"/>
      <c r="I92" s="92"/>
      <c r="J92" s="89"/>
    </row>
    <row r="93" spans="1:10" ht="13.5">
      <c r="A93" s="94"/>
      <c r="B93" s="92"/>
      <c r="C93" s="92"/>
      <c r="D93" s="92"/>
      <c r="E93" s="92"/>
      <c r="F93" s="94"/>
      <c r="G93" s="94"/>
      <c r="H93" s="92"/>
      <c r="I93" s="92"/>
      <c r="J93" s="89"/>
    </row>
    <row r="94" spans="1:10" ht="13.5">
      <c r="A94" s="94"/>
      <c r="B94" s="92"/>
      <c r="C94" s="92"/>
      <c r="D94" s="92"/>
      <c r="E94" s="92"/>
      <c r="F94" s="92"/>
      <c r="G94" s="94"/>
      <c r="H94" s="92"/>
      <c r="I94" s="92"/>
      <c r="J94" s="89"/>
    </row>
    <row r="95" spans="1:10" ht="13.5">
      <c r="A95" s="94"/>
      <c r="B95" s="92"/>
      <c r="C95" s="92"/>
      <c r="D95" s="92"/>
      <c r="E95" s="92"/>
      <c r="F95" s="94"/>
      <c r="G95" s="94"/>
      <c r="H95" s="92"/>
      <c r="I95" s="92"/>
      <c r="J95" s="89"/>
    </row>
    <row r="96" spans="1:10" ht="13.5">
      <c r="A96" s="92"/>
      <c r="B96" s="93"/>
      <c r="C96" s="93"/>
      <c r="D96" s="93"/>
      <c r="E96" s="93"/>
      <c r="F96" s="94"/>
      <c r="G96" s="94"/>
      <c r="H96" s="92"/>
      <c r="I96" s="92"/>
      <c r="J96" s="89"/>
    </row>
    <row r="97" spans="1:10" ht="13.5">
      <c r="A97" s="92"/>
      <c r="B97" s="93"/>
      <c r="C97" s="93"/>
      <c r="D97" s="93"/>
      <c r="E97" s="93"/>
      <c r="F97" s="94"/>
      <c r="G97" s="94"/>
      <c r="H97" s="92"/>
      <c r="I97" s="92"/>
      <c r="J97" s="89"/>
    </row>
    <row r="98" spans="1:10" ht="13.5">
      <c r="A98" s="94"/>
      <c r="B98" s="93"/>
      <c r="C98" s="93"/>
      <c r="D98" s="93"/>
      <c r="E98" s="93"/>
      <c r="F98" s="94"/>
      <c r="G98" s="94"/>
      <c r="H98" s="92"/>
      <c r="I98" s="92"/>
      <c r="J98" s="89"/>
    </row>
    <row r="99" spans="1:10" ht="13.5">
      <c r="A99" s="94"/>
      <c r="B99" s="93"/>
      <c r="C99" s="93"/>
      <c r="D99" s="93"/>
      <c r="E99" s="93"/>
      <c r="F99" s="94"/>
      <c r="G99" s="94"/>
      <c r="H99" s="92"/>
      <c r="I99" s="92"/>
      <c r="J99" s="89"/>
    </row>
    <row r="100" spans="1:10" ht="13.5">
      <c r="A100" s="92"/>
      <c r="B100" s="93"/>
      <c r="C100" s="93"/>
      <c r="D100" s="93"/>
      <c r="E100" s="93"/>
      <c r="F100" s="94"/>
      <c r="G100" s="94"/>
      <c r="H100" s="92"/>
      <c r="I100" s="92"/>
      <c r="J100" s="89"/>
    </row>
    <row r="101" spans="1:10" ht="13.5">
      <c r="A101" s="94"/>
      <c r="B101" s="92"/>
      <c r="C101" s="92"/>
      <c r="D101" s="92"/>
      <c r="E101" s="92"/>
      <c r="F101" s="94"/>
      <c r="G101" s="94"/>
      <c r="H101" s="92"/>
      <c r="I101" s="92"/>
      <c r="J101" s="89"/>
    </row>
    <row r="102" spans="1:10" ht="13.5">
      <c r="A102" s="94"/>
      <c r="B102" s="92"/>
      <c r="C102" s="92"/>
      <c r="D102" s="92"/>
      <c r="E102" s="92"/>
      <c r="F102" s="94"/>
      <c r="G102" s="94"/>
      <c r="H102" s="92"/>
      <c r="I102" s="92"/>
      <c r="J102" s="89"/>
    </row>
    <row r="103" spans="1:10" ht="13.5">
      <c r="A103" s="94"/>
      <c r="B103" s="92"/>
      <c r="C103" s="92"/>
      <c r="D103" s="92"/>
      <c r="E103" s="92"/>
      <c r="F103" s="94"/>
      <c r="G103" s="94"/>
      <c r="H103" s="92"/>
      <c r="I103" s="92"/>
      <c r="J103" s="89"/>
    </row>
    <row r="104" spans="1:10" ht="13.5">
      <c r="A104" s="94"/>
      <c r="B104" s="92"/>
      <c r="C104" s="92"/>
      <c r="D104" s="92"/>
      <c r="E104" s="92"/>
      <c r="F104" s="94"/>
      <c r="G104" s="94"/>
      <c r="H104" s="92"/>
      <c r="I104" s="92"/>
      <c r="J104" s="89"/>
    </row>
    <row r="105" spans="1:10" ht="13.5">
      <c r="A105" s="92"/>
      <c r="B105" s="92"/>
      <c r="C105" s="92"/>
      <c r="D105" s="92"/>
      <c r="E105" s="92"/>
      <c r="F105" s="94"/>
      <c r="G105" s="94"/>
      <c r="H105" s="92"/>
      <c r="I105" s="92"/>
      <c r="J105" s="89"/>
    </row>
    <row r="106" spans="1:10" ht="13.5">
      <c r="A106" s="94"/>
      <c r="B106" s="92"/>
      <c r="C106" s="92"/>
      <c r="D106" s="92"/>
      <c r="E106" s="92"/>
      <c r="F106" s="94"/>
      <c r="G106" s="94"/>
      <c r="H106" s="92"/>
      <c r="I106" s="92"/>
      <c r="J106" s="89"/>
    </row>
    <row r="107" spans="1:10" ht="13.5">
      <c r="A107" s="94"/>
      <c r="B107" s="92"/>
      <c r="C107" s="92"/>
      <c r="D107" s="92"/>
      <c r="E107" s="92"/>
      <c r="F107" s="92"/>
      <c r="G107" s="94"/>
      <c r="H107" s="92"/>
      <c r="I107" s="92"/>
      <c r="J107" s="89"/>
    </row>
    <row r="108" spans="1:10" ht="13.5">
      <c r="A108" s="94"/>
      <c r="B108" s="92"/>
      <c r="C108" s="92"/>
      <c r="D108" s="92"/>
      <c r="E108" s="92"/>
      <c r="F108" s="92"/>
      <c r="G108" s="94"/>
      <c r="H108" s="92"/>
      <c r="I108" s="92"/>
      <c r="J108" s="89"/>
    </row>
    <row r="109" spans="1:10" ht="13.5">
      <c r="A109" s="94"/>
      <c r="B109" s="92"/>
      <c r="C109" s="92"/>
      <c r="D109" s="92"/>
      <c r="E109" s="92"/>
      <c r="F109" s="92"/>
      <c r="G109" s="94"/>
      <c r="H109" s="92"/>
      <c r="I109" s="92"/>
      <c r="J109" s="89"/>
    </row>
    <row r="110" spans="1:10" ht="13.5">
      <c r="A110" s="94"/>
      <c r="B110" s="92"/>
      <c r="C110" s="92"/>
      <c r="D110" s="92"/>
      <c r="E110" s="92"/>
      <c r="F110" s="92"/>
      <c r="G110" s="94"/>
      <c r="H110" s="92"/>
      <c r="I110" s="92"/>
      <c r="J110" s="89"/>
    </row>
    <row r="111" spans="1:10" ht="13.5">
      <c r="A111" s="94"/>
      <c r="B111" s="92"/>
      <c r="C111" s="92"/>
      <c r="D111" s="92"/>
      <c r="E111" s="92"/>
      <c r="F111" s="92"/>
      <c r="G111" s="94"/>
      <c r="H111" s="92"/>
      <c r="I111" s="92"/>
      <c r="J111" s="89"/>
    </row>
    <row r="112" spans="1:10" ht="13.5">
      <c r="A112" s="94"/>
      <c r="B112" s="92"/>
      <c r="C112" s="92"/>
      <c r="D112" s="92"/>
      <c r="E112" s="92"/>
      <c r="F112" s="92"/>
      <c r="G112" s="94"/>
      <c r="H112" s="92"/>
      <c r="I112" s="92"/>
      <c r="J112" s="89"/>
    </row>
    <row r="113" spans="1:10" ht="13.5">
      <c r="A113" s="94"/>
      <c r="B113" s="92"/>
      <c r="C113" s="92"/>
      <c r="D113" s="92"/>
      <c r="E113" s="92"/>
      <c r="F113" s="92"/>
      <c r="G113" s="94"/>
      <c r="H113" s="92"/>
      <c r="I113" s="92"/>
      <c r="J113" s="89"/>
    </row>
    <row r="114" spans="1:10" ht="13.5">
      <c r="A114" s="94"/>
      <c r="B114" s="92"/>
      <c r="C114" s="92"/>
      <c r="D114" s="92"/>
      <c r="E114" s="92"/>
      <c r="F114" s="92"/>
      <c r="G114" s="94"/>
      <c r="H114" s="92"/>
      <c r="I114" s="92"/>
      <c r="J114" s="89"/>
    </row>
    <row r="115" spans="1:10" ht="13.5">
      <c r="A115" s="94"/>
      <c r="B115" s="92"/>
      <c r="C115" s="92"/>
      <c r="D115" s="92"/>
      <c r="E115" s="92"/>
      <c r="F115" s="92"/>
      <c r="G115" s="94"/>
      <c r="H115" s="92"/>
      <c r="I115" s="92"/>
      <c r="J115" s="89"/>
    </row>
    <row r="116" spans="1:10" ht="13.5">
      <c r="A116" s="94"/>
      <c r="B116" s="92"/>
      <c r="C116" s="92"/>
      <c r="D116" s="92"/>
      <c r="E116" s="92"/>
      <c r="F116" s="92"/>
      <c r="G116" s="94"/>
      <c r="H116" s="92"/>
      <c r="I116" s="92"/>
      <c r="J116" s="89"/>
    </row>
    <row r="117" spans="1:10" ht="13.5">
      <c r="A117" s="94"/>
      <c r="B117" s="92"/>
      <c r="C117" s="92"/>
      <c r="D117" s="92"/>
      <c r="E117" s="92"/>
      <c r="F117" s="92"/>
      <c r="G117" s="94"/>
      <c r="H117" s="92"/>
      <c r="I117" s="92"/>
      <c r="J117" s="89"/>
    </row>
    <row r="118" spans="1:10" ht="13.5">
      <c r="A118" s="94"/>
      <c r="B118" s="92"/>
      <c r="C118" s="92"/>
      <c r="D118" s="92"/>
      <c r="E118" s="92"/>
      <c r="F118" s="92"/>
      <c r="G118" s="94"/>
      <c r="H118" s="92"/>
      <c r="I118" s="92"/>
      <c r="J118" s="89"/>
    </row>
    <row r="119" spans="1:10" ht="13.5">
      <c r="A119" s="94"/>
      <c r="B119" s="92"/>
      <c r="C119" s="92"/>
      <c r="D119" s="92"/>
      <c r="E119" s="92"/>
      <c r="F119" s="92"/>
      <c r="G119" s="94"/>
      <c r="H119" s="92"/>
      <c r="I119" s="92"/>
      <c r="J119" s="89"/>
    </row>
    <row r="120" spans="7:10" ht="13.5">
      <c r="G120" s="15"/>
      <c r="H120" s="26"/>
      <c r="I120" s="26"/>
      <c r="J120" s="3"/>
    </row>
    <row r="121" spans="7:10" ht="13.5">
      <c r="G121" s="15"/>
      <c r="H121" s="26"/>
      <c r="I121" s="26"/>
      <c r="J121" s="3"/>
    </row>
    <row r="122" spans="1:7" ht="14.25">
      <c r="A122" s="29"/>
      <c r="B122" s="28"/>
      <c r="C122" s="28"/>
      <c r="D122" s="28"/>
      <c r="E122" s="29"/>
      <c r="F122" s="48"/>
      <c r="G122" s="1"/>
    </row>
    <row r="123" spans="1:7" ht="14.25">
      <c r="A123" s="29"/>
      <c r="B123" s="28"/>
      <c r="C123" s="28"/>
      <c r="D123" s="28"/>
      <c r="E123" s="68"/>
      <c r="F123" s="48"/>
      <c r="G123" s="1"/>
    </row>
    <row r="124" spans="1:7" ht="13.5">
      <c r="A124" s="2"/>
      <c r="E124" s="46"/>
      <c r="F124" s="3"/>
      <c r="G124" s="1"/>
    </row>
  </sheetData>
  <mergeCells count="6">
    <mergeCell ref="B2:F2"/>
    <mergeCell ref="F4:J4"/>
    <mergeCell ref="B6:B7"/>
    <mergeCell ref="C6:E6"/>
    <mergeCell ref="G6:G7"/>
    <mergeCell ref="H6:J6"/>
  </mergeCells>
  <printOptions/>
  <pageMargins left="0.5118110236220472" right="0.5118110236220472" top="0.3937007874015748" bottom="0.35433070866141736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25"/>
  <sheetViews>
    <sheetView workbookViewId="0" topLeftCell="A1">
      <selection activeCell="B2" sqref="B2:F2"/>
    </sheetView>
  </sheetViews>
  <sheetFormatPr defaultColWidth="9.00390625" defaultRowHeight="13.5"/>
  <cols>
    <col min="1" max="1" width="17.625" style="0" customWidth="1"/>
    <col min="2" max="3" width="7.50390625" style="0" customWidth="1"/>
    <col min="4" max="5" width="7.25390625" style="0" customWidth="1"/>
    <col min="6" max="6" width="17.625" style="0" customWidth="1"/>
    <col min="7" max="8" width="7.50390625" style="0" customWidth="1"/>
    <col min="9" max="10" width="7.25390625" style="0" customWidth="1"/>
  </cols>
  <sheetData>
    <row r="2" spans="2:6" ht="17.25">
      <c r="B2" s="108" t="s">
        <v>460</v>
      </c>
      <c r="C2" s="108"/>
      <c r="D2" s="108"/>
      <c r="E2" s="108"/>
      <c r="F2" s="108"/>
    </row>
    <row r="4" spans="1:10" ht="17.25">
      <c r="A4" s="4" t="s">
        <v>291</v>
      </c>
      <c r="F4" s="107" t="s">
        <v>464</v>
      </c>
      <c r="G4" s="107"/>
      <c r="H4" s="107"/>
      <c r="I4" s="107"/>
      <c r="J4" s="107"/>
    </row>
    <row r="6" spans="1:10" ht="14.25">
      <c r="A6" s="53"/>
      <c r="B6" s="102" t="s">
        <v>265</v>
      </c>
      <c r="C6" s="104" t="s">
        <v>266</v>
      </c>
      <c r="D6" s="105"/>
      <c r="E6" s="106"/>
      <c r="F6" s="44"/>
      <c r="G6" s="102" t="s">
        <v>265</v>
      </c>
      <c r="H6" s="104" t="s">
        <v>266</v>
      </c>
      <c r="I6" s="105"/>
      <c r="J6" s="105"/>
    </row>
    <row r="7" spans="1:10" ht="14.25">
      <c r="A7" s="54" t="s">
        <v>461</v>
      </c>
      <c r="B7" s="103"/>
      <c r="C7" s="58" t="s">
        <v>321</v>
      </c>
      <c r="D7" s="60" t="s">
        <v>267</v>
      </c>
      <c r="E7" s="60" t="s">
        <v>268</v>
      </c>
      <c r="F7" s="54" t="s">
        <v>462</v>
      </c>
      <c r="G7" s="103"/>
      <c r="H7" s="54" t="s">
        <v>321</v>
      </c>
      <c r="I7" s="60" t="s">
        <v>267</v>
      </c>
      <c r="J7" s="57" t="s">
        <v>268</v>
      </c>
    </row>
    <row r="8" spans="1:10" ht="13.5">
      <c r="A8" s="49" t="s">
        <v>79</v>
      </c>
      <c r="B8" s="32">
        <f>B16+B20+B25+B29+B35+B39+B44+B49+G9+G15+G21+G25+G28+G31+G37+G46+G51+B73+B77</f>
        <v>48721</v>
      </c>
      <c r="C8" s="32">
        <f>C16+C20+C25+C29+C35+C39+C44+C49+H9+H15+H21+H25+H28+H31+H37+H46+H51+C73+C77</f>
        <v>108616</v>
      </c>
      <c r="D8" s="32">
        <f>D16+D20+D25+D29+D35+D39+D44+D49+I9+I15+I21+I25+I28+I31+I37+I46+I51+D73+D77</f>
        <v>53205</v>
      </c>
      <c r="E8" s="32">
        <f>E16+E20+E25+E29+E35+E39+E44+E49+J9+J15+J21+J25+J28+J31+J37+J46+J51+E73+E77</f>
        <v>55411</v>
      </c>
      <c r="F8" s="97" t="s">
        <v>94</v>
      </c>
      <c r="G8" s="69">
        <v>981</v>
      </c>
      <c r="H8" s="69">
        <f>I8+J8</f>
        <v>2357</v>
      </c>
      <c r="I8" s="69">
        <v>1183</v>
      </c>
      <c r="J8" s="69">
        <v>1174</v>
      </c>
    </row>
    <row r="9" spans="1:10" ht="13.5" customHeight="1">
      <c r="A9" s="9"/>
      <c r="B9" s="32"/>
      <c r="C9" s="32"/>
      <c r="D9" s="32"/>
      <c r="E9" s="33"/>
      <c r="F9" s="9" t="s">
        <v>375</v>
      </c>
      <c r="G9" s="34">
        <f>B51+B52+G8</f>
        <v>3801</v>
      </c>
      <c r="H9" s="34">
        <f>C51+C52+H8</f>
        <v>9137</v>
      </c>
      <c r="I9" s="34">
        <f>D51+D52+I8</f>
        <v>4468</v>
      </c>
      <c r="J9" s="34">
        <f>E51+E52+J8</f>
        <v>4669</v>
      </c>
    </row>
    <row r="10" spans="1:10" ht="13.5" customHeight="1">
      <c r="A10" s="9" t="s">
        <v>80</v>
      </c>
      <c r="B10" s="34">
        <v>1019</v>
      </c>
      <c r="C10" s="34">
        <f aca="true" t="shared" si="0" ref="C10:C16">D10+E10</f>
        <v>2094</v>
      </c>
      <c r="D10" s="34">
        <v>971</v>
      </c>
      <c r="E10" s="39">
        <v>1123</v>
      </c>
      <c r="F10" s="9"/>
      <c r="G10" s="34"/>
      <c r="H10" s="34"/>
      <c r="I10" s="34"/>
      <c r="J10" s="34"/>
    </row>
    <row r="11" spans="1:10" ht="13.5" customHeight="1">
      <c r="A11" s="9" t="s">
        <v>81</v>
      </c>
      <c r="B11" s="34">
        <v>645</v>
      </c>
      <c r="C11" s="34">
        <f t="shared" si="0"/>
        <v>1541</v>
      </c>
      <c r="D11" s="34">
        <v>740</v>
      </c>
      <c r="E11" s="39">
        <v>801</v>
      </c>
      <c r="F11" s="9" t="s">
        <v>95</v>
      </c>
      <c r="G11" s="34">
        <v>1448</v>
      </c>
      <c r="H11" s="34">
        <f>I11+J11</f>
        <v>2602</v>
      </c>
      <c r="I11" s="34">
        <v>1296</v>
      </c>
      <c r="J11" s="34">
        <v>1306</v>
      </c>
    </row>
    <row r="12" spans="1:10" ht="13.5" customHeight="1">
      <c r="A12" s="9" t="s">
        <v>82</v>
      </c>
      <c r="B12" s="34">
        <v>814</v>
      </c>
      <c r="C12" s="34">
        <f t="shared" si="0"/>
        <v>1902</v>
      </c>
      <c r="D12" s="34">
        <v>887</v>
      </c>
      <c r="E12" s="39">
        <v>1015</v>
      </c>
      <c r="F12" s="9" t="s">
        <v>96</v>
      </c>
      <c r="G12" s="34">
        <v>1167</v>
      </c>
      <c r="H12" s="34">
        <f>I12+J12</f>
        <v>2445</v>
      </c>
      <c r="I12" s="34">
        <v>1219</v>
      </c>
      <c r="J12" s="34">
        <v>1226</v>
      </c>
    </row>
    <row r="13" spans="1:10" ht="13.5" customHeight="1">
      <c r="A13" s="9" t="s">
        <v>84</v>
      </c>
      <c r="B13" s="34">
        <v>945</v>
      </c>
      <c r="C13" s="34">
        <f t="shared" si="0"/>
        <v>2245</v>
      </c>
      <c r="D13" s="34">
        <v>1050</v>
      </c>
      <c r="E13" s="39">
        <v>1195</v>
      </c>
      <c r="F13" s="9" t="s">
        <v>97</v>
      </c>
      <c r="G13" s="34">
        <v>1156</v>
      </c>
      <c r="H13" s="34">
        <f>I13+J13</f>
        <v>2457</v>
      </c>
      <c r="I13" s="34">
        <v>1201</v>
      </c>
      <c r="J13" s="34">
        <v>1256</v>
      </c>
    </row>
    <row r="14" spans="1:10" ht="13.5" customHeight="1">
      <c r="A14" s="9" t="s">
        <v>86</v>
      </c>
      <c r="B14" s="34">
        <v>517</v>
      </c>
      <c r="C14" s="34">
        <f t="shared" si="0"/>
        <v>1223</v>
      </c>
      <c r="D14" s="34">
        <v>601</v>
      </c>
      <c r="E14" s="39">
        <v>622</v>
      </c>
      <c r="F14" s="9" t="s">
        <v>98</v>
      </c>
      <c r="G14" s="34">
        <v>996</v>
      </c>
      <c r="H14" s="34">
        <f>I14+J14</f>
        <v>1851</v>
      </c>
      <c r="I14" s="34">
        <v>950</v>
      </c>
      <c r="J14" s="34">
        <v>901</v>
      </c>
    </row>
    <row r="15" spans="1:10" ht="13.5">
      <c r="A15" s="9" t="s">
        <v>88</v>
      </c>
      <c r="B15" s="34">
        <v>988</v>
      </c>
      <c r="C15" s="34">
        <f t="shared" si="0"/>
        <v>2384</v>
      </c>
      <c r="D15" s="34">
        <v>1135</v>
      </c>
      <c r="E15" s="39">
        <v>1249</v>
      </c>
      <c r="F15" s="9" t="s">
        <v>99</v>
      </c>
      <c r="G15" s="34">
        <f>SUM(G11:G14)</f>
        <v>4767</v>
      </c>
      <c r="H15" s="34">
        <f>I15+J15</f>
        <v>9355</v>
      </c>
      <c r="I15" s="34">
        <f>SUM(I11:I14)</f>
        <v>4666</v>
      </c>
      <c r="J15" s="34">
        <f>SUM(J11:J14)</f>
        <v>4689</v>
      </c>
    </row>
    <row r="16" spans="1:10" ht="13.5">
      <c r="A16" s="9" t="s">
        <v>353</v>
      </c>
      <c r="B16" s="34">
        <f>SUM(B10:B15)</f>
        <v>4928</v>
      </c>
      <c r="C16" s="34">
        <f t="shared" si="0"/>
        <v>11389</v>
      </c>
      <c r="D16" s="34">
        <f>SUM(D10:D15)</f>
        <v>5384</v>
      </c>
      <c r="E16" s="39">
        <f>SUM(E10:E15)</f>
        <v>6005</v>
      </c>
      <c r="F16" s="9"/>
      <c r="G16" s="34"/>
      <c r="H16" s="34"/>
      <c r="I16" s="34"/>
      <c r="J16" s="34"/>
    </row>
    <row r="17" spans="1:10" ht="13.5" customHeight="1">
      <c r="A17" s="9"/>
      <c r="B17" s="34"/>
      <c r="C17" s="34"/>
      <c r="D17" s="34"/>
      <c r="E17" s="39"/>
      <c r="F17" s="9" t="s">
        <v>100</v>
      </c>
      <c r="G17" s="34">
        <v>1392</v>
      </c>
      <c r="H17" s="34">
        <f>I17+J17</f>
        <v>3132</v>
      </c>
      <c r="I17" s="34">
        <v>1575</v>
      </c>
      <c r="J17" s="34">
        <v>1557</v>
      </c>
    </row>
    <row r="18" spans="1:10" ht="13.5" customHeight="1">
      <c r="A18" s="9" t="s">
        <v>230</v>
      </c>
      <c r="B18" s="34">
        <v>533</v>
      </c>
      <c r="C18" s="34">
        <f>D18+E18</f>
        <v>1088</v>
      </c>
      <c r="D18" s="34">
        <v>532</v>
      </c>
      <c r="E18" s="39">
        <v>556</v>
      </c>
      <c r="F18" s="9" t="s">
        <v>101</v>
      </c>
      <c r="G18" s="34">
        <v>1274</v>
      </c>
      <c r="H18" s="34">
        <f>I18+J18</f>
        <v>2663</v>
      </c>
      <c r="I18" s="34">
        <v>1371</v>
      </c>
      <c r="J18" s="34">
        <v>1292</v>
      </c>
    </row>
    <row r="19" spans="1:10" ht="13.5">
      <c r="A19" s="9" t="s">
        <v>231</v>
      </c>
      <c r="B19" s="34">
        <v>28</v>
      </c>
      <c r="C19" s="34">
        <f>D19+E19</f>
        <v>47</v>
      </c>
      <c r="D19" s="34">
        <v>21</v>
      </c>
      <c r="E19" s="39">
        <v>26</v>
      </c>
      <c r="F19" s="9" t="s">
        <v>102</v>
      </c>
      <c r="G19" s="34">
        <v>591</v>
      </c>
      <c r="H19" s="34">
        <f>I19+J19</f>
        <v>1280</v>
      </c>
      <c r="I19" s="34">
        <v>644</v>
      </c>
      <c r="J19" s="34">
        <v>636</v>
      </c>
    </row>
    <row r="20" spans="1:10" ht="13.5">
      <c r="A20" s="9" t="s">
        <v>353</v>
      </c>
      <c r="B20" s="34">
        <f>SUM(B18:B19)</f>
        <v>561</v>
      </c>
      <c r="C20" s="34">
        <f>D20+E20</f>
        <v>1135</v>
      </c>
      <c r="D20" s="34">
        <f>SUM(D18:D19)</f>
        <v>553</v>
      </c>
      <c r="E20" s="39">
        <f>SUM(E18:E19)</f>
        <v>582</v>
      </c>
      <c r="F20" s="9" t="s">
        <v>440</v>
      </c>
      <c r="G20" s="34">
        <v>43</v>
      </c>
      <c r="H20" s="34">
        <f>I20+J20</f>
        <v>85</v>
      </c>
      <c r="I20" s="34">
        <v>40</v>
      </c>
      <c r="J20" s="34">
        <v>45</v>
      </c>
    </row>
    <row r="21" spans="1:10" ht="13.5">
      <c r="A21" s="9"/>
      <c r="B21" s="34"/>
      <c r="C21" s="34"/>
      <c r="D21" s="34"/>
      <c r="E21" s="39"/>
      <c r="F21" s="9" t="s">
        <v>334</v>
      </c>
      <c r="G21" s="34">
        <f>SUM(G17:G20)</f>
        <v>3300</v>
      </c>
      <c r="H21" s="34">
        <f>I21+J21</f>
        <v>7160</v>
      </c>
      <c r="I21" s="34">
        <f>SUM(I17:I20)</f>
        <v>3630</v>
      </c>
      <c r="J21" s="34">
        <f>SUM(J17:J20)</f>
        <v>3530</v>
      </c>
    </row>
    <row r="22" spans="1:10" ht="13.5">
      <c r="A22" s="9" t="s">
        <v>232</v>
      </c>
      <c r="B22" s="34">
        <v>959</v>
      </c>
      <c r="C22" s="34">
        <f>D22+E22</f>
        <v>1988</v>
      </c>
      <c r="D22" s="34">
        <v>967</v>
      </c>
      <c r="E22" s="39">
        <v>1021</v>
      </c>
      <c r="F22" s="11"/>
      <c r="G22" s="34"/>
      <c r="H22" s="34"/>
      <c r="I22" s="34"/>
      <c r="J22" s="34"/>
    </row>
    <row r="23" spans="1:10" ht="13.5">
      <c r="A23" s="9" t="s">
        <v>103</v>
      </c>
      <c r="B23" s="34">
        <v>823</v>
      </c>
      <c r="C23" s="34">
        <f>D23+E23</f>
        <v>1708</v>
      </c>
      <c r="D23" s="34">
        <v>823</v>
      </c>
      <c r="E23" s="39">
        <v>885</v>
      </c>
      <c r="F23" s="11" t="s">
        <v>430</v>
      </c>
      <c r="G23" s="34">
        <v>1768</v>
      </c>
      <c r="H23" s="34">
        <f>I23+J23</f>
        <v>3823</v>
      </c>
      <c r="I23" s="34">
        <v>1857</v>
      </c>
      <c r="J23" s="34">
        <v>1966</v>
      </c>
    </row>
    <row r="24" spans="1:10" ht="13.5" customHeight="1">
      <c r="A24" s="9" t="s">
        <v>105</v>
      </c>
      <c r="B24" s="34">
        <v>845</v>
      </c>
      <c r="C24" s="34">
        <f>D24+E24</f>
        <v>1725</v>
      </c>
      <c r="D24" s="34">
        <v>822</v>
      </c>
      <c r="E24" s="39">
        <v>903</v>
      </c>
      <c r="F24" s="11" t="s">
        <v>104</v>
      </c>
      <c r="G24" s="34">
        <v>1534</v>
      </c>
      <c r="H24" s="34">
        <f>I24+J24</f>
        <v>3033</v>
      </c>
      <c r="I24" s="34">
        <v>1502</v>
      </c>
      <c r="J24" s="34">
        <v>1531</v>
      </c>
    </row>
    <row r="25" spans="1:10" ht="13.5" customHeight="1">
      <c r="A25" s="9" t="s">
        <v>353</v>
      </c>
      <c r="B25" s="34">
        <f>SUM(B22:B24)</f>
        <v>2627</v>
      </c>
      <c r="C25" s="34">
        <f>D25+E25</f>
        <v>5421</v>
      </c>
      <c r="D25" s="34">
        <f>SUM(D22:D24)</f>
        <v>2612</v>
      </c>
      <c r="E25" s="39">
        <f>SUM(E22:E24)</f>
        <v>2809</v>
      </c>
      <c r="F25" s="9" t="s">
        <v>334</v>
      </c>
      <c r="G25" s="34">
        <f>SUM(G23:G24)</f>
        <v>3302</v>
      </c>
      <c r="H25" s="34">
        <f>I25+J25</f>
        <v>6856</v>
      </c>
      <c r="I25" s="34">
        <f>SUM(I23:I24)</f>
        <v>3359</v>
      </c>
      <c r="J25" s="34">
        <f>SUM(J23:J24)</f>
        <v>3497</v>
      </c>
    </row>
    <row r="26" spans="1:10" ht="13.5" customHeight="1">
      <c r="A26" s="9"/>
      <c r="B26" s="34"/>
      <c r="C26" s="34"/>
      <c r="D26" s="34"/>
      <c r="E26" s="39"/>
      <c r="F26" s="11"/>
      <c r="G26" s="34"/>
      <c r="H26" s="34"/>
      <c r="I26" s="34"/>
      <c r="J26" s="34"/>
    </row>
    <row r="27" spans="1:10" ht="13.5">
      <c r="A27" s="9" t="s">
        <v>233</v>
      </c>
      <c r="B27" s="34">
        <v>640</v>
      </c>
      <c r="C27" s="34">
        <f>D27+E27</f>
        <v>1301</v>
      </c>
      <c r="D27" s="34">
        <v>630</v>
      </c>
      <c r="E27" s="39">
        <v>671</v>
      </c>
      <c r="F27" s="11" t="s">
        <v>431</v>
      </c>
      <c r="G27" s="34">
        <v>440</v>
      </c>
      <c r="H27" s="34">
        <f>I27+J27</f>
        <v>1233</v>
      </c>
      <c r="I27" s="34">
        <v>613</v>
      </c>
      <c r="J27" s="34">
        <v>620</v>
      </c>
    </row>
    <row r="28" spans="1:10" ht="13.5" customHeight="1">
      <c r="A28" s="9" t="s">
        <v>234</v>
      </c>
      <c r="B28" s="34">
        <v>248</v>
      </c>
      <c r="C28" s="34">
        <f>D28+E28</f>
        <v>607</v>
      </c>
      <c r="D28" s="34">
        <v>299</v>
      </c>
      <c r="E28" s="39">
        <v>308</v>
      </c>
      <c r="F28" s="9" t="s">
        <v>334</v>
      </c>
      <c r="G28" s="34">
        <f>G27</f>
        <v>440</v>
      </c>
      <c r="H28" s="34">
        <f>I28+J28</f>
        <v>1233</v>
      </c>
      <c r="I28" s="34">
        <f>I27</f>
        <v>613</v>
      </c>
      <c r="J28" s="34">
        <f>J27</f>
        <v>620</v>
      </c>
    </row>
    <row r="29" spans="1:10" ht="13.5" customHeight="1">
      <c r="A29" s="9" t="s">
        <v>353</v>
      </c>
      <c r="B29" s="34">
        <f>SUM(B27:B28)</f>
        <v>888</v>
      </c>
      <c r="C29" s="34">
        <f>D29+E29</f>
        <v>1908</v>
      </c>
      <c r="D29" s="34">
        <f>SUM(D27:D28)</f>
        <v>929</v>
      </c>
      <c r="E29" s="39">
        <f>SUM(E27:E28)</f>
        <v>979</v>
      </c>
      <c r="F29" s="11"/>
      <c r="G29" s="34"/>
      <c r="H29" s="34"/>
      <c r="I29" s="34"/>
      <c r="J29" s="34"/>
    </row>
    <row r="30" spans="1:10" ht="13.5" customHeight="1">
      <c r="A30" s="9"/>
      <c r="B30" s="34"/>
      <c r="C30" s="34"/>
      <c r="D30" s="34"/>
      <c r="E30" s="39"/>
      <c r="F30" s="11" t="s">
        <v>432</v>
      </c>
      <c r="G30" s="34">
        <v>936</v>
      </c>
      <c r="H30" s="34">
        <f>I30+J30</f>
        <v>2093</v>
      </c>
      <c r="I30" s="34">
        <v>1026</v>
      </c>
      <c r="J30" s="34">
        <v>1067</v>
      </c>
    </row>
    <row r="31" spans="1:10" ht="13.5" customHeight="1">
      <c r="A31" s="9" t="s">
        <v>442</v>
      </c>
      <c r="B31" s="34">
        <v>346</v>
      </c>
      <c r="C31" s="34">
        <f>D31+E31</f>
        <v>740</v>
      </c>
      <c r="D31" s="34">
        <v>376</v>
      </c>
      <c r="E31" s="39">
        <v>364</v>
      </c>
      <c r="F31" s="9" t="s">
        <v>106</v>
      </c>
      <c r="G31" s="34">
        <f>G30</f>
        <v>936</v>
      </c>
      <c r="H31" s="34">
        <f>I31+J31</f>
        <v>2093</v>
      </c>
      <c r="I31" s="34">
        <f>I30</f>
        <v>1026</v>
      </c>
      <c r="J31" s="34">
        <f>J30</f>
        <v>1067</v>
      </c>
    </row>
    <row r="32" spans="1:10" ht="13.5">
      <c r="A32" s="9" t="s">
        <v>107</v>
      </c>
      <c r="B32" s="34">
        <v>52</v>
      </c>
      <c r="C32" s="34">
        <f>D32+E32</f>
        <v>91</v>
      </c>
      <c r="D32" s="34">
        <v>42</v>
      </c>
      <c r="E32" s="39">
        <v>49</v>
      </c>
      <c r="F32" s="11"/>
      <c r="G32" s="34"/>
      <c r="H32" s="34"/>
      <c r="I32" s="34"/>
      <c r="J32" s="34"/>
    </row>
    <row r="33" spans="1:10" ht="13.5">
      <c r="A33" s="9" t="s">
        <v>109</v>
      </c>
      <c r="B33" s="34">
        <v>1012</v>
      </c>
      <c r="C33" s="34">
        <f>D33+E33</f>
        <v>2309</v>
      </c>
      <c r="D33" s="34">
        <v>1147</v>
      </c>
      <c r="E33" s="39">
        <v>1162</v>
      </c>
      <c r="F33" s="11" t="s">
        <v>108</v>
      </c>
      <c r="G33" s="34">
        <v>1340</v>
      </c>
      <c r="H33" s="34">
        <f>I33+J33</f>
        <v>3289</v>
      </c>
      <c r="I33" s="34">
        <v>1636</v>
      </c>
      <c r="J33" s="34">
        <v>1653</v>
      </c>
    </row>
    <row r="34" spans="1:10" ht="13.5">
      <c r="A34" s="9" t="s">
        <v>111</v>
      </c>
      <c r="B34" s="34">
        <v>2096</v>
      </c>
      <c r="C34" s="34">
        <f>D34+E34</f>
        <v>4267</v>
      </c>
      <c r="D34" s="34">
        <v>2094</v>
      </c>
      <c r="E34" s="39">
        <v>2173</v>
      </c>
      <c r="F34" s="11" t="s">
        <v>110</v>
      </c>
      <c r="G34" s="34">
        <v>903</v>
      </c>
      <c r="H34" s="34">
        <f>I34+J34</f>
        <v>2255</v>
      </c>
      <c r="I34" s="34">
        <v>1078</v>
      </c>
      <c r="J34" s="34">
        <v>1177</v>
      </c>
    </row>
    <row r="35" spans="1:10" ht="13.5">
      <c r="A35" s="9" t="s">
        <v>353</v>
      </c>
      <c r="B35" s="34">
        <f>SUM(B31:B34)</f>
        <v>3506</v>
      </c>
      <c r="C35" s="34">
        <f>D35+E35</f>
        <v>7407</v>
      </c>
      <c r="D35" s="34">
        <f>SUM(D31:D34)</f>
        <v>3659</v>
      </c>
      <c r="E35" s="39">
        <f>SUM(E31:E34)</f>
        <v>3748</v>
      </c>
      <c r="F35" s="9" t="s">
        <v>112</v>
      </c>
      <c r="G35" s="34">
        <v>1186</v>
      </c>
      <c r="H35" s="34">
        <f>I35+J35</f>
        <v>3022</v>
      </c>
      <c r="I35" s="34">
        <v>1464</v>
      </c>
      <c r="J35" s="34">
        <v>1558</v>
      </c>
    </row>
    <row r="36" spans="1:10" ht="13.5">
      <c r="A36" s="9"/>
      <c r="B36" s="36"/>
      <c r="C36" s="36"/>
      <c r="D36" s="36"/>
      <c r="E36" s="39"/>
      <c r="F36" s="9" t="s">
        <v>113</v>
      </c>
      <c r="G36" s="36">
        <v>747</v>
      </c>
      <c r="H36" s="36">
        <f>I36+J36</f>
        <v>2056</v>
      </c>
      <c r="I36" s="36">
        <v>965</v>
      </c>
      <c r="J36" s="36">
        <v>1091</v>
      </c>
    </row>
    <row r="37" spans="1:10" ht="13.5">
      <c r="A37" s="9" t="s">
        <v>441</v>
      </c>
      <c r="B37" s="36">
        <v>380</v>
      </c>
      <c r="C37" s="36">
        <f>D37+E37</f>
        <v>765</v>
      </c>
      <c r="D37" s="36">
        <v>391</v>
      </c>
      <c r="E37" s="36">
        <v>374</v>
      </c>
      <c r="F37" s="11" t="s">
        <v>353</v>
      </c>
      <c r="G37" s="36">
        <f>SUM(G33:G36)</f>
        <v>4176</v>
      </c>
      <c r="H37" s="36">
        <f>SUM(H33:H36)</f>
        <v>10622</v>
      </c>
      <c r="I37" s="36">
        <f>SUM(I33:I36)</f>
        <v>5143</v>
      </c>
      <c r="J37" s="36">
        <f>SUM(J33:J36)</f>
        <v>5479</v>
      </c>
    </row>
    <row r="38" spans="1:10" ht="13.5">
      <c r="A38" s="9" t="s">
        <v>292</v>
      </c>
      <c r="B38" s="36">
        <v>587</v>
      </c>
      <c r="C38" s="36">
        <f>D38+E38</f>
        <v>1343</v>
      </c>
      <c r="D38" s="36">
        <v>671</v>
      </c>
      <c r="E38" s="36">
        <v>672</v>
      </c>
      <c r="F38" s="11"/>
      <c r="G38" s="36"/>
      <c r="H38" s="36"/>
      <c r="I38" s="36"/>
      <c r="J38" s="36"/>
    </row>
    <row r="39" spans="1:10" ht="13.5">
      <c r="A39" s="9" t="s">
        <v>353</v>
      </c>
      <c r="B39" s="34">
        <f>B37+B38</f>
        <v>967</v>
      </c>
      <c r="C39" s="34">
        <f>C37+C38</f>
        <v>2108</v>
      </c>
      <c r="D39" s="34">
        <f>D37+D38</f>
        <v>1062</v>
      </c>
      <c r="E39" s="34">
        <f>E37+E38</f>
        <v>1046</v>
      </c>
      <c r="F39" s="11" t="s">
        <v>286</v>
      </c>
      <c r="G39" s="36">
        <v>720</v>
      </c>
      <c r="H39" s="36">
        <f aca="true" t="shared" si="1" ref="H39:H45">I39+J39</f>
        <v>1467</v>
      </c>
      <c r="I39" s="36">
        <v>694</v>
      </c>
      <c r="J39" s="36">
        <v>773</v>
      </c>
    </row>
    <row r="40" spans="1:10" ht="13.5">
      <c r="A40" s="9"/>
      <c r="B40" s="34"/>
      <c r="C40" s="34"/>
      <c r="D40" s="34"/>
      <c r="E40" s="34"/>
      <c r="F40" s="11" t="s">
        <v>280</v>
      </c>
      <c r="G40" s="36">
        <v>979</v>
      </c>
      <c r="H40" s="36">
        <f t="shared" si="1"/>
        <v>1955</v>
      </c>
      <c r="I40" s="36">
        <v>979</v>
      </c>
      <c r="J40" s="36">
        <v>976</v>
      </c>
    </row>
    <row r="41" spans="1:10" ht="13.5">
      <c r="A41" s="9" t="s">
        <v>83</v>
      </c>
      <c r="B41" s="34">
        <v>511</v>
      </c>
      <c r="C41" s="34">
        <f>D41+E41</f>
        <v>1156</v>
      </c>
      <c r="D41" s="34">
        <v>589</v>
      </c>
      <c r="E41" s="36">
        <v>567</v>
      </c>
      <c r="F41" s="11" t="s">
        <v>281</v>
      </c>
      <c r="G41" s="36">
        <v>840</v>
      </c>
      <c r="H41" s="36">
        <f t="shared" si="1"/>
        <v>1731</v>
      </c>
      <c r="I41" s="36">
        <v>868</v>
      </c>
      <c r="J41" s="36">
        <v>863</v>
      </c>
    </row>
    <row r="42" spans="1:10" ht="13.5">
      <c r="A42" s="9" t="s">
        <v>85</v>
      </c>
      <c r="B42" s="36">
        <v>316</v>
      </c>
      <c r="C42" s="36">
        <f>D42+E42</f>
        <v>776</v>
      </c>
      <c r="D42" s="36">
        <v>391</v>
      </c>
      <c r="E42" s="36">
        <v>385</v>
      </c>
      <c r="F42" s="11" t="s">
        <v>285</v>
      </c>
      <c r="G42" s="36">
        <v>138</v>
      </c>
      <c r="H42" s="36">
        <f t="shared" si="1"/>
        <v>296</v>
      </c>
      <c r="I42" s="36">
        <v>149</v>
      </c>
      <c r="J42" s="36">
        <v>147</v>
      </c>
    </row>
    <row r="43" spans="1:10" ht="13.5">
      <c r="A43" s="9" t="s">
        <v>87</v>
      </c>
      <c r="B43" s="34">
        <v>482</v>
      </c>
      <c r="C43" s="34">
        <f>D43+E43</f>
        <v>1135</v>
      </c>
      <c r="D43" s="34">
        <v>553</v>
      </c>
      <c r="E43" s="34">
        <v>582</v>
      </c>
      <c r="F43" s="11" t="s">
        <v>282</v>
      </c>
      <c r="G43" s="36">
        <v>43</v>
      </c>
      <c r="H43" s="36">
        <f t="shared" si="1"/>
        <v>93</v>
      </c>
      <c r="I43" s="36">
        <v>44</v>
      </c>
      <c r="J43" s="36">
        <v>49</v>
      </c>
    </row>
    <row r="44" spans="1:10" ht="13.5">
      <c r="A44" s="9" t="s">
        <v>334</v>
      </c>
      <c r="B44" s="34">
        <f>SUM(B41:B43)</f>
        <v>1309</v>
      </c>
      <c r="C44" s="34">
        <f>SUM(C41:C43)</f>
        <v>3067</v>
      </c>
      <c r="D44" s="34">
        <f>SUM(D41:D43)</f>
        <v>1533</v>
      </c>
      <c r="E44" s="34">
        <f>SUM(E41:E43)</f>
        <v>1534</v>
      </c>
      <c r="F44" s="11" t="s">
        <v>283</v>
      </c>
      <c r="G44" s="36">
        <v>737</v>
      </c>
      <c r="H44" s="36">
        <f t="shared" si="1"/>
        <v>1691</v>
      </c>
      <c r="I44" s="36">
        <v>869</v>
      </c>
      <c r="J44" s="36">
        <v>822</v>
      </c>
    </row>
    <row r="45" spans="1:10" ht="13.5">
      <c r="A45" s="9"/>
      <c r="B45" s="34"/>
      <c r="C45" s="34"/>
      <c r="D45" s="34"/>
      <c r="E45" s="36"/>
      <c r="F45" s="11" t="s">
        <v>284</v>
      </c>
      <c r="G45" s="36">
        <v>739</v>
      </c>
      <c r="H45" s="36">
        <f t="shared" si="1"/>
        <v>1614</v>
      </c>
      <c r="I45" s="36">
        <v>815</v>
      </c>
      <c r="J45" s="36">
        <v>799</v>
      </c>
    </row>
    <row r="46" spans="1:10" ht="13.5">
      <c r="A46" s="9" t="s">
        <v>89</v>
      </c>
      <c r="B46" s="34">
        <v>490</v>
      </c>
      <c r="C46" s="34">
        <f>D46+E46</f>
        <v>1139</v>
      </c>
      <c r="D46" s="34">
        <v>565</v>
      </c>
      <c r="E46" s="36">
        <v>574</v>
      </c>
      <c r="F46" s="11" t="s">
        <v>353</v>
      </c>
      <c r="G46" s="36">
        <f>SUM(G39:G45)</f>
        <v>4196</v>
      </c>
      <c r="H46" s="36">
        <f>SUM(H39:H45)</f>
        <v>8847</v>
      </c>
      <c r="I46" s="36">
        <f>SUM(I39:I45)</f>
        <v>4418</v>
      </c>
      <c r="J46" s="36">
        <f>SUM(J39:J45)</f>
        <v>4429</v>
      </c>
    </row>
    <row r="47" spans="1:10" ht="13.5">
      <c r="A47" s="9" t="s">
        <v>90</v>
      </c>
      <c r="B47" s="34">
        <v>1462</v>
      </c>
      <c r="C47" s="34">
        <f>D47+E47</f>
        <v>3618</v>
      </c>
      <c r="D47" s="34">
        <v>1767</v>
      </c>
      <c r="E47" s="36">
        <v>1851</v>
      </c>
      <c r="F47" s="11"/>
      <c r="G47" s="36"/>
      <c r="H47" s="36"/>
      <c r="I47" s="36"/>
      <c r="J47" s="36"/>
    </row>
    <row r="48" spans="1:10" ht="13.5">
      <c r="A48" s="9" t="s">
        <v>91</v>
      </c>
      <c r="B48" s="34">
        <v>258</v>
      </c>
      <c r="C48" s="34">
        <f>D48+E48</f>
        <v>600</v>
      </c>
      <c r="D48" s="34">
        <v>303</v>
      </c>
      <c r="E48" s="36">
        <v>297</v>
      </c>
      <c r="F48" s="11" t="s">
        <v>114</v>
      </c>
      <c r="G48" s="36">
        <v>684</v>
      </c>
      <c r="H48" s="36">
        <f>I48+J48</f>
        <v>1584</v>
      </c>
      <c r="I48" s="36">
        <v>786</v>
      </c>
      <c r="J48" s="36">
        <v>798</v>
      </c>
    </row>
    <row r="49" spans="1:10" ht="13.5">
      <c r="A49" s="9" t="s">
        <v>375</v>
      </c>
      <c r="B49" s="34">
        <f>SUM(B46:B48)</f>
        <v>2210</v>
      </c>
      <c r="C49" s="34">
        <f>D49+E49</f>
        <v>5357</v>
      </c>
      <c r="D49" s="34">
        <f>SUM(D46:D48)</f>
        <v>2635</v>
      </c>
      <c r="E49" s="36">
        <f>SUM(E46:E48)</f>
        <v>2722</v>
      </c>
      <c r="F49" s="11" t="s">
        <v>433</v>
      </c>
      <c r="G49" s="36">
        <v>860</v>
      </c>
      <c r="H49" s="36">
        <f>I49+J49</f>
        <v>1678</v>
      </c>
      <c r="I49" s="36">
        <v>844</v>
      </c>
      <c r="J49" s="36">
        <v>834</v>
      </c>
    </row>
    <row r="50" spans="1:10" ht="13.5">
      <c r="A50" s="9"/>
      <c r="B50" s="34"/>
      <c r="C50" s="34"/>
      <c r="D50" s="34"/>
      <c r="E50" s="36"/>
      <c r="F50" s="11" t="s">
        <v>115</v>
      </c>
      <c r="G50" s="36">
        <v>583</v>
      </c>
      <c r="H50" s="36">
        <f>I50+J50</f>
        <v>1071</v>
      </c>
      <c r="I50" s="36">
        <v>578</v>
      </c>
      <c r="J50" s="36">
        <v>493</v>
      </c>
    </row>
    <row r="51" spans="1:10" ht="13.5">
      <c r="A51" s="9" t="s">
        <v>92</v>
      </c>
      <c r="B51" s="36">
        <v>1034</v>
      </c>
      <c r="C51" s="36">
        <f>D51+E51</f>
        <v>2593</v>
      </c>
      <c r="D51" s="36">
        <v>1259</v>
      </c>
      <c r="E51" s="36">
        <v>1334</v>
      </c>
      <c r="F51" s="11" t="s">
        <v>353</v>
      </c>
      <c r="G51" s="36">
        <f>SUM(G48:G50)</f>
        <v>2127</v>
      </c>
      <c r="H51" s="36">
        <f>I51+J51</f>
        <v>4333</v>
      </c>
      <c r="I51" s="36">
        <f>SUM(I48:I50)</f>
        <v>2208</v>
      </c>
      <c r="J51" s="36">
        <f>SUM(J48:J50)</f>
        <v>2125</v>
      </c>
    </row>
    <row r="52" spans="1:10" ht="13.5">
      <c r="A52" s="9" t="s">
        <v>93</v>
      </c>
      <c r="B52" s="36">
        <v>1786</v>
      </c>
      <c r="C52" s="36">
        <f>D52+E52</f>
        <v>4187</v>
      </c>
      <c r="D52" s="36">
        <v>2026</v>
      </c>
      <c r="E52" s="39">
        <v>2161</v>
      </c>
      <c r="F52" s="11"/>
      <c r="G52" s="36"/>
      <c r="H52" s="36"/>
      <c r="I52" s="36"/>
      <c r="J52" s="36"/>
    </row>
    <row r="53" spans="1:10" ht="13.5" customHeight="1">
      <c r="A53" s="10"/>
      <c r="B53" s="42"/>
      <c r="C53" s="42"/>
      <c r="D53" s="42"/>
      <c r="E53" s="43"/>
      <c r="F53" s="13"/>
      <c r="G53" s="42"/>
      <c r="H53" s="42"/>
      <c r="I53" s="42"/>
      <c r="J53" s="42"/>
    </row>
    <row r="54" spans="1:7" ht="13.5" customHeight="1">
      <c r="A54" s="26" t="s">
        <v>448</v>
      </c>
      <c r="B54" s="7"/>
      <c r="C54" s="7"/>
      <c r="D54" s="7"/>
      <c r="E54" s="26"/>
      <c r="F54" s="26"/>
      <c r="G54" s="1"/>
    </row>
    <row r="55" spans="1:7" ht="13.5" customHeight="1">
      <c r="A55" s="26" t="s">
        <v>449</v>
      </c>
      <c r="B55" s="7"/>
      <c r="C55" s="7"/>
      <c r="D55" s="7"/>
      <c r="E55" s="26"/>
      <c r="F55" s="26"/>
      <c r="G55" s="1"/>
    </row>
    <row r="56" spans="1:7" ht="13.5" customHeight="1">
      <c r="A56" s="26" t="s">
        <v>450</v>
      </c>
      <c r="B56" s="7"/>
      <c r="C56" s="7"/>
      <c r="D56" s="7"/>
      <c r="E56" s="26"/>
      <c r="F56" s="26"/>
      <c r="G56" s="1"/>
    </row>
    <row r="57" spans="1:7" ht="13.5" customHeight="1">
      <c r="A57" s="26" t="s">
        <v>451</v>
      </c>
      <c r="B57" s="7"/>
      <c r="C57" s="7"/>
      <c r="D57" s="7"/>
      <c r="E57" s="26"/>
      <c r="F57" s="26"/>
      <c r="G57" s="1"/>
    </row>
    <row r="58" spans="1:7" ht="13.5" customHeight="1">
      <c r="A58" s="26" t="s">
        <v>452</v>
      </c>
      <c r="B58" s="7"/>
      <c r="C58" s="7"/>
      <c r="D58" s="7"/>
      <c r="E58" s="26"/>
      <c r="F58" s="26"/>
      <c r="G58" s="1"/>
    </row>
    <row r="59" spans="1:7" ht="13.5">
      <c r="A59" s="26" t="s">
        <v>429</v>
      </c>
      <c r="B59" s="7"/>
      <c r="C59" s="7"/>
      <c r="D59" s="7"/>
      <c r="E59" s="26"/>
      <c r="F59" s="7"/>
      <c r="G59" s="1"/>
    </row>
    <row r="60" spans="1:7" ht="13.5">
      <c r="A60" s="26" t="s">
        <v>453</v>
      </c>
      <c r="B60" s="26"/>
      <c r="C60" s="26"/>
      <c r="D60" s="26"/>
      <c r="E60" s="26"/>
      <c r="F60" s="7"/>
      <c r="G60" s="1"/>
    </row>
    <row r="62" ht="13.5">
      <c r="E62" s="67">
        <v>7</v>
      </c>
    </row>
    <row r="63" ht="13.5">
      <c r="E63" s="67"/>
    </row>
    <row r="64" spans="2:6" ht="17.25">
      <c r="B64" s="108" t="s">
        <v>460</v>
      </c>
      <c r="C64" s="108"/>
      <c r="D64" s="108"/>
      <c r="E64" s="108"/>
      <c r="F64" s="108"/>
    </row>
    <row r="66" spans="1:10" ht="17.25">
      <c r="A66" s="4" t="s">
        <v>405</v>
      </c>
      <c r="B66" s="4"/>
      <c r="F66" s="107" t="s">
        <v>464</v>
      </c>
      <c r="G66" s="107"/>
      <c r="H66" s="107"/>
      <c r="I66" s="107"/>
      <c r="J66" s="107"/>
    </row>
    <row r="68" spans="1:10" ht="14.25">
      <c r="A68" s="53"/>
      <c r="B68" s="102" t="s">
        <v>265</v>
      </c>
      <c r="C68" s="104" t="s">
        <v>266</v>
      </c>
      <c r="D68" s="105"/>
      <c r="E68" s="106"/>
      <c r="F68" s="44"/>
      <c r="G68" s="102" t="s">
        <v>265</v>
      </c>
      <c r="H68" s="104" t="s">
        <v>266</v>
      </c>
      <c r="I68" s="105"/>
      <c r="J68" s="105"/>
    </row>
    <row r="69" spans="1:10" ht="14.25">
      <c r="A69" s="54" t="s">
        <v>461</v>
      </c>
      <c r="B69" s="103"/>
      <c r="C69" s="58" t="s">
        <v>321</v>
      </c>
      <c r="D69" s="60" t="s">
        <v>267</v>
      </c>
      <c r="E69" s="60" t="s">
        <v>268</v>
      </c>
      <c r="F69" s="54" t="s">
        <v>462</v>
      </c>
      <c r="G69" s="103"/>
      <c r="H69" s="54" t="s">
        <v>321</v>
      </c>
      <c r="I69" s="60" t="s">
        <v>267</v>
      </c>
      <c r="J69" s="57" t="s">
        <v>268</v>
      </c>
    </row>
    <row r="70" spans="1:10" ht="13.5">
      <c r="A70" s="8" t="s">
        <v>235</v>
      </c>
      <c r="B70" s="69">
        <v>1190</v>
      </c>
      <c r="C70" s="69">
        <f>D70+E70</f>
        <v>2897</v>
      </c>
      <c r="D70" s="69">
        <v>1367</v>
      </c>
      <c r="E70" s="82">
        <v>1530</v>
      </c>
      <c r="F70" s="8"/>
      <c r="G70" s="62"/>
      <c r="H70" s="7"/>
      <c r="I70" s="7"/>
      <c r="J70" s="7"/>
    </row>
    <row r="71" spans="1:10" ht="13.5">
      <c r="A71" s="9" t="s">
        <v>236</v>
      </c>
      <c r="B71" s="36">
        <v>1073</v>
      </c>
      <c r="C71" s="36">
        <f>D71+E71</f>
        <v>2506</v>
      </c>
      <c r="D71" s="36">
        <v>1187</v>
      </c>
      <c r="E71" s="39">
        <v>1319</v>
      </c>
      <c r="F71" s="9"/>
      <c r="G71" s="62"/>
      <c r="H71" s="7"/>
      <c r="I71" s="7"/>
      <c r="J71" s="7"/>
    </row>
    <row r="72" spans="1:10" ht="13.5">
      <c r="A72" s="9" t="s">
        <v>237</v>
      </c>
      <c r="B72" s="34">
        <v>981</v>
      </c>
      <c r="C72" s="34">
        <f>D72+E72</f>
        <v>2278</v>
      </c>
      <c r="D72" s="34">
        <v>1054</v>
      </c>
      <c r="E72" s="39">
        <v>1224</v>
      </c>
      <c r="F72" s="9"/>
      <c r="G72" s="62"/>
      <c r="H72" s="7"/>
      <c r="I72" s="7"/>
      <c r="J72" s="7"/>
    </row>
    <row r="73" spans="1:10" ht="13.5">
      <c r="A73" s="9" t="s">
        <v>353</v>
      </c>
      <c r="B73" s="36">
        <f>SUM(B70:B72)</f>
        <v>3244</v>
      </c>
      <c r="C73" s="36">
        <f>SUM(C70:C72)</f>
        <v>7681</v>
      </c>
      <c r="D73" s="36">
        <f>SUM(D70:D72)</f>
        <v>3608</v>
      </c>
      <c r="E73" s="39">
        <f>SUM(E70:E72)</f>
        <v>4073</v>
      </c>
      <c r="F73" s="9"/>
      <c r="G73" s="62"/>
      <c r="H73" s="7"/>
      <c r="I73" s="7"/>
      <c r="J73" s="7"/>
    </row>
    <row r="74" spans="1:10" ht="13.5">
      <c r="A74" s="9"/>
      <c r="B74" s="34"/>
      <c r="C74" s="34"/>
      <c r="D74" s="34"/>
      <c r="E74" s="39"/>
      <c r="F74" s="9"/>
      <c r="G74" s="62"/>
      <c r="H74" s="7"/>
      <c r="I74" s="7"/>
      <c r="J74" s="7"/>
    </row>
    <row r="75" spans="1:10" ht="13.5">
      <c r="A75" s="9" t="s">
        <v>238</v>
      </c>
      <c r="B75" s="34">
        <v>803</v>
      </c>
      <c r="C75" s="34">
        <f>D75+E75</f>
        <v>1848</v>
      </c>
      <c r="D75" s="34">
        <v>887</v>
      </c>
      <c r="E75" s="39">
        <v>961</v>
      </c>
      <c r="F75" s="9"/>
      <c r="G75" s="62"/>
      <c r="H75" s="7"/>
      <c r="I75" s="7"/>
      <c r="J75" s="7"/>
    </row>
    <row r="76" spans="1:10" ht="13.5">
      <c r="A76" s="9" t="s">
        <v>239</v>
      </c>
      <c r="B76" s="34">
        <v>633</v>
      </c>
      <c r="C76" s="34">
        <f>D76+E76</f>
        <v>1659</v>
      </c>
      <c r="D76" s="34">
        <v>812</v>
      </c>
      <c r="E76" s="39">
        <v>847</v>
      </c>
      <c r="F76" s="9"/>
      <c r="G76" s="62"/>
      <c r="H76" s="7"/>
      <c r="I76" s="7"/>
      <c r="J76" s="7"/>
    </row>
    <row r="77" spans="1:10" ht="13.5">
      <c r="A77" s="9" t="s">
        <v>353</v>
      </c>
      <c r="B77" s="34">
        <f>SUM(B75:B76)</f>
        <v>1436</v>
      </c>
      <c r="C77" s="34">
        <f>D77+E77</f>
        <v>3507</v>
      </c>
      <c r="D77" s="34">
        <f>SUM(D75:D76)</f>
        <v>1699</v>
      </c>
      <c r="E77" s="39">
        <f>SUM(E75:E76)</f>
        <v>1808</v>
      </c>
      <c r="F77" s="9"/>
      <c r="G77" s="62"/>
      <c r="H77" s="7"/>
      <c r="I77" s="7"/>
      <c r="J77" s="7"/>
    </row>
    <row r="78" spans="1:10" ht="13.5">
      <c r="A78" s="9"/>
      <c r="B78" s="34"/>
      <c r="C78" s="34"/>
      <c r="D78" s="34"/>
      <c r="E78" s="39"/>
      <c r="F78" s="9"/>
      <c r="G78" s="62"/>
      <c r="H78" s="7"/>
      <c r="I78" s="7"/>
      <c r="J78" s="7"/>
    </row>
    <row r="79" spans="1:10" ht="13.5">
      <c r="A79" s="72"/>
      <c r="B79" s="73"/>
      <c r="C79" s="3"/>
      <c r="D79" s="3"/>
      <c r="E79" s="72"/>
      <c r="F79" s="9"/>
      <c r="G79" s="62"/>
      <c r="H79" s="7"/>
      <c r="I79" s="7"/>
      <c r="J79" s="7"/>
    </row>
    <row r="80" spans="1:10" ht="13.5">
      <c r="A80" s="9"/>
      <c r="B80" s="7"/>
      <c r="C80" s="7"/>
      <c r="D80" s="7"/>
      <c r="E80" s="9"/>
      <c r="F80" s="9"/>
      <c r="G80" s="62"/>
      <c r="H80" s="7"/>
      <c r="I80" s="7"/>
      <c r="J80" s="7"/>
    </row>
    <row r="81" spans="1:10" ht="13.5">
      <c r="A81" s="9"/>
      <c r="B81" s="7"/>
      <c r="C81" s="7"/>
      <c r="D81" s="7"/>
      <c r="E81" s="9"/>
      <c r="F81" s="9"/>
      <c r="G81" s="62"/>
      <c r="H81" s="7"/>
      <c r="I81" s="7"/>
      <c r="J81" s="7"/>
    </row>
    <row r="82" spans="1:10" ht="13.5">
      <c r="A82" s="9"/>
      <c r="B82" s="7"/>
      <c r="C82" s="7"/>
      <c r="D82" s="7"/>
      <c r="E82" s="9"/>
      <c r="F82" s="9"/>
      <c r="G82" s="62"/>
      <c r="H82" s="7"/>
      <c r="I82" s="7"/>
      <c r="J82" s="7"/>
    </row>
    <row r="83" spans="1:10" ht="13.5">
      <c r="A83" s="9"/>
      <c r="B83" s="7"/>
      <c r="C83" s="7"/>
      <c r="D83" s="7"/>
      <c r="E83" s="9"/>
      <c r="F83" s="9"/>
      <c r="G83" s="62"/>
      <c r="H83" s="7"/>
      <c r="I83" s="7"/>
      <c r="J83" s="7"/>
    </row>
    <row r="84" spans="1:10" ht="13.5">
      <c r="A84" s="9"/>
      <c r="B84" s="7"/>
      <c r="C84" s="7"/>
      <c r="D84" s="7"/>
      <c r="E84" s="9"/>
      <c r="F84" s="9"/>
      <c r="G84" s="62"/>
      <c r="H84" s="7"/>
      <c r="I84" s="7"/>
      <c r="J84" s="7"/>
    </row>
    <row r="85" spans="1:10" ht="13.5">
      <c r="A85" s="9"/>
      <c r="B85" s="34"/>
      <c r="C85" s="34"/>
      <c r="D85" s="34"/>
      <c r="E85" s="39"/>
      <c r="F85" s="9"/>
      <c r="G85" s="62"/>
      <c r="H85" s="7"/>
      <c r="I85" s="7"/>
      <c r="J85" s="7"/>
    </row>
    <row r="86" spans="1:10" ht="13.5">
      <c r="A86" s="9"/>
      <c r="B86" s="34"/>
      <c r="C86" s="34"/>
      <c r="D86" s="34"/>
      <c r="E86" s="39"/>
      <c r="F86" s="9"/>
      <c r="G86" s="62"/>
      <c r="H86" s="7"/>
      <c r="I86" s="7"/>
      <c r="J86" s="7"/>
    </row>
    <row r="87" spans="1:10" ht="13.5">
      <c r="A87" s="9"/>
      <c r="B87" s="34"/>
      <c r="C87" s="34"/>
      <c r="D87" s="34"/>
      <c r="E87" s="39"/>
      <c r="F87" s="9"/>
      <c r="G87" s="62"/>
      <c r="H87" s="7"/>
      <c r="I87" s="7"/>
      <c r="J87" s="7"/>
    </row>
    <row r="88" spans="1:10" ht="13.5">
      <c r="A88" s="72"/>
      <c r="B88" s="73"/>
      <c r="C88" s="3"/>
      <c r="D88" s="3"/>
      <c r="E88" s="72"/>
      <c r="F88" s="9"/>
      <c r="G88" s="62"/>
      <c r="H88" s="7"/>
      <c r="I88" s="7"/>
      <c r="J88" s="7"/>
    </row>
    <row r="89" spans="1:10" ht="13.5">
      <c r="A89" s="72"/>
      <c r="B89" s="73"/>
      <c r="C89" s="3"/>
      <c r="D89" s="3"/>
      <c r="E89" s="72"/>
      <c r="F89" s="9"/>
      <c r="G89" s="62"/>
      <c r="H89" s="7"/>
      <c r="I89" s="7"/>
      <c r="J89" s="7"/>
    </row>
    <row r="90" spans="1:10" ht="13.5">
      <c r="A90" s="9"/>
      <c r="B90" s="74"/>
      <c r="C90" s="26"/>
      <c r="D90" s="26"/>
      <c r="E90" s="9"/>
      <c r="F90" s="9"/>
      <c r="G90" s="62"/>
      <c r="H90" s="7"/>
      <c r="I90" s="7"/>
      <c r="J90" s="7"/>
    </row>
    <row r="91" spans="1:10" ht="13.5">
      <c r="A91" s="9"/>
      <c r="B91" s="7"/>
      <c r="C91" s="7"/>
      <c r="D91" s="7"/>
      <c r="E91" s="9"/>
      <c r="F91" s="9"/>
      <c r="G91" s="62"/>
      <c r="H91" s="7"/>
      <c r="I91" s="7"/>
      <c r="J91" s="7"/>
    </row>
    <row r="92" spans="1:10" ht="13.5">
      <c r="A92" s="9"/>
      <c r="B92" s="7"/>
      <c r="C92" s="7"/>
      <c r="D92" s="7"/>
      <c r="E92" s="9"/>
      <c r="F92" s="9"/>
      <c r="G92" s="62"/>
      <c r="H92" s="7"/>
      <c r="I92" s="7"/>
      <c r="J92" s="7"/>
    </row>
    <row r="93" spans="1:10" ht="13.5">
      <c r="A93" s="9"/>
      <c r="B93" s="7"/>
      <c r="C93" s="7"/>
      <c r="D93" s="7"/>
      <c r="E93" s="9"/>
      <c r="F93" s="11"/>
      <c r="G93" s="62"/>
      <c r="H93" s="7"/>
      <c r="I93" s="7"/>
      <c r="J93" s="7"/>
    </row>
    <row r="94" spans="1:10" ht="13.5">
      <c r="A94" s="9"/>
      <c r="B94" s="7"/>
      <c r="C94" s="7"/>
      <c r="D94" s="7"/>
      <c r="E94" s="9"/>
      <c r="F94" s="11"/>
      <c r="G94" s="62"/>
      <c r="H94" s="7"/>
      <c r="I94" s="7"/>
      <c r="J94" s="7"/>
    </row>
    <row r="95" spans="1:10" ht="13.5">
      <c r="A95" s="9"/>
      <c r="B95" s="7"/>
      <c r="C95" s="7"/>
      <c r="D95" s="7"/>
      <c r="E95" s="9"/>
      <c r="F95" s="11"/>
      <c r="G95" s="62"/>
      <c r="H95" s="7"/>
      <c r="I95" s="7"/>
      <c r="J95" s="7"/>
    </row>
    <row r="96" spans="1:10" ht="13.5">
      <c r="A96" s="9"/>
      <c r="B96" s="7"/>
      <c r="C96" s="7"/>
      <c r="D96" s="7"/>
      <c r="E96" s="9"/>
      <c r="F96" s="9"/>
      <c r="G96" s="62"/>
      <c r="H96" s="7"/>
      <c r="I96" s="7"/>
      <c r="J96" s="7"/>
    </row>
    <row r="97" spans="1:10" ht="13.5">
      <c r="A97" s="9"/>
      <c r="B97" s="7"/>
      <c r="C97" s="7"/>
      <c r="D97" s="7"/>
      <c r="E97" s="9"/>
      <c r="F97" s="11"/>
      <c r="G97" s="62"/>
      <c r="H97" s="7"/>
      <c r="I97" s="7"/>
      <c r="J97" s="7"/>
    </row>
    <row r="98" spans="1:10" ht="13.5">
      <c r="A98" s="9"/>
      <c r="B98" s="7"/>
      <c r="C98" s="7"/>
      <c r="D98" s="7"/>
      <c r="E98" s="9"/>
      <c r="F98" s="11"/>
      <c r="G98" s="62"/>
      <c r="H98" s="7"/>
      <c r="I98" s="7"/>
      <c r="J98" s="7"/>
    </row>
    <row r="99" spans="1:10" ht="13.5">
      <c r="A99" s="9"/>
      <c r="B99" s="7"/>
      <c r="C99" s="7"/>
      <c r="D99" s="7"/>
      <c r="E99" s="9"/>
      <c r="F99" s="11"/>
      <c r="G99" s="62"/>
      <c r="H99" s="7"/>
      <c r="I99" s="7"/>
      <c r="J99" s="7"/>
    </row>
    <row r="100" spans="1:10" ht="13.5">
      <c r="A100" s="9"/>
      <c r="B100" s="7"/>
      <c r="C100" s="7"/>
      <c r="D100" s="7"/>
      <c r="E100" s="9"/>
      <c r="F100" s="11"/>
      <c r="G100" s="62"/>
      <c r="H100" s="7"/>
      <c r="I100" s="7"/>
      <c r="J100" s="7"/>
    </row>
    <row r="101" spans="1:10" ht="13.5">
      <c r="A101" s="9"/>
      <c r="B101" s="7"/>
      <c r="C101" s="7"/>
      <c r="D101" s="7"/>
      <c r="E101" s="9"/>
      <c r="F101" s="11"/>
      <c r="G101" s="62"/>
      <c r="H101" s="7"/>
      <c r="I101" s="7"/>
      <c r="J101" s="7"/>
    </row>
    <row r="102" spans="1:10" ht="13.5">
      <c r="A102" s="9"/>
      <c r="B102" s="7"/>
      <c r="C102" s="7"/>
      <c r="D102" s="7"/>
      <c r="E102" s="9"/>
      <c r="F102" s="11"/>
      <c r="G102" s="62"/>
      <c r="H102" s="7"/>
      <c r="I102" s="7"/>
      <c r="J102" s="7"/>
    </row>
    <row r="103" spans="1:10" ht="13.5">
      <c r="A103" s="9"/>
      <c r="B103" s="7"/>
      <c r="C103" s="7"/>
      <c r="D103" s="7"/>
      <c r="E103" s="9"/>
      <c r="F103" s="11"/>
      <c r="G103" s="62"/>
      <c r="H103" s="7"/>
      <c r="I103" s="7"/>
      <c r="J103" s="7"/>
    </row>
    <row r="104" spans="1:10" ht="13.5">
      <c r="A104" s="9"/>
      <c r="B104" s="7"/>
      <c r="C104" s="7"/>
      <c r="D104" s="7"/>
      <c r="E104" s="9"/>
      <c r="F104" s="11"/>
      <c r="G104" s="62"/>
      <c r="H104" s="7"/>
      <c r="I104" s="7"/>
      <c r="J104" s="7"/>
    </row>
    <row r="105" spans="1:10" ht="13.5">
      <c r="A105" s="9"/>
      <c r="B105" s="7"/>
      <c r="C105" s="7"/>
      <c r="D105" s="7"/>
      <c r="E105" s="9"/>
      <c r="F105" s="11"/>
      <c r="G105" s="62"/>
      <c r="H105" s="7"/>
      <c r="I105" s="7"/>
      <c r="J105" s="7"/>
    </row>
    <row r="106" spans="1:10" ht="13.5">
      <c r="A106" s="9"/>
      <c r="B106" s="7"/>
      <c r="C106" s="7"/>
      <c r="D106" s="7"/>
      <c r="E106" s="9"/>
      <c r="F106" s="11"/>
      <c r="G106" s="62"/>
      <c r="H106" s="7"/>
      <c r="I106" s="7"/>
      <c r="J106" s="7"/>
    </row>
    <row r="107" spans="1:10" ht="13.5">
      <c r="A107" s="9"/>
      <c r="B107" s="7"/>
      <c r="C107" s="7"/>
      <c r="D107" s="7"/>
      <c r="E107" s="9"/>
      <c r="F107" s="11"/>
      <c r="G107" s="62"/>
      <c r="H107" s="7"/>
      <c r="I107" s="7"/>
      <c r="J107" s="7"/>
    </row>
    <row r="108" spans="1:10" ht="13.5">
      <c r="A108" s="9"/>
      <c r="B108" s="7"/>
      <c r="C108" s="7"/>
      <c r="D108" s="7"/>
      <c r="E108" s="9"/>
      <c r="F108" s="11"/>
      <c r="G108" s="62"/>
      <c r="H108" s="7"/>
      <c r="I108" s="7"/>
      <c r="J108" s="7"/>
    </row>
    <row r="109" spans="1:10" ht="13.5">
      <c r="A109" s="9"/>
      <c r="B109" s="7"/>
      <c r="C109" s="7"/>
      <c r="D109" s="7"/>
      <c r="E109" s="9"/>
      <c r="F109" s="11"/>
      <c r="G109" s="62"/>
      <c r="H109" s="7"/>
      <c r="I109" s="7"/>
      <c r="J109" s="7"/>
    </row>
    <row r="110" spans="1:10" ht="13.5">
      <c r="A110" s="9"/>
      <c r="B110" s="7"/>
      <c r="C110" s="7"/>
      <c r="D110" s="7"/>
      <c r="E110" s="9"/>
      <c r="F110" s="11"/>
      <c r="G110" s="62"/>
      <c r="H110" s="7"/>
      <c r="I110" s="7"/>
      <c r="J110" s="7"/>
    </row>
    <row r="111" spans="1:10" ht="13.5">
      <c r="A111" s="9"/>
      <c r="B111" s="7"/>
      <c r="C111" s="7"/>
      <c r="D111" s="7"/>
      <c r="E111" s="9"/>
      <c r="F111" s="11"/>
      <c r="G111" s="62"/>
      <c r="H111" s="7"/>
      <c r="I111" s="7"/>
      <c r="J111" s="7"/>
    </row>
    <row r="112" spans="1:10" ht="13.5">
      <c r="A112" s="9"/>
      <c r="B112" s="7"/>
      <c r="C112" s="7"/>
      <c r="D112" s="7"/>
      <c r="E112" s="9"/>
      <c r="F112" s="11"/>
      <c r="G112" s="62"/>
      <c r="H112" s="7"/>
      <c r="I112" s="7"/>
      <c r="J112" s="7"/>
    </row>
    <row r="113" spans="1:10" ht="13.5">
      <c r="A113" s="9"/>
      <c r="B113" s="7"/>
      <c r="C113" s="7"/>
      <c r="D113" s="7"/>
      <c r="E113" s="9"/>
      <c r="F113" s="11"/>
      <c r="G113" s="62"/>
      <c r="H113" s="7"/>
      <c r="I113" s="7"/>
      <c r="J113" s="7"/>
    </row>
    <row r="114" spans="1:10" ht="13.5">
      <c r="A114" s="9"/>
      <c r="B114" s="7"/>
      <c r="C114" s="7"/>
      <c r="D114" s="7"/>
      <c r="E114" s="9"/>
      <c r="F114" s="11"/>
      <c r="G114" s="62"/>
      <c r="H114" s="7"/>
      <c r="I114" s="7"/>
      <c r="J114" s="7"/>
    </row>
    <row r="115" spans="1:10" ht="13.5">
      <c r="A115" s="9"/>
      <c r="B115" s="7"/>
      <c r="C115" s="7"/>
      <c r="D115" s="7"/>
      <c r="E115" s="9"/>
      <c r="F115" s="11"/>
      <c r="G115" s="62"/>
      <c r="H115" s="7"/>
      <c r="I115" s="7"/>
      <c r="J115" s="7"/>
    </row>
    <row r="116" spans="1:10" ht="13.5">
      <c r="A116" s="9"/>
      <c r="B116" s="7"/>
      <c r="C116" s="7"/>
      <c r="D116" s="7"/>
      <c r="E116" s="9"/>
      <c r="F116" s="11"/>
      <c r="G116" s="62"/>
      <c r="H116" s="7"/>
      <c r="I116" s="7"/>
      <c r="J116" s="7"/>
    </row>
    <row r="117" spans="1:10" ht="13.5">
      <c r="A117" s="9"/>
      <c r="B117" s="7"/>
      <c r="C117" s="7"/>
      <c r="D117" s="7"/>
      <c r="E117" s="9"/>
      <c r="F117" s="11"/>
      <c r="G117" s="62"/>
      <c r="H117" s="7"/>
      <c r="I117" s="7"/>
      <c r="J117" s="7"/>
    </row>
    <row r="118" spans="1:10" ht="13.5">
      <c r="A118" s="9"/>
      <c r="B118" s="7"/>
      <c r="C118" s="7"/>
      <c r="D118" s="7"/>
      <c r="E118" s="9"/>
      <c r="F118" s="11"/>
      <c r="G118" s="62"/>
      <c r="H118" s="7"/>
      <c r="I118" s="7"/>
      <c r="J118" s="7"/>
    </row>
    <row r="119" spans="1:10" ht="13.5">
      <c r="A119" s="9"/>
      <c r="B119" s="7"/>
      <c r="C119" s="7"/>
      <c r="D119" s="7"/>
      <c r="E119" s="9"/>
      <c r="F119" s="11"/>
      <c r="G119" s="62"/>
      <c r="H119" s="7"/>
      <c r="I119" s="7"/>
      <c r="J119" s="7"/>
    </row>
    <row r="120" spans="1:10" ht="13.5">
      <c r="A120" s="10"/>
      <c r="B120" s="27"/>
      <c r="C120" s="27"/>
      <c r="D120" s="27"/>
      <c r="E120" s="10"/>
      <c r="F120" s="11"/>
      <c r="G120" s="62"/>
      <c r="H120" s="7"/>
      <c r="I120" s="7"/>
      <c r="J120" s="7"/>
    </row>
    <row r="121" spans="6:10" ht="13.5">
      <c r="F121" s="52"/>
      <c r="G121" s="45"/>
      <c r="H121" s="52"/>
      <c r="I121" s="52"/>
      <c r="J121" s="52"/>
    </row>
    <row r="122" ht="13.5">
      <c r="G122" s="1"/>
    </row>
    <row r="123" spans="1:7" ht="14.25">
      <c r="A123" s="29"/>
      <c r="B123" s="28"/>
      <c r="C123" s="28"/>
      <c r="D123" s="28"/>
      <c r="E123" s="47"/>
      <c r="F123" s="47"/>
      <c r="G123" s="1"/>
    </row>
    <row r="124" spans="5:7" ht="13.5">
      <c r="E124" s="67">
        <v>8</v>
      </c>
      <c r="G124" s="1"/>
    </row>
    <row r="125" ht="13.5">
      <c r="G125" s="1"/>
    </row>
  </sheetData>
  <mergeCells count="12">
    <mergeCell ref="B2:F2"/>
    <mergeCell ref="B64:F64"/>
    <mergeCell ref="F4:J4"/>
    <mergeCell ref="F66:J66"/>
    <mergeCell ref="B6:B7"/>
    <mergeCell ref="C6:E6"/>
    <mergeCell ref="G6:G7"/>
    <mergeCell ref="H6:J6"/>
    <mergeCell ref="B68:B69"/>
    <mergeCell ref="C68:E68"/>
    <mergeCell ref="G68:G69"/>
    <mergeCell ref="H68:J68"/>
  </mergeCells>
  <printOptions/>
  <pageMargins left="0.5118110236220472" right="0.5118110236220472" top="0.3937007874015748" bottom="0.35433070866141736" header="0.5118110236220472" footer="0.5118110236220472"/>
  <pageSetup horizontalDpi="98" verticalDpi="98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62"/>
  <sheetViews>
    <sheetView workbookViewId="0" topLeftCell="A1">
      <selection activeCell="B2" sqref="B2:F2"/>
    </sheetView>
  </sheetViews>
  <sheetFormatPr defaultColWidth="9.00390625" defaultRowHeight="13.5"/>
  <cols>
    <col min="1" max="1" width="17.625" style="0" customWidth="1"/>
    <col min="2" max="3" width="7.50390625" style="0" customWidth="1"/>
    <col min="4" max="5" width="7.25390625" style="0" customWidth="1"/>
    <col min="6" max="6" width="17.625" style="0" customWidth="1"/>
    <col min="7" max="8" width="7.50390625" style="0" customWidth="1"/>
    <col min="9" max="10" width="7.25390625" style="0" customWidth="1"/>
  </cols>
  <sheetData>
    <row r="2" spans="2:6" ht="17.25">
      <c r="B2" s="108" t="s">
        <v>460</v>
      </c>
      <c r="C2" s="108"/>
      <c r="D2" s="108"/>
      <c r="E2" s="108"/>
      <c r="F2" s="108"/>
    </row>
    <row r="4" spans="1:10" ht="17.25">
      <c r="A4" s="4" t="s">
        <v>296</v>
      </c>
      <c r="F4" s="107" t="s">
        <v>464</v>
      </c>
      <c r="G4" s="107"/>
      <c r="H4" s="107"/>
      <c r="I4" s="107"/>
      <c r="J4" s="107"/>
    </row>
    <row r="6" spans="1:10" ht="14.25">
      <c r="A6" s="53"/>
      <c r="B6" s="102" t="s">
        <v>265</v>
      </c>
      <c r="C6" s="104" t="s">
        <v>266</v>
      </c>
      <c r="D6" s="105"/>
      <c r="E6" s="106"/>
      <c r="F6" s="44"/>
      <c r="G6" s="102" t="s">
        <v>265</v>
      </c>
      <c r="H6" s="104" t="s">
        <v>266</v>
      </c>
      <c r="I6" s="105"/>
      <c r="J6" s="105"/>
    </row>
    <row r="7" spans="1:10" ht="14.25">
      <c r="A7" s="54" t="s">
        <v>461</v>
      </c>
      <c r="B7" s="103"/>
      <c r="C7" s="58" t="s">
        <v>116</v>
      </c>
      <c r="D7" s="60" t="s">
        <v>267</v>
      </c>
      <c r="E7" s="60" t="s">
        <v>268</v>
      </c>
      <c r="F7" s="54" t="s">
        <v>462</v>
      </c>
      <c r="G7" s="103"/>
      <c r="H7" s="54" t="s">
        <v>116</v>
      </c>
      <c r="I7" s="59" t="s">
        <v>267</v>
      </c>
      <c r="J7" s="56" t="s">
        <v>268</v>
      </c>
    </row>
    <row r="8" spans="1:10" ht="13.5">
      <c r="A8" s="66" t="s">
        <v>117</v>
      </c>
      <c r="B8" s="32">
        <f>B19+B24+B28+B34+B40+B44+B47+G13+G16+G21+G24+G28+G32</f>
        <v>32304</v>
      </c>
      <c r="C8" s="32">
        <f>C19+C24+C28+C34+C40+C44+C47+H13+H16+H21+H24+H28+H32</f>
        <v>75367</v>
      </c>
      <c r="D8" s="32">
        <f>D19+D24+D28+D34+D40+D44+D47+I13+I16+I21+I24+I28+I32</f>
        <v>36382</v>
      </c>
      <c r="E8" s="32">
        <f>E19+E24+E28+E34+E40+E44+E47+J13+J16+J21+J24+J28+J32</f>
        <v>38985</v>
      </c>
      <c r="F8" s="97" t="s">
        <v>194</v>
      </c>
      <c r="G8" s="69">
        <v>784</v>
      </c>
      <c r="H8" s="69">
        <f>I8+J8</f>
        <v>1873</v>
      </c>
      <c r="I8" s="69">
        <v>932</v>
      </c>
      <c r="J8" s="69">
        <v>941</v>
      </c>
    </row>
    <row r="9" spans="1:10" ht="13.5">
      <c r="A9" s="9"/>
      <c r="B9" s="32"/>
      <c r="C9" s="32"/>
      <c r="D9" s="32"/>
      <c r="E9" s="33"/>
      <c r="F9" s="11" t="s">
        <v>126</v>
      </c>
      <c r="G9" s="34">
        <v>699</v>
      </c>
      <c r="H9" s="34">
        <f>I9+J9</f>
        <v>1678</v>
      </c>
      <c r="I9" s="34">
        <v>880</v>
      </c>
      <c r="J9" s="34">
        <v>798</v>
      </c>
    </row>
    <row r="10" spans="1:10" ht="13.5">
      <c r="A10" s="9" t="s">
        <v>129</v>
      </c>
      <c r="B10" s="34">
        <v>1332</v>
      </c>
      <c r="C10" s="34">
        <f aca="true" t="shared" si="0" ref="C10:C19">D10+E10</f>
        <v>2665</v>
      </c>
      <c r="D10" s="34">
        <v>1259</v>
      </c>
      <c r="E10" s="39">
        <v>1406</v>
      </c>
      <c r="F10" s="11" t="s">
        <v>127</v>
      </c>
      <c r="G10" s="34">
        <v>639</v>
      </c>
      <c r="H10" s="34">
        <f>I10+J10</f>
        <v>1381</v>
      </c>
      <c r="I10" s="34">
        <v>678</v>
      </c>
      <c r="J10" s="34">
        <v>703</v>
      </c>
    </row>
    <row r="11" spans="1:10" ht="13.5">
      <c r="A11" s="9" t="s">
        <v>131</v>
      </c>
      <c r="B11" s="34">
        <v>852</v>
      </c>
      <c r="C11" s="34">
        <f t="shared" si="0"/>
        <v>1763</v>
      </c>
      <c r="D11" s="34">
        <v>799</v>
      </c>
      <c r="E11" s="39">
        <v>964</v>
      </c>
      <c r="F11" s="11" t="s">
        <v>128</v>
      </c>
      <c r="G11" s="34">
        <v>246</v>
      </c>
      <c r="H11" s="34">
        <f>I11+J11</f>
        <v>499</v>
      </c>
      <c r="I11" s="34">
        <v>245</v>
      </c>
      <c r="J11" s="34">
        <v>254</v>
      </c>
    </row>
    <row r="12" spans="1:10" ht="13.5">
      <c r="A12" s="9" t="s">
        <v>240</v>
      </c>
      <c r="B12" s="34">
        <v>595</v>
      </c>
      <c r="C12" s="34">
        <f t="shared" si="0"/>
        <v>1291</v>
      </c>
      <c r="D12" s="34">
        <v>623</v>
      </c>
      <c r="E12" s="39">
        <v>668</v>
      </c>
      <c r="F12" s="11" t="s">
        <v>130</v>
      </c>
      <c r="G12" s="34">
        <v>351</v>
      </c>
      <c r="H12" s="34">
        <f>I12+J12</f>
        <v>849</v>
      </c>
      <c r="I12" s="34">
        <v>404</v>
      </c>
      <c r="J12" s="34">
        <v>445</v>
      </c>
    </row>
    <row r="13" spans="1:10" ht="13.5">
      <c r="A13" s="9" t="s">
        <v>241</v>
      </c>
      <c r="B13" s="34">
        <v>635</v>
      </c>
      <c r="C13" s="34">
        <f t="shared" si="0"/>
        <v>1341</v>
      </c>
      <c r="D13" s="34">
        <v>613</v>
      </c>
      <c r="E13" s="39">
        <v>728</v>
      </c>
      <c r="F13" s="9" t="s">
        <v>375</v>
      </c>
      <c r="G13" s="34">
        <f>B49+B50+B51+B52+B53+B54+G8+G9+G10+G11+G12</f>
        <v>7320</v>
      </c>
      <c r="H13" s="34">
        <f>C49+C50+C51+C52+C53+C54+H8+H9+H10+H11+H12</f>
        <v>16002</v>
      </c>
      <c r="I13" s="34">
        <f>D49+D50+D51+D52+D53+D54+I8+I9+I10+I11+I12</f>
        <v>7895</v>
      </c>
      <c r="J13" s="34">
        <f>E49+E50+E51+E52+E53+E54+J8+J9+J10+J11+J12</f>
        <v>8107</v>
      </c>
    </row>
    <row r="14" spans="1:10" ht="13.5">
      <c r="A14" s="9" t="s">
        <v>133</v>
      </c>
      <c r="B14" s="34">
        <v>1185</v>
      </c>
      <c r="C14" s="34">
        <f t="shared" si="0"/>
        <v>3118</v>
      </c>
      <c r="D14" s="34">
        <v>1482</v>
      </c>
      <c r="E14" s="39">
        <v>1636</v>
      </c>
      <c r="F14" s="11"/>
      <c r="G14" s="34"/>
      <c r="H14" s="34"/>
      <c r="I14" s="34"/>
      <c r="J14" s="34"/>
    </row>
    <row r="15" spans="1:10" ht="13.5">
      <c r="A15" s="9" t="s">
        <v>242</v>
      </c>
      <c r="B15" s="34">
        <v>728</v>
      </c>
      <c r="C15" s="34">
        <f t="shared" si="0"/>
        <v>1985</v>
      </c>
      <c r="D15" s="34">
        <v>952</v>
      </c>
      <c r="E15" s="39">
        <v>1033</v>
      </c>
      <c r="F15" s="9" t="s">
        <v>132</v>
      </c>
      <c r="G15" s="34">
        <v>737</v>
      </c>
      <c r="H15" s="34">
        <f>I15+J15</f>
        <v>1478</v>
      </c>
      <c r="I15" s="34">
        <v>698</v>
      </c>
      <c r="J15" s="34">
        <v>780</v>
      </c>
    </row>
    <row r="16" spans="1:10" ht="13.5">
      <c r="A16" s="9" t="s">
        <v>243</v>
      </c>
      <c r="B16" s="34">
        <v>730</v>
      </c>
      <c r="C16" s="34">
        <f t="shared" si="0"/>
        <v>1986</v>
      </c>
      <c r="D16" s="34">
        <v>942</v>
      </c>
      <c r="E16" s="39">
        <v>1044</v>
      </c>
      <c r="F16" s="9" t="s">
        <v>311</v>
      </c>
      <c r="G16" s="34">
        <f>G15</f>
        <v>737</v>
      </c>
      <c r="H16" s="34">
        <f>I16+J16</f>
        <v>1478</v>
      </c>
      <c r="I16" s="34">
        <f>I15</f>
        <v>698</v>
      </c>
      <c r="J16" s="34">
        <f>J15</f>
        <v>780</v>
      </c>
    </row>
    <row r="17" spans="1:10" ht="13.5">
      <c r="A17" s="9" t="s">
        <v>135</v>
      </c>
      <c r="B17" s="34">
        <v>829</v>
      </c>
      <c r="C17" s="34">
        <f t="shared" si="0"/>
        <v>1894</v>
      </c>
      <c r="D17" s="34">
        <v>903</v>
      </c>
      <c r="E17" s="39">
        <v>991</v>
      </c>
      <c r="F17" s="11"/>
      <c r="G17" s="34"/>
      <c r="H17" s="34"/>
      <c r="I17" s="34"/>
      <c r="J17" s="34"/>
    </row>
    <row r="18" spans="1:10" ht="13.5">
      <c r="A18" s="9" t="s">
        <v>137</v>
      </c>
      <c r="B18" s="34">
        <v>836</v>
      </c>
      <c r="C18" s="34">
        <f t="shared" si="0"/>
        <v>2151</v>
      </c>
      <c r="D18" s="34">
        <v>1017</v>
      </c>
      <c r="E18" s="39">
        <v>1134</v>
      </c>
      <c r="F18" s="9" t="s">
        <v>134</v>
      </c>
      <c r="G18" s="34">
        <v>518</v>
      </c>
      <c r="H18" s="34">
        <f>I18+J18</f>
        <v>1357</v>
      </c>
      <c r="I18" s="34">
        <v>663</v>
      </c>
      <c r="J18" s="34">
        <v>694</v>
      </c>
    </row>
    <row r="19" spans="1:10" ht="13.5">
      <c r="A19" s="9" t="s">
        <v>353</v>
      </c>
      <c r="B19" s="34">
        <f>SUM(B10:B18)</f>
        <v>7722</v>
      </c>
      <c r="C19" s="34">
        <f t="shared" si="0"/>
        <v>18194</v>
      </c>
      <c r="D19" s="34">
        <f>SUM(D10:D18)</f>
        <v>8590</v>
      </c>
      <c r="E19" s="39">
        <f>SUM(E10:E18)</f>
        <v>9604</v>
      </c>
      <c r="F19" s="9" t="s">
        <v>136</v>
      </c>
      <c r="G19" s="34">
        <v>597</v>
      </c>
      <c r="H19" s="34">
        <f>I19+J19</f>
        <v>1529</v>
      </c>
      <c r="I19" s="34">
        <v>736</v>
      </c>
      <c r="J19" s="34">
        <v>793</v>
      </c>
    </row>
    <row r="20" spans="1:10" ht="13.5">
      <c r="A20" s="9"/>
      <c r="B20" s="34"/>
      <c r="C20" s="34"/>
      <c r="D20" s="34"/>
      <c r="E20" s="39"/>
      <c r="F20" s="9" t="s">
        <v>436</v>
      </c>
      <c r="G20" s="34">
        <v>480</v>
      </c>
      <c r="H20" s="34">
        <f>I20+J20</f>
        <v>1247</v>
      </c>
      <c r="I20" s="34">
        <v>603</v>
      </c>
      <c r="J20" s="34">
        <v>644</v>
      </c>
    </row>
    <row r="21" spans="1:10" ht="13.5">
      <c r="A21" s="9" t="s">
        <v>138</v>
      </c>
      <c r="B21" s="34">
        <v>1128</v>
      </c>
      <c r="C21" s="34">
        <f>D21+E21</f>
        <v>2785</v>
      </c>
      <c r="D21" s="34">
        <v>1322</v>
      </c>
      <c r="E21" s="39">
        <v>1463</v>
      </c>
      <c r="F21" s="9" t="s">
        <v>311</v>
      </c>
      <c r="G21" s="34">
        <f>SUM(G18:G20)</f>
        <v>1595</v>
      </c>
      <c r="H21" s="34">
        <f>I21+J21</f>
        <v>4133</v>
      </c>
      <c r="I21" s="34">
        <f>SUM(I18:I20)</f>
        <v>2002</v>
      </c>
      <c r="J21" s="34">
        <f>SUM(J18:J20)</f>
        <v>2131</v>
      </c>
    </row>
    <row r="22" spans="1:10" ht="13.5">
      <c r="A22" s="9" t="s">
        <v>139</v>
      </c>
      <c r="B22" s="34">
        <v>642</v>
      </c>
      <c r="C22" s="34">
        <f>D22+E22</f>
        <v>1549</v>
      </c>
      <c r="D22" s="34">
        <v>769</v>
      </c>
      <c r="E22" s="39">
        <v>780</v>
      </c>
      <c r="F22" s="9"/>
      <c r="G22" s="34"/>
      <c r="H22" s="34"/>
      <c r="I22" s="34"/>
      <c r="J22" s="34"/>
    </row>
    <row r="23" spans="1:10" ht="13.5">
      <c r="A23" s="9" t="s">
        <v>140</v>
      </c>
      <c r="B23" s="34">
        <v>668</v>
      </c>
      <c r="C23" s="34">
        <f>D23+E23</f>
        <v>1264</v>
      </c>
      <c r="D23" s="34">
        <v>576</v>
      </c>
      <c r="E23" s="39">
        <v>688</v>
      </c>
      <c r="F23" s="9" t="s">
        <v>437</v>
      </c>
      <c r="G23" s="34">
        <v>630</v>
      </c>
      <c r="H23" s="34">
        <f>I23+J23</f>
        <v>1546</v>
      </c>
      <c r="I23" s="34">
        <v>735</v>
      </c>
      <c r="J23" s="34">
        <v>811</v>
      </c>
    </row>
    <row r="24" spans="1:10" ht="13.5">
      <c r="A24" s="9" t="s">
        <v>353</v>
      </c>
      <c r="B24" s="34">
        <f>SUM(B21:B23)</f>
        <v>2438</v>
      </c>
      <c r="C24" s="34">
        <f>D24+E24</f>
        <v>5598</v>
      </c>
      <c r="D24" s="34">
        <f>SUM(D21:D23)</f>
        <v>2667</v>
      </c>
      <c r="E24" s="39">
        <f>SUM(E21:E23)</f>
        <v>2931</v>
      </c>
      <c r="F24" s="9" t="s">
        <v>345</v>
      </c>
      <c r="G24" s="34">
        <f>G23</f>
        <v>630</v>
      </c>
      <c r="H24" s="34">
        <f>I24+J24</f>
        <v>1546</v>
      </c>
      <c r="I24" s="34">
        <f>I23</f>
        <v>735</v>
      </c>
      <c r="J24" s="34">
        <f>J23</f>
        <v>811</v>
      </c>
    </row>
    <row r="25" spans="1:10" ht="13.5">
      <c r="A25" s="9"/>
      <c r="B25" s="34"/>
      <c r="C25" s="34"/>
      <c r="D25" s="34"/>
      <c r="E25" s="39"/>
      <c r="F25" s="9"/>
      <c r="G25" s="34"/>
      <c r="H25" s="34"/>
      <c r="I25" s="34"/>
      <c r="J25" s="34"/>
    </row>
    <row r="26" spans="1:10" ht="13.5">
      <c r="A26" s="9" t="s">
        <v>244</v>
      </c>
      <c r="B26" s="34">
        <v>584</v>
      </c>
      <c r="C26" s="34">
        <f>D26+E26</f>
        <v>1201</v>
      </c>
      <c r="D26" s="34">
        <v>568</v>
      </c>
      <c r="E26" s="39">
        <v>633</v>
      </c>
      <c r="F26" s="9" t="s">
        <v>246</v>
      </c>
      <c r="G26" s="34">
        <v>383</v>
      </c>
      <c r="H26" s="34">
        <f>I26+J26</f>
        <v>1079</v>
      </c>
      <c r="I26" s="34">
        <v>534</v>
      </c>
      <c r="J26" s="34">
        <v>545</v>
      </c>
    </row>
    <row r="27" spans="1:10" ht="13.5">
      <c r="A27" s="9" t="s">
        <v>245</v>
      </c>
      <c r="B27" s="34">
        <v>1009</v>
      </c>
      <c r="C27" s="34">
        <f>D27+E27</f>
        <v>2741</v>
      </c>
      <c r="D27" s="34">
        <v>1311</v>
      </c>
      <c r="E27" s="39">
        <v>1430</v>
      </c>
      <c r="F27" s="9" t="s">
        <v>247</v>
      </c>
      <c r="G27" s="34">
        <v>282</v>
      </c>
      <c r="H27" s="34">
        <f>I27+J27</f>
        <v>711</v>
      </c>
      <c r="I27" s="34">
        <v>355</v>
      </c>
      <c r="J27" s="34">
        <v>356</v>
      </c>
    </row>
    <row r="28" spans="1:10" ht="13.5">
      <c r="A28" s="9" t="s">
        <v>353</v>
      </c>
      <c r="B28" s="34">
        <f>SUM(B25:B27)</f>
        <v>1593</v>
      </c>
      <c r="C28" s="34">
        <f>D28+E28</f>
        <v>3942</v>
      </c>
      <c r="D28" s="34">
        <f>SUM(D25:D27)</f>
        <v>1879</v>
      </c>
      <c r="E28" s="39">
        <f>SUM(E25:E27)</f>
        <v>2063</v>
      </c>
      <c r="F28" s="9" t="s">
        <v>353</v>
      </c>
      <c r="G28" s="34">
        <f>SUM(G26:G27)</f>
        <v>665</v>
      </c>
      <c r="H28" s="34">
        <f>I28+J28</f>
        <v>1790</v>
      </c>
      <c r="I28" s="34">
        <f>SUM(I26:I27)</f>
        <v>889</v>
      </c>
      <c r="J28" s="34">
        <f>SUM(J26:J27)</f>
        <v>901</v>
      </c>
    </row>
    <row r="29" spans="1:10" ht="13.5">
      <c r="A29" s="9"/>
      <c r="B29" s="34"/>
      <c r="C29" s="34"/>
      <c r="D29" s="34"/>
      <c r="E29" s="39"/>
      <c r="F29" s="9"/>
      <c r="G29" s="34"/>
      <c r="H29" s="34"/>
      <c r="I29" s="34"/>
      <c r="J29" s="34"/>
    </row>
    <row r="30" spans="1:10" ht="13.5">
      <c r="A30" s="9" t="s">
        <v>143</v>
      </c>
      <c r="B30" s="34">
        <v>1137</v>
      </c>
      <c r="C30" s="34">
        <f>D30+E30</f>
        <v>2747</v>
      </c>
      <c r="D30" s="34">
        <v>1329</v>
      </c>
      <c r="E30" s="39">
        <v>1418</v>
      </c>
      <c r="F30" s="9" t="s">
        <v>141</v>
      </c>
      <c r="G30" s="34">
        <v>385</v>
      </c>
      <c r="H30" s="34">
        <f>I30+J30</f>
        <v>1008</v>
      </c>
      <c r="I30" s="34">
        <v>486</v>
      </c>
      <c r="J30" s="34">
        <v>522</v>
      </c>
    </row>
    <row r="31" spans="1:10" ht="13.5">
      <c r="A31" s="9" t="s">
        <v>144</v>
      </c>
      <c r="B31" s="34">
        <v>571</v>
      </c>
      <c r="C31" s="34">
        <f>D31+E31</f>
        <v>1458</v>
      </c>
      <c r="D31" s="34">
        <v>718</v>
      </c>
      <c r="E31" s="39">
        <v>740</v>
      </c>
      <c r="F31" s="9" t="s">
        <v>142</v>
      </c>
      <c r="G31" s="34">
        <v>413</v>
      </c>
      <c r="H31" s="34">
        <f>I31+J31</f>
        <v>1076</v>
      </c>
      <c r="I31" s="34">
        <v>543</v>
      </c>
      <c r="J31" s="34">
        <v>533</v>
      </c>
    </row>
    <row r="32" spans="1:10" ht="13.5">
      <c r="A32" s="9" t="s">
        <v>145</v>
      </c>
      <c r="B32" s="34">
        <v>770</v>
      </c>
      <c r="C32" s="34">
        <f>D32+E32</f>
        <v>1823</v>
      </c>
      <c r="D32" s="34">
        <v>919</v>
      </c>
      <c r="E32" s="39">
        <v>904</v>
      </c>
      <c r="F32" s="9" t="s">
        <v>345</v>
      </c>
      <c r="G32" s="34">
        <f>SUM(G30:G31)</f>
        <v>798</v>
      </c>
      <c r="H32" s="34">
        <f>I32+J32</f>
        <v>2084</v>
      </c>
      <c r="I32" s="34">
        <f>SUM(I30:I31)</f>
        <v>1029</v>
      </c>
      <c r="J32" s="34">
        <f>SUM(J30:J31)</f>
        <v>1055</v>
      </c>
    </row>
    <row r="33" spans="1:6" ht="13.5">
      <c r="A33" s="9" t="s">
        <v>146</v>
      </c>
      <c r="B33" s="34">
        <v>357</v>
      </c>
      <c r="C33" s="34">
        <f>D33+E33</f>
        <v>767</v>
      </c>
      <c r="D33" s="34">
        <v>364</v>
      </c>
      <c r="E33" s="39">
        <v>403</v>
      </c>
      <c r="F33" s="72"/>
    </row>
    <row r="34" spans="1:6" ht="13.5">
      <c r="A34" s="9" t="s">
        <v>353</v>
      </c>
      <c r="B34" s="36">
        <f>SUM(B30:B33)</f>
        <v>2835</v>
      </c>
      <c r="C34" s="36">
        <f>D34+E34</f>
        <v>6795</v>
      </c>
      <c r="D34" s="36">
        <f>SUM(D30:D33)</f>
        <v>3330</v>
      </c>
      <c r="E34" s="39">
        <f>SUM(E30:E33)</f>
        <v>3465</v>
      </c>
      <c r="F34" s="72"/>
    </row>
    <row r="35" spans="2:10" ht="13.5">
      <c r="B35" s="73"/>
      <c r="E35" s="72"/>
      <c r="F35" s="11"/>
      <c r="G35" s="34"/>
      <c r="H35" s="34"/>
      <c r="I35" s="34"/>
      <c r="J35" s="34"/>
    </row>
    <row r="36" spans="1:6" ht="13.5">
      <c r="A36" s="9" t="s">
        <v>293</v>
      </c>
      <c r="B36" s="34">
        <v>792</v>
      </c>
      <c r="C36" s="34">
        <f>D36+E36</f>
        <v>2025</v>
      </c>
      <c r="D36" s="34">
        <v>1012</v>
      </c>
      <c r="E36" s="39">
        <v>1013</v>
      </c>
      <c r="F36" s="76"/>
    </row>
    <row r="37" spans="1:6" ht="13.5">
      <c r="A37" s="9" t="s">
        <v>294</v>
      </c>
      <c r="B37" s="34">
        <v>1560</v>
      </c>
      <c r="C37" s="34">
        <f>D37+E37</f>
        <v>3877</v>
      </c>
      <c r="D37" s="34">
        <v>1880</v>
      </c>
      <c r="E37" s="39">
        <v>1997</v>
      </c>
      <c r="F37" s="76"/>
    </row>
    <row r="38" spans="1:10" ht="13.5">
      <c r="A38" s="9" t="s">
        <v>118</v>
      </c>
      <c r="B38" s="36">
        <v>1503</v>
      </c>
      <c r="C38" s="36">
        <f>D38+E38</f>
        <v>3443</v>
      </c>
      <c r="D38" s="36">
        <v>1643</v>
      </c>
      <c r="E38" s="39">
        <v>1800</v>
      </c>
      <c r="F38" s="11"/>
      <c r="G38" s="34"/>
      <c r="H38" s="34"/>
      <c r="I38" s="34"/>
      <c r="J38" s="34"/>
    </row>
    <row r="39" spans="1:10" ht="13.5">
      <c r="A39" s="9" t="s">
        <v>119</v>
      </c>
      <c r="B39" s="36">
        <v>113</v>
      </c>
      <c r="C39" s="36">
        <f>D39+E39</f>
        <v>116</v>
      </c>
      <c r="D39" s="36">
        <v>13</v>
      </c>
      <c r="E39" s="39">
        <v>103</v>
      </c>
      <c r="F39" s="11"/>
      <c r="G39" s="7"/>
      <c r="H39" s="7"/>
      <c r="I39" s="7"/>
      <c r="J39" s="7"/>
    </row>
    <row r="40" spans="1:10" ht="13.5">
      <c r="A40" s="9" t="s">
        <v>353</v>
      </c>
      <c r="B40" s="34">
        <f>B36+B37+B38+B39</f>
        <v>3968</v>
      </c>
      <c r="C40" s="34">
        <f>C36+C37+C38+C39</f>
        <v>9461</v>
      </c>
      <c r="D40" s="34">
        <f>D36+D37+D38+D39</f>
        <v>4548</v>
      </c>
      <c r="E40" s="39">
        <f>E36+E37+E38+E39</f>
        <v>4913</v>
      </c>
      <c r="F40" s="11"/>
      <c r="G40" s="7"/>
      <c r="H40" s="7"/>
      <c r="I40" s="7"/>
      <c r="J40" s="7"/>
    </row>
    <row r="41" spans="1:10" ht="13.5">
      <c r="A41" s="9"/>
      <c r="B41" s="36"/>
      <c r="C41" s="36"/>
      <c r="D41" s="36"/>
      <c r="E41" s="39"/>
      <c r="F41" s="11"/>
      <c r="G41" s="26"/>
      <c r="H41" s="26"/>
      <c r="I41" s="26"/>
      <c r="J41" s="26"/>
    </row>
    <row r="42" spans="1:10" ht="13.5">
      <c r="A42" s="9" t="s">
        <v>120</v>
      </c>
      <c r="B42" s="34">
        <v>1027</v>
      </c>
      <c r="C42" s="34">
        <f>D42+E42</f>
        <v>2516</v>
      </c>
      <c r="D42" s="34">
        <v>1213</v>
      </c>
      <c r="E42" s="39">
        <v>1303</v>
      </c>
      <c r="F42" s="11"/>
      <c r="G42" s="36"/>
      <c r="H42" s="36"/>
      <c r="I42" s="36"/>
      <c r="J42" s="36"/>
    </row>
    <row r="43" spans="1:10" ht="13.5">
      <c r="A43" s="9" t="s">
        <v>121</v>
      </c>
      <c r="B43" s="34">
        <v>204</v>
      </c>
      <c r="C43" s="34">
        <f>D43+E43</f>
        <v>578</v>
      </c>
      <c r="D43" s="34">
        <v>285</v>
      </c>
      <c r="E43" s="39">
        <v>293</v>
      </c>
      <c r="F43" s="11"/>
      <c r="G43" s="36"/>
      <c r="H43" s="36"/>
      <c r="I43" s="36"/>
      <c r="J43" s="36"/>
    </row>
    <row r="44" spans="1:10" ht="13.5">
      <c r="A44" s="9" t="s">
        <v>353</v>
      </c>
      <c r="B44" s="34">
        <f>SUM(B42:B43)</f>
        <v>1231</v>
      </c>
      <c r="C44" s="34">
        <f>D44+E44</f>
        <v>3094</v>
      </c>
      <c r="D44" s="34">
        <f>SUM(D42:D43)</f>
        <v>1498</v>
      </c>
      <c r="E44" s="39">
        <f>SUM(E42:E43)</f>
        <v>1596</v>
      </c>
      <c r="F44" s="11"/>
      <c r="G44" s="36"/>
      <c r="H44" s="36"/>
      <c r="I44" s="36"/>
      <c r="J44" s="36"/>
    </row>
    <row r="45" spans="1:6" ht="13.5">
      <c r="A45" s="9"/>
      <c r="B45" s="34"/>
      <c r="C45" s="34"/>
      <c r="D45" s="34"/>
      <c r="E45" s="39"/>
      <c r="F45" s="72"/>
    </row>
    <row r="46" spans="1:6" ht="13.5">
      <c r="A46" s="9" t="s">
        <v>434</v>
      </c>
      <c r="B46" s="34">
        <v>772</v>
      </c>
      <c r="C46" s="34">
        <f>D46+E46</f>
        <v>1250</v>
      </c>
      <c r="D46" s="34">
        <v>622</v>
      </c>
      <c r="E46" s="39">
        <v>628</v>
      </c>
      <c r="F46" s="72"/>
    </row>
    <row r="47" spans="1:6" ht="13.5">
      <c r="A47" s="9" t="s">
        <v>334</v>
      </c>
      <c r="B47" s="34">
        <f>SUM(B45:B46)</f>
        <v>772</v>
      </c>
      <c r="C47" s="34">
        <f>SUM(C45:C46)</f>
        <v>1250</v>
      </c>
      <c r="D47" s="34">
        <f>SUM(D45:D46)</f>
        <v>622</v>
      </c>
      <c r="E47" s="34">
        <f>SUM(E45:E46)</f>
        <v>628</v>
      </c>
      <c r="F47" s="76"/>
    </row>
    <row r="48" spans="1:10" ht="13.5">
      <c r="A48" s="72"/>
      <c r="B48" s="73"/>
      <c r="F48" s="11"/>
      <c r="G48" s="34"/>
      <c r="H48" s="34"/>
      <c r="I48" s="34"/>
      <c r="J48" s="34"/>
    </row>
    <row r="49" spans="1:6" ht="13.5">
      <c r="A49" s="9" t="s">
        <v>435</v>
      </c>
      <c r="B49" s="36">
        <v>1297</v>
      </c>
      <c r="C49" s="36">
        <f>D49+E49</f>
        <v>2473</v>
      </c>
      <c r="D49" s="36">
        <v>1144</v>
      </c>
      <c r="E49" s="39">
        <v>1329</v>
      </c>
      <c r="F49" s="76"/>
    </row>
    <row r="50" spans="1:6" ht="13.5">
      <c r="A50" s="9" t="s">
        <v>122</v>
      </c>
      <c r="B50" s="36">
        <v>844</v>
      </c>
      <c r="C50" s="36">
        <f>D50+E50</f>
        <v>1908</v>
      </c>
      <c r="D50" s="36">
        <v>963</v>
      </c>
      <c r="E50" s="39">
        <v>945</v>
      </c>
      <c r="F50" s="76"/>
    </row>
    <row r="51" spans="1:10" ht="13.5">
      <c r="A51" s="9" t="s">
        <v>123</v>
      </c>
      <c r="B51" s="36">
        <v>1023</v>
      </c>
      <c r="C51" s="36">
        <f>D51+E51</f>
        <v>2189</v>
      </c>
      <c r="D51" s="36">
        <v>1062</v>
      </c>
      <c r="E51" s="39">
        <v>1127</v>
      </c>
      <c r="F51" s="11"/>
      <c r="G51" s="34"/>
      <c r="H51" s="34"/>
      <c r="I51" s="34"/>
      <c r="J51" s="34"/>
    </row>
    <row r="52" spans="1:10" ht="13.5">
      <c r="A52" s="9" t="s">
        <v>124</v>
      </c>
      <c r="B52" s="36">
        <v>540</v>
      </c>
      <c r="C52" s="36">
        <f>D52+E52</f>
        <v>1134</v>
      </c>
      <c r="D52" s="36">
        <v>579</v>
      </c>
      <c r="E52" s="39">
        <v>555</v>
      </c>
      <c r="F52" s="11"/>
      <c r="G52" s="7"/>
      <c r="H52" s="7"/>
      <c r="I52" s="7"/>
      <c r="J52" s="7"/>
    </row>
    <row r="53" spans="1:10" ht="13.5">
      <c r="A53" s="9" t="s">
        <v>125</v>
      </c>
      <c r="B53" s="36">
        <v>897</v>
      </c>
      <c r="C53" s="36">
        <f>D53+E53</f>
        <v>2018</v>
      </c>
      <c r="D53" s="36">
        <v>1008</v>
      </c>
      <c r="E53" s="39">
        <v>1010</v>
      </c>
      <c r="F53" s="11"/>
      <c r="G53" s="7"/>
      <c r="H53" s="7"/>
      <c r="I53" s="7"/>
      <c r="J53" s="7"/>
    </row>
    <row r="54" spans="1:10" ht="13.5">
      <c r="A54" s="10"/>
      <c r="B54" s="42"/>
      <c r="C54" s="42"/>
      <c r="D54" s="42"/>
      <c r="E54" s="43"/>
      <c r="F54" s="13"/>
      <c r="G54" s="27"/>
      <c r="H54" s="27"/>
      <c r="I54" s="27"/>
      <c r="J54" s="27"/>
    </row>
    <row r="55" spans="1:10" ht="13.5">
      <c r="A55" s="26" t="s">
        <v>454</v>
      </c>
      <c r="B55" s="34"/>
      <c r="C55" s="34"/>
      <c r="D55" s="34"/>
      <c r="E55" s="34"/>
      <c r="F55" s="7"/>
      <c r="G55" s="51"/>
      <c r="H55" s="51"/>
      <c r="I55" s="51"/>
      <c r="J55" s="51"/>
    </row>
    <row r="56" spans="1:10" ht="13.5">
      <c r="A56" s="26" t="s">
        <v>455</v>
      </c>
      <c r="B56" s="34"/>
      <c r="C56" s="34"/>
      <c r="D56" s="34"/>
      <c r="E56" s="34"/>
      <c r="F56" s="7"/>
      <c r="G56" s="21"/>
      <c r="H56" s="21"/>
      <c r="I56" s="21"/>
      <c r="J56" s="21"/>
    </row>
    <row r="57" spans="1:7" ht="13.5">
      <c r="A57" s="26" t="s">
        <v>456</v>
      </c>
      <c r="B57" s="34"/>
      <c r="C57" s="34"/>
      <c r="D57" s="34"/>
      <c r="E57" s="34"/>
      <c r="F57" s="7"/>
      <c r="G57" s="1"/>
    </row>
    <row r="58" spans="1:7" ht="13.5">
      <c r="A58" s="26" t="s">
        <v>457</v>
      </c>
      <c r="B58" s="34"/>
      <c r="C58" s="34"/>
      <c r="D58" s="34"/>
      <c r="E58" s="34"/>
      <c r="F58" s="7"/>
      <c r="G58" s="1"/>
    </row>
    <row r="59" ht="13.5">
      <c r="G59" s="1"/>
    </row>
    <row r="60" spans="1:7" ht="14.25">
      <c r="A60" s="29"/>
      <c r="B60" s="50"/>
      <c r="C60" s="50"/>
      <c r="D60" s="50"/>
      <c r="E60" s="35"/>
      <c r="F60" s="47"/>
      <c r="G60" s="1"/>
    </row>
    <row r="61" spans="2:7" ht="13.5">
      <c r="B61" s="25"/>
      <c r="C61" s="25"/>
      <c r="D61" s="25"/>
      <c r="G61" s="1"/>
    </row>
    <row r="62" spans="2:7" ht="13.5">
      <c r="B62" s="25"/>
      <c r="C62" s="25"/>
      <c r="D62" s="25"/>
      <c r="E62" s="70">
        <v>9</v>
      </c>
      <c r="G62" s="1"/>
    </row>
  </sheetData>
  <mergeCells count="6">
    <mergeCell ref="B2:F2"/>
    <mergeCell ref="F4:J4"/>
    <mergeCell ref="B6:B7"/>
    <mergeCell ref="C6:E6"/>
    <mergeCell ref="G6:G7"/>
    <mergeCell ref="H6:J6"/>
  </mergeCells>
  <printOptions/>
  <pageMargins left="0.5118110236220472" right="0.5118110236220472" top="0.3937007874015748" bottom="0.35433070866141736" header="0.5118110236220472" footer="0.4724409448818898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24"/>
  <sheetViews>
    <sheetView workbookViewId="0" topLeftCell="A1">
      <selection activeCell="B2" sqref="B2:F2"/>
    </sheetView>
  </sheetViews>
  <sheetFormatPr defaultColWidth="9.00390625" defaultRowHeight="13.5"/>
  <cols>
    <col min="1" max="1" width="17.625" style="0" customWidth="1"/>
    <col min="2" max="3" width="7.50390625" style="0" customWidth="1"/>
    <col min="4" max="5" width="7.25390625" style="0" customWidth="1"/>
    <col min="6" max="6" width="17.625" style="0" customWidth="1"/>
    <col min="7" max="8" width="7.50390625" style="0" customWidth="1"/>
    <col min="9" max="10" width="7.25390625" style="0" customWidth="1"/>
  </cols>
  <sheetData>
    <row r="2" spans="2:6" ht="17.25">
      <c r="B2" s="108" t="s">
        <v>460</v>
      </c>
      <c r="C2" s="108"/>
      <c r="D2" s="108"/>
      <c r="E2" s="108"/>
      <c r="F2" s="108"/>
    </row>
    <row r="4" spans="1:10" ht="17.25">
      <c r="A4" s="4" t="s">
        <v>295</v>
      </c>
      <c r="F4" s="107" t="s">
        <v>464</v>
      </c>
      <c r="G4" s="107"/>
      <c r="H4" s="107"/>
      <c r="I4" s="107"/>
      <c r="J4" s="107"/>
    </row>
    <row r="6" spans="1:10" ht="14.25">
      <c r="A6" s="53"/>
      <c r="B6" s="102" t="s">
        <v>265</v>
      </c>
      <c r="C6" s="104" t="s">
        <v>266</v>
      </c>
      <c r="D6" s="105"/>
      <c r="E6" s="106"/>
      <c r="F6" s="44"/>
      <c r="G6" s="102" t="s">
        <v>265</v>
      </c>
      <c r="H6" s="104" t="s">
        <v>266</v>
      </c>
      <c r="I6" s="105"/>
      <c r="J6" s="105"/>
    </row>
    <row r="7" spans="1:10" ht="14.25">
      <c r="A7" s="54" t="s">
        <v>461</v>
      </c>
      <c r="B7" s="103"/>
      <c r="C7" s="58" t="s">
        <v>321</v>
      </c>
      <c r="D7" s="60" t="s">
        <v>267</v>
      </c>
      <c r="E7" s="60" t="s">
        <v>268</v>
      </c>
      <c r="F7" s="54" t="s">
        <v>462</v>
      </c>
      <c r="G7" s="103"/>
      <c r="H7" s="54" t="s">
        <v>321</v>
      </c>
      <c r="I7" s="60" t="s">
        <v>267</v>
      </c>
      <c r="J7" s="57" t="s">
        <v>268</v>
      </c>
    </row>
    <row r="8" spans="1:10" ht="13.5">
      <c r="A8" s="66" t="s">
        <v>297</v>
      </c>
      <c r="B8" s="32">
        <f>B19+B27+B31+B39+B44+B49+B54+G8+G16+G19+G24+G27+G32+G36+G40+G48</f>
        <v>40097</v>
      </c>
      <c r="C8" s="32">
        <f>C19+C27+C31+C39+C44+C49+C54+H8+H16+H19+H24+H27+H32+H36+H40+H48</f>
        <v>91455</v>
      </c>
      <c r="D8" s="32">
        <f>D19+D27+D31+D39+D44+D49+D54+I8+I16+I19+I24+I27+I32+I36+I40+I48</f>
        <v>45442</v>
      </c>
      <c r="E8" s="32">
        <f>E19+E27+E31+E39+E44+E49+E54+J8+J16+J19+J24+J27+J32+J36+J40+J48</f>
        <v>46013</v>
      </c>
      <c r="F8" s="97" t="s">
        <v>353</v>
      </c>
      <c r="G8" s="36">
        <f>B56</f>
        <v>132</v>
      </c>
      <c r="H8" s="36">
        <f>C56</f>
        <v>374</v>
      </c>
      <c r="I8" s="36">
        <f>D56</f>
        <v>201</v>
      </c>
      <c r="J8" s="36">
        <f>E56</f>
        <v>173</v>
      </c>
    </row>
    <row r="9" spans="1:10" ht="13.5">
      <c r="A9" s="9"/>
      <c r="B9" s="32"/>
      <c r="C9" s="32"/>
      <c r="D9" s="32"/>
      <c r="E9" s="33"/>
      <c r="F9" s="11"/>
      <c r="G9" s="36"/>
      <c r="H9" s="36"/>
      <c r="I9" s="36"/>
      <c r="J9" s="36"/>
    </row>
    <row r="10" spans="1:10" ht="13.5">
      <c r="A10" s="9" t="s">
        <v>248</v>
      </c>
      <c r="B10" s="34">
        <v>975</v>
      </c>
      <c r="C10" s="34">
        <f aca="true" t="shared" si="0" ref="C10:C19">D10+E10</f>
        <v>2225</v>
      </c>
      <c r="D10" s="34">
        <v>1140</v>
      </c>
      <c r="E10" s="39">
        <v>1085</v>
      </c>
      <c r="F10" s="11" t="s">
        <v>173</v>
      </c>
      <c r="G10" s="34">
        <v>325</v>
      </c>
      <c r="H10" s="34">
        <f aca="true" t="shared" si="1" ref="H10:H16">I10+J10</f>
        <v>857</v>
      </c>
      <c r="I10" s="34">
        <v>421</v>
      </c>
      <c r="J10" s="36">
        <v>436</v>
      </c>
    </row>
    <row r="11" spans="1:10" ht="13.5">
      <c r="A11" s="9" t="s">
        <v>249</v>
      </c>
      <c r="B11" s="34">
        <v>1223</v>
      </c>
      <c r="C11" s="34">
        <f t="shared" si="0"/>
        <v>2744</v>
      </c>
      <c r="D11" s="34">
        <v>1336</v>
      </c>
      <c r="E11" s="39">
        <v>1408</v>
      </c>
      <c r="F11" s="11" t="s">
        <v>174</v>
      </c>
      <c r="G11" s="34">
        <v>301</v>
      </c>
      <c r="H11" s="34">
        <f t="shared" si="1"/>
        <v>658</v>
      </c>
      <c r="I11" s="34">
        <v>377</v>
      </c>
      <c r="J11" s="36">
        <v>281</v>
      </c>
    </row>
    <row r="12" spans="1:10" ht="13.5">
      <c r="A12" s="9" t="s">
        <v>250</v>
      </c>
      <c r="B12" s="34">
        <v>1660</v>
      </c>
      <c r="C12" s="34">
        <f t="shared" si="0"/>
        <v>3922</v>
      </c>
      <c r="D12" s="34">
        <v>1870</v>
      </c>
      <c r="E12" s="39">
        <v>2052</v>
      </c>
      <c r="F12" s="11" t="s">
        <v>175</v>
      </c>
      <c r="G12" s="34">
        <v>859</v>
      </c>
      <c r="H12" s="34">
        <f t="shared" si="1"/>
        <v>2211</v>
      </c>
      <c r="I12" s="34">
        <v>1133</v>
      </c>
      <c r="J12" s="36">
        <v>1078</v>
      </c>
    </row>
    <row r="13" spans="1:10" ht="13.5">
      <c r="A13" s="9" t="s">
        <v>298</v>
      </c>
      <c r="B13" s="34">
        <v>1133</v>
      </c>
      <c r="C13" s="34">
        <f t="shared" si="0"/>
        <v>2631</v>
      </c>
      <c r="D13" s="34">
        <v>1266</v>
      </c>
      <c r="E13" s="39">
        <v>1365</v>
      </c>
      <c r="F13" s="11" t="s">
        <v>176</v>
      </c>
      <c r="G13" s="34">
        <v>757</v>
      </c>
      <c r="H13" s="34">
        <f t="shared" si="1"/>
        <v>2012</v>
      </c>
      <c r="I13" s="34">
        <v>958</v>
      </c>
      <c r="J13" s="36">
        <v>1054</v>
      </c>
    </row>
    <row r="14" spans="1:10" ht="13.5">
      <c r="A14" s="9" t="s">
        <v>251</v>
      </c>
      <c r="B14" s="34">
        <v>1651</v>
      </c>
      <c r="C14" s="34">
        <f t="shared" si="0"/>
        <v>3043</v>
      </c>
      <c r="D14" s="34">
        <v>1522</v>
      </c>
      <c r="E14" s="39">
        <v>1521</v>
      </c>
      <c r="F14" s="11" t="s">
        <v>177</v>
      </c>
      <c r="G14" s="34">
        <v>360</v>
      </c>
      <c r="H14" s="34">
        <f t="shared" si="1"/>
        <v>844</v>
      </c>
      <c r="I14" s="34">
        <v>425</v>
      </c>
      <c r="J14" s="36">
        <v>419</v>
      </c>
    </row>
    <row r="15" spans="1:10" ht="13.5">
      <c r="A15" s="9" t="s">
        <v>147</v>
      </c>
      <c r="B15" s="34">
        <v>1663</v>
      </c>
      <c r="C15" s="34">
        <f t="shared" si="0"/>
        <v>3830</v>
      </c>
      <c r="D15" s="34">
        <v>1910</v>
      </c>
      <c r="E15" s="39">
        <v>1920</v>
      </c>
      <c r="F15" s="11" t="s">
        <v>178</v>
      </c>
      <c r="G15" s="34">
        <v>10</v>
      </c>
      <c r="H15" s="34">
        <f t="shared" si="1"/>
        <v>13</v>
      </c>
      <c r="I15" s="34">
        <v>10</v>
      </c>
      <c r="J15" s="36">
        <v>3</v>
      </c>
    </row>
    <row r="16" spans="1:10" ht="13.5">
      <c r="A16" s="9" t="s">
        <v>252</v>
      </c>
      <c r="B16" s="34">
        <v>750</v>
      </c>
      <c r="C16" s="34">
        <f t="shared" si="0"/>
        <v>1549</v>
      </c>
      <c r="D16" s="34">
        <v>806</v>
      </c>
      <c r="E16" s="39">
        <v>743</v>
      </c>
      <c r="F16" s="11" t="s">
        <v>353</v>
      </c>
      <c r="G16" s="34">
        <f>SUM(G10:G15)</f>
        <v>2612</v>
      </c>
      <c r="H16" s="34">
        <f t="shared" si="1"/>
        <v>6595</v>
      </c>
      <c r="I16" s="34">
        <f>SUM(I10:I15)</f>
        <v>3324</v>
      </c>
      <c r="J16" s="36">
        <f>SUM(J10:J15)</f>
        <v>3271</v>
      </c>
    </row>
    <row r="17" spans="1:10" ht="13.5">
      <c r="A17" s="9" t="s">
        <v>148</v>
      </c>
      <c r="B17" s="34">
        <v>1084</v>
      </c>
      <c r="C17" s="34">
        <f t="shared" si="0"/>
        <v>2392</v>
      </c>
      <c r="D17" s="34">
        <v>1198</v>
      </c>
      <c r="E17" s="39">
        <v>1194</v>
      </c>
      <c r="F17" s="11"/>
      <c r="G17" s="34"/>
      <c r="H17" s="34"/>
      <c r="I17" s="34"/>
      <c r="J17" s="36"/>
    </row>
    <row r="18" spans="1:10" ht="13.5">
      <c r="A18" s="9" t="s">
        <v>149</v>
      </c>
      <c r="B18" s="34">
        <v>1083</v>
      </c>
      <c r="C18" s="34">
        <f t="shared" si="0"/>
        <v>2038</v>
      </c>
      <c r="D18" s="34">
        <v>993</v>
      </c>
      <c r="E18" s="39">
        <v>1045</v>
      </c>
      <c r="F18" s="11" t="s">
        <v>253</v>
      </c>
      <c r="G18" s="34">
        <v>939</v>
      </c>
      <c r="H18" s="34">
        <f>I18+J18</f>
        <v>2383</v>
      </c>
      <c r="I18" s="34">
        <v>1194</v>
      </c>
      <c r="J18" s="36">
        <v>1189</v>
      </c>
    </row>
    <row r="19" spans="1:10" ht="13.5">
      <c r="A19" s="9" t="s">
        <v>353</v>
      </c>
      <c r="B19" s="34">
        <f>SUM(B10:B18)</f>
        <v>11222</v>
      </c>
      <c r="C19" s="34">
        <f t="shared" si="0"/>
        <v>24374</v>
      </c>
      <c r="D19" s="34">
        <f>SUM(D10:D18)</f>
        <v>12041</v>
      </c>
      <c r="E19" s="34">
        <f>SUM(E10:E18)</f>
        <v>12333</v>
      </c>
      <c r="F19" s="11" t="s">
        <v>353</v>
      </c>
      <c r="G19" s="34">
        <f>G18</f>
        <v>939</v>
      </c>
      <c r="H19" s="34">
        <f>I19+J19</f>
        <v>2383</v>
      </c>
      <c r="I19" s="34">
        <f>I18</f>
        <v>1194</v>
      </c>
      <c r="J19" s="34">
        <f>J18</f>
        <v>1189</v>
      </c>
    </row>
    <row r="20" spans="1:10" ht="13.5">
      <c r="A20" s="9"/>
      <c r="B20" s="34"/>
      <c r="C20" s="34"/>
      <c r="D20" s="34"/>
      <c r="E20" s="36"/>
      <c r="F20" s="11"/>
      <c r="G20" s="34"/>
      <c r="H20" s="34"/>
      <c r="I20" s="34"/>
      <c r="J20" s="36"/>
    </row>
    <row r="21" spans="1:10" ht="13.5">
      <c r="A21" s="9" t="s">
        <v>150</v>
      </c>
      <c r="B21" s="34">
        <v>144</v>
      </c>
      <c r="C21" s="34">
        <f aca="true" t="shared" si="2" ref="C21:C27">D21+E21</f>
        <v>345</v>
      </c>
      <c r="D21" s="34">
        <v>184</v>
      </c>
      <c r="E21" s="34">
        <v>161</v>
      </c>
      <c r="F21" s="11" t="s">
        <v>254</v>
      </c>
      <c r="G21" s="36">
        <v>1069</v>
      </c>
      <c r="H21" s="36">
        <f>I21+J21</f>
        <v>2434</v>
      </c>
      <c r="I21" s="36">
        <v>1232</v>
      </c>
      <c r="J21" s="36">
        <v>1202</v>
      </c>
    </row>
    <row r="22" spans="1:10" ht="13.5">
      <c r="A22" s="9" t="s">
        <v>151</v>
      </c>
      <c r="B22" s="34">
        <v>305</v>
      </c>
      <c r="C22" s="34">
        <f t="shared" si="2"/>
        <v>685</v>
      </c>
      <c r="D22" s="34">
        <v>346</v>
      </c>
      <c r="E22" s="34">
        <v>339</v>
      </c>
      <c r="F22" s="11" t="s">
        <v>255</v>
      </c>
      <c r="G22" s="36">
        <v>416</v>
      </c>
      <c r="H22" s="36">
        <f>I22+J22</f>
        <v>853</v>
      </c>
      <c r="I22" s="36">
        <v>460</v>
      </c>
      <c r="J22" s="36">
        <v>393</v>
      </c>
    </row>
    <row r="23" spans="1:10" ht="13.5">
      <c r="A23" s="9" t="s">
        <v>152</v>
      </c>
      <c r="B23" s="34">
        <v>344</v>
      </c>
      <c r="C23" s="34">
        <f t="shared" si="2"/>
        <v>773</v>
      </c>
      <c r="D23" s="34">
        <v>426</v>
      </c>
      <c r="E23" s="34">
        <v>347</v>
      </c>
      <c r="F23" s="11" t="s">
        <v>256</v>
      </c>
      <c r="G23" s="36">
        <v>180</v>
      </c>
      <c r="H23" s="36">
        <f>I23+J23</f>
        <v>419</v>
      </c>
      <c r="I23" s="36">
        <v>185</v>
      </c>
      <c r="J23" s="36">
        <v>234</v>
      </c>
    </row>
    <row r="24" spans="1:10" ht="13.5">
      <c r="A24" s="9" t="s">
        <v>153</v>
      </c>
      <c r="B24" s="34">
        <v>34</v>
      </c>
      <c r="C24" s="34">
        <f t="shared" si="2"/>
        <v>77</v>
      </c>
      <c r="D24" s="34">
        <v>36</v>
      </c>
      <c r="E24" s="34">
        <v>41</v>
      </c>
      <c r="F24" s="11" t="s">
        <v>353</v>
      </c>
      <c r="G24" s="36">
        <f>SUM(G21:G23)</f>
        <v>1665</v>
      </c>
      <c r="H24" s="36">
        <f>I24+J24</f>
        <v>3706</v>
      </c>
      <c r="I24" s="36">
        <f>SUM(I21:I23)</f>
        <v>1877</v>
      </c>
      <c r="J24" s="36">
        <f>SUM(J21:J23)</f>
        <v>1829</v>
      </c>
    </row>
    <row r="25" spans="1:10" ht="13.5">
      <c r="A25" s="9" t="s">
        <v>154</v>
      </c>
      <c r="B25" s="34">
        <v>325</v>
      </c>
      <c r="C25" s="34">
        <f t="shared" si="2"/>
        <v>625</v>
      </c>
      <c r="D25" s="34">
        <v>330</v>
      </c>
      <c r="E25" s="34">
        <v>295</v>
      </c>
      <c r="F25" s="11"/>
      <c r="G25" s="36"/>
      <c r="H25" s="36"/>
      <c r="I25" s="36"/>
      <c r="J25" s="36"/>
    </row>
    <row r="26" spans="1:10" ht="13.5">
      <c r="A26" s="9" t="s">
        <v>155</v>
      </c>
      <c r="B26" s="34">
        <v>363</v>
      </c>
      <c r="C26" s="34">
        <f t="shared" si="2"/>
        <v>749</v>
      </c>
      <c r="D26" s="34">
        <v>376</v>
      </c>
      <c r="E26" s="34">
        <v>373</v>
      </c>
      <c r="F26" s="11" t="s">
        <v>179</v>
      </c>
      <c r="G26" s="36">
        <v>1022</v>
      </c>
      <c r="H26" s="36">
        <f>I26+J26</f>
        <v>2295</v>
      </c>
      <c r="I26" s="36">
        <v>1185</v>
      </c>
      <c r="J26" s="36">
        <v>1110</v>
      </c>
    </row>
    <row r="27" spans="1:10" ht="13.5">
      <c r="A27" s="9" t="s">
        <v>353</v>
      </c>
      <c r="B27" s="34">
        <f>SUM(B21:B26)</f>
        <v>1515</v>
      </c>
      <c r="C27" s="34">
        <f t="shared" si="2"/>
        <v>3254</v>
      </c>
      <c r="D27" s="34">
        <f>SUM(D21:D26)</f>
        <v>1698</v>
      </c>
      <c r="E27" s="34">
        <f>SUM(E21:E26)</f>
        <v>1556</v>
      </c>
      <c r="F27" s="11" t="s">
        <v>353</v>
      </c>
      <c r="G27" s="36">
        <f>G26</f>
        <v>1022</v>
      </c>
      <c r="H27" s="36">
        <f>I27+J27</f>
        <v>2295</v>
      </c>
      <c r="I27" s="36">
        <f>I26</f>
        <v>1185</v>
      </c>
      <c r="J27" s="36">
        <f>J26</f>
        <v>1110</v>
      </c>
    </row>
    <row r="28" spans="1:10" ht="13.5">
      <c r="A28" s="9"/>
      <c r="B28" s="34"/>
      <c r="C28" s="34"/>
      <c r="D28" s="34"/>
      <c r="E28" s="34"/>
      <c r="F28" s="11"/>
      <c r="G28" s="36"/>
      <c r="H28" s="36"/>
      <c r="I28" s="36"/>
      <c r="J28" s="36"/>
    </row>
    <row r="29" spans="1:10" ht="13.5">
      <c r="A29" s="9" t="s">
        <v>156</v>
      </c>
      <c r="B29" s="34">
        <v>1342</v>
      </c>
      <c r="C29" s="34">
        <f>D29+E29</f>
        <v>3064</v>
      </c>
      <c r="D29" s="34">
        <v>1473</v>
      </c>
      <c r="E29" s="34">
        <v>1591</v>
      </c>
      <c r="F29" s="11" t="s">
        <v>180</v>
      </c>
      <c r="G29" s="36">
        <v>732</v>
      </c>
      <c r="H29" s="36">
        <f>I29+J29</f>
        <v>1884</v>
      </c>
      <c r="I29" s="36">
        <v>928</v>
      </c>
      <c r="J29" s="36">
        <v>956</v>
      </c>
    </row>
    <row r="30" spans="1:10" ht="13.5">
      <c r="A30" s="9" t="s">
        <v>157</v>
      </c>
      <c r="B30" s="34">
        <v>12</v>
      </c>
      <c r="C30" s="34">
        <f>D30+E30</f>
        <v>28</v>
      </c>
      <c r="D30" s="34">
        <v>15</v>
      </c>
      <c r="E30" s="34">
        <v>13</v>
      </c>
      <c r="F30" s="11" t="s">
        <v>181</v>
      </c>
      <c r="G30" s="36">
        <v>570</v>
      </c>
      <c r="H30" s="36">
        <f>I30+J30</f>
        <v>1362</v>
      </c>
      <c r="I30" s="36">
        <v>650</v>
      </c>
      <c r="J30" s="36">
        <v>712</v>
      </c>
    </row>
    <row r="31" spans="1:10" ht="13.5">
      <c r="A31" s="9" t="s">
        <v>158</v>
      </c>
      <c r="B31" s="34">
        <f>SUM(B29:B30)</f>
        <v>1354</v>
      </c>
      <c r="C31" s="34">
        <f>D31+E31</f>
        <v>3092</v>
      </c>
      <c r="D31" s="34">
        <f>SUM(D29:D30)</f>
        <v>1488</v>
      </c>
      <c r="E31" s="34">
        <f>SUM(E29:E30)</f>
        <v>1604</v>
      </c>
      <c r="F31" s="11" t="s">
        <v>182</v>
      </c>
      <c r="G31" s="36">
        <v>737</v>
      </c>
      <c r="H31" s="36">
        <f>I31+J31</f>
        <v>1781</v>
      </c>
      <c r="I31" s="36">
        <v>882</v>
      </c>
      <c r="J31" s="36">
        <v>899</v>
      </c>
    </row>
    <row r="32" spans="1:10" ht="13.5">
      <c r="A32" s="9"/>
      <c r="B32" s="34"/>
      <c r="C32" s="34"/>
      <c r="D32" s="34"/>
      <c r="E32" s="34"/>
      <c r="F32" s="11" t="s">
        <v>353</v>
      </c>
      <c r="G32" s="36">
        <f>SUM(G29:G31)</f>
        <v>2039</v>
      </c>
      <c r="H32" s="36">
        <f>I32+J32</f>
        <v>5027</v>
      </c>
      <c r="I32" s="36">
        <f>SUM(I29:I31)</f>
        <v>2460</v>
      </c>
      <c r="J32" s="36">
        <f>SUM(J29:J31)</f>
        <v>2567</v>
      </c>
    </row>
    <row r="33" spans="1:10" ht="13.5">
      <c r="A33" s="9" t="s">
        <v>159</v>
      </c>
      <c r="B33" s="34">
        <v>857</v>
      </c>
      <c r="C33" s="34">
        <f aca="true" t="shared" si="3" ref="C33:C38">D33+E33</f>
        <v>1536</v>
      </c>
      <c r="D33" s="34">
        <v>747</v>
      </c>
      <c r="E33" s="34">
        <v>789</v>
      </c>
      <c r="F33" s="11"/>
      <c r="G33" s="36"/>
      <c r="H33" s="36"/>
      <c r="I33" s="36"/>
      <c r="J33" s="36"/>
    </row>
    <row r="34" spans="1:10" ht="13.5">
      <c r="A34" s="9" t="s">
        <v>160</v>
      </c>
      <c r="B34" s="34">
        <v>1402</v>
      </c>
      <c r="C34" s="34">
        <f t="shared" si="3"/>
        <v>2522</v>
      </c>
      <c r="D34" s="34">
        <v>1160</v>
      </c>
      <c r="E34" s="34">
        <v>1362</v>
      </c>
      <c r="F34" s="11" t="s">
        <v>183</v>
      </c>
      <c r="G34" s="36">
        <v>1189</v>
      </c>
      <c r="H34" s="36">
        <f>I34+J34</f>
        <v>2703</v>
      </c>
      <c r="I34" s="36">
        <v>1295</v>
      </c>
      <c r="J34" s="36">
        <v>1408</v>
      </c>
    </row>
    <row r="35" spans="1:10" ht="13.5">
      <c r="A35" s="9" t="s">
        <v>161</v>
      </c>
      <c r="B35" s="34">
        <v>1653</v>
      </c>
      <c r="C35" s="34">
        <f t="shared" si="3"/>
        <v>3031</v>
      </c>
      <c r="D35" s="34">
        <v>1520</v>
      </c>
      <c r="E35" s="34">
        <v>1511</v>
      </c>
      <c r="F35" s="11" t="s">
        <v>184</v>
      </c>
      <c r="G35" s="36">
        <v>82</v>
      </c>
      <c r="H35" s="36">
        <f>I35+J35</f>
        <v>186</v>
      </c>
      <c r="I35" s="36">
        <v>87</v>
      </c>
      <c r="J35" s="36">
        <v>99</v>
      </c>
    </row>
    <row r="36" spans="1:10" ht="13.5">
      <c r="A36" s="9" t="s">
        <v>162</v>
      </c>
      <c r="B36" s="34">
        <v>210</v>
      </c>
      <c r="C36" s="34">
        <f t="shared" si="3"/>
        <v>409</v>
      </c>
      <c r="D36" s="34">
        <v>193</v>
      </c>
      <c r="E36" s="34">
        <v>216</v>
      </c>
      <c r="F36" s="11" t="s">
        <v>353</v>
      </c>
      <c r="G36" s="36">
        <f>SUM(G34:G35)</f>
        <v>1271</v>
      </c>
      <c r="H36" s="36">
        <f>I36+J36</f>
        <v>2889</v>
      </c>
      <c r="I36" s="36">
        <f>SUM(I34:I35)</f>
        <v>1382</v>
      </c>
      <c r="J36" s="36">
        <f>SUM(J34:J35)</f>
        <v>1507</v>
      </c>
    </row>
    <row r="37" spans="1:10" ht="13.5">
      <c r="A37" s="9" t="s">
        <v>438</v>
      </c>
      <c r="B37" s="34">
        <v>487</v>
      </c>
      <c r="C37" s="34">
        <f t="shared" si="3"/>
        <v>1023</v>
      </c>
      <c r="D37" s="34">
        <v>523</v>
      </c>
      <c r="E37" s="34">
        <v>500</v>
      </c>
      <c r="F37" s="11"/>
      <c r="G37" s="36"/>
      <c r="H37" s="36"/>
      <c r="I37" s="36"/>
      <c r="J37" s="36"/>
    </row>
    <row r="38" spans="1:10" ht="13.5">
      <c r="A38" s="9" t="s">
        <v>163</v>
      </c>
      <c r="B38" s="34">
        <v>311</v>
      </c>
      <c r="C38" s="34">
        <f t="shared" si="3"/>
        <v>625</v>
      </c>
      <c r="D38" s="34">
        <v>308</v>
      </c>
      <c r="E38" s="34">
        <v>317</v>
      </c>
      <c r="F38" s="11" t="s">
        <v>257</v>
      </c>
      <c r="G38" s="36">
        <v>462</v>
      </c>
      <c r="H38" s="36">
        <f>I38+J38</f>
        <v>1095</v>
      </c>
      <c r="I38" s="36">
        <v>570</v>
      </c>
      <c r="J38" s="36">
        <v>525</v>
      </c>
    </row>
    <row r="39" spans="1:10" ht="13.5">
      <c r="A39" s="9" t="s">
        <v>353</v>
      </c>
      <c r="B39" s="34">
        <f>SUM(B33:B38)</f>
        <v>4920</v>
      </c>
      <c r="C39" s="34">
        <f>SUM(C33:C38)</f>
        <v>9146</v>
      </c>
      <c r="D39" s="34">
        <f>SUM(D33:D38)</f>
        <v>4451</v>
      </c>
      <c r="E39" s="34">
        <f>SUM(E33:E38)</f>
        <v>4695</v>
      </c>
      <c r="F39" s="11" t="s">
        <v>258</v>
      </c>
      <c r="G39" s="36">
        <v>1028</v>
      </c>
      <c r="H39" s="36">
        <f>I39+J39</f>
        <v>2442</v>
      </c>
      <c r="I39" s="36">
        <v>1223</v>
      </c>
      <c r="J39" s="36">
        <v>1219</v>
      </c>
    </row>
    <row r="40" spans="1:10" ht="13.5">
      <c r="A40" s="9"/>
      <c r="B40" s="34"/>
      <c r="C40" s="34"/>
      <c r="D40" s="34"/>
      <c r="E40" s="34"/>
      <c r="F40" s="11" t="s">
        <v>353</v>
      </c>
      <c r="G40" s="36">
        <f>SUM(G38:G39)</f>
        <v>1490</v>
      </c>
      <c r="H40" s="36">
        <f>I40+J40</f>
        <v>3537</v>
      </c>
      <c r="I40" s="36">
        <f>SUM(I38:I39)</f>
        <v>1793</v>
      </c>
      <c r="J40" s="36">
        <f>SUM(J38:J39)</f>
        <v>1744</v>
      </c>
    </row>
    <row r="41" spans="1:10" ht="13.5">
      <c r="A41" s="9" t="s">
        <v>164</v>
      </c>
      <c r="B41" s="34">
        <v>187</v>
      </c>
      <c r="C41" s="34">
        <f>D41+E41</f>
        <v>468</v>
      </c>
      <c r="D41" s="34">
        <v>231</v>
      </c>
      <c r="E41" s="34">
        <v>237</v>
      </c>
      <c r="F41" s="11"/>
      <c r="G41" s="36"/>
      <c r="H41" s="36"/>
      <c r="I41" s="36"/>
      <c r="J41" s="36"/>
    </row>
    <row r="42" spans="1:10" ht="13.5">
      <c r="A42" s="9" t="s">
        <v>165</v>
      </c>
      <c r="B42" s="34">
        <v>1358</v>
      </c>
      <c r="C42" s="34">
        <f>D42+E42</f>
        <v>3517</v>
      </c>
      <c r="D42" s="34">
        <v>1748</v>
      </c>
      <c r="E42" s="34">
        <v>1769</v>
      </c>
      <c r="F42" s="11" t="s">
        <v>259</v>
      </c>
      <c r="G42" s="36">
        <v>329</v>
      </c>
      <c r="H42" s="36">
        <f aca="true" t="shared" si="4" ref="H42:H47">I42+J42</f>
        <v>874</v>
      </c>
      <c r="I42" s="36">
        <v>436</v>
      </c>
      <c r="J42" s="36">
        <v>438</v>
      </c>
    </row>
    <row r="43" spans="1:10" ht="13.5">
      <c r="A43" s="9" t="s">
        <v>166</v>
      </c>
      <c r="B43" s="34">
        <v>1053</v>
      </c>
      <c r="C43" s="34">
        <f>D43+E43</f>
        <v>2663</v>
      </c>
      <c r="D43" s="34">
        <v>1320</v>
      </c>
      <c r="E43" s="34">
        <v>1343</v>
      </c>
      <c r="F43" s="11" t="s">
        <v>260</v>
      </c>
      <c r="G43" s="36">
        <v>505</v>
      </c>
      <c r="H43" s="36">
        <f t="shared" si="4"/>
        <v>1260</v>
      </c>
      <c r="I43" s="36">
        <v>616</v>
      </c>
      <c r="J43" s="36">
        <v>644</v>
      </c>
    </row>
    <row r="44" spans="1:10" ht="13.5">
      <c r="A44" s="9" t="s">
        <v>17</v>
      </c>
      <c r="B44" s="36">
        <f>SUM(B41:B43)</f>
        <v>2598</v>
      </c>
      <c r="C44" s="36">
        <f>D44+E44</f>
        <v>6648</v>
      </c>
      <c r="D44" s="36">
        <f>SUM(D41:D43)</f>
        <v>3299</v>
      </c>
      <c r="E44" s="36">
        <f>SUM(E41:E43)</f>
        <v>3349</v>
      </c>
      <c r="F44" s="11" t="s">
        <v>261</v>
      </c>
      <c r="G44" s="36">
        <v>677</v>
      </c>
      <c r="H44" s="36">
        <f t="shared" si="4"/>
        <v>1892</v>
      </c>
      <c r="I44" s="36">
        <v>956</v>
      </c>
      <c r="J44" s="36">
        <v>936</v>
      </c>
    </row>
    <row r="45" spans="1:10" ht="13.5">
      <c r="A45" s="9"/>
      <c r="F45" s="11" t="s">
        <v>262</v>
      </c>
      <c r="G45" s="36">
        <v>732</v>
      </c>
      <c r="H45" s="36">
        <f t="shared" si="4"/>
        <v>1859</v>
      </c>
      <c r="I45" s="36">
        <v>904</v>
      </c>
      <c r="J45" s="36">
        <v>955</v>
      </c>
    </row>
    <row r="46" spans="1:10" ht="13.5">
      <c r="A46" s="9" t="s">
        <v>167</v>
      </c>
      <c r="B46" s="34">
        <v>496</v>
      </c>
      <c r="C46" s="34">
        <f>D46+E46</f>
        <v>1359</v>
      </c>
      <c r="D46" s="34">
        <v>671</v>
      </c>
      <c r="E46" s="36">
        <v>688</v>
      </c>
      <c r="F46" s="11" t="s">
        <v>263</v>
      </c>
      <c r="G46" s="36">
        <v>473</v>
      </c>
      <c r="H46" s="36">
        <f t="shared" si="4"/>
        <v>1273</v>
      </c>
      <c r="I46" s="36">
        <v>631</v>
      </c>
      <c r="J46" s="36">
        <v>642</v>
      </c>
    </row>
    <row r="47" spans="1:10" ht="13.5">
      <c r="A47" s="9" t="s">
        <v>168</v>
      </c>
      <c r="B47" s="34">
        <v>924</v>
      </c>
      <c r="C47" s="34">
        <f>D47+E47</f>
        <v>2368</v>
      </c>
      <c r="D47" s="34">
        <v>1159</v>
      </c>
      <c r="E47" s="36">
        <v>1209</v>
      </c>
      <c r="F47" s="11" t="s">
        <v>264</v>
      </c>
      <c r="G47" s="36">
        <v>675</v>
      </c>
      <c r="H47" s="36">
        <f t="shared" si="4"/>
        <v>1635</v>
      </c>
      <c r="I47" s="36">
        <v>813</v>
      </c>
      <c r="J47" s="36">
        <v>822</v>
      </c>
    </row>
    <row r="48" spans="1:10" ht="13.5">
      <c r="A48" s="9" t="s">
        <v>169</v>
      </c>
      <c r="B48" s="40">
        <v>857</v>
      </c>
      <c r="C48" s="36">
        <f>D48+E48</f>
        <v>1998</v>
      </c>
      <c r="D48" s="36">
        <v>1020</v>
      </c>
      <c r="E48" s="36">
        <v>978</v>
      </c>
      <c r="F48" s="11" t="s">
        <v>353</v>
      </c>
      <c r="G48" s="36">
        <f>G42+G43+G44+G45+G46+G47</f>
        <v>3391</v>
      </c>
      <c r="H48" s="36">
        <f>H42+H43+H44+H45+H46+H47</f>
        <v>8793</v>
      </c>
      <c r="I48" s="36">
        <f>I42+I43+I44+I45+I46+I47</f>
        <v>4356</v>
      </c>
      <c r="J48" s="36">
        <f>J42+J43+J44+J45+J46+J47</f>
        <v>4437</v>
      </c>
    </row>
    <row r="49" spans="1:10" ht="13.5">
      <c r="A49" s="9" t="s">
        <v>353</v>
      </c>
      <c r="B49" s="36">
        <f>SUM(B46:B48)</f>
        <v>2277</v>
      </c>
      <c r="C49" s="36">
        <f>SUM(C46:C48)</f>
        <v>5725</v>
      </c>
      <c r="D49" s="36">
        <f>SUM(D46:D48)</f>
        <v>2850</v>
      </c>
      <c r="E49" s="36">
        <f>SUM(E46:E48)</f>
        <v>2875</v>
      </c>
      <c r="F49" s="11"/>
      <c r="G49" s="36"/>
      <c r="H49" s="36"/>
      <c r="I49" s="36"/>
      <c r="J49" s="36"/>
    </row>
    <row r="50" spans="1:10" ht="13.5">
      <c r="A50" s="9"/>
      <c r="B50" s="34"/>
      <c r="C50" s="34"/>
      <c r="D50" s="34"/>
      <c r="E50" s="36"/>
      <c r="F50" s="11"/>
      <c r="G50" s="36"/>
      <c r="H50" s="36"/>
      <c r="I50" s="36"/>
      <c r="J50" s="36"/>
    </row>
    <row r="51" spans="1:10" ht="13.5">
      <c r="A51" s="9" t="s">
        <v>170</v>
      </c>
      <c r="B51" s="34">
        <v>542</v>
      </c>
      <c r="C51" s="34">
        <f>D51+E51</f>
        <v>1142</v>
      </c>
      <c r="D51" s="34">
        <v>542</v>
      </c>
      <c r="E51" s="36">
        <v>600</v>
      </c>
      <c r="F51" s="11"/>
      <c r="G51" s="36"/>
      <c r="H51" s="36"/>
      <c r="I51" s="36"/>
      <c r="J51" s="36"/>
    </row>
    <row r="52" spans="1:10" ht="13.5">
      <c r="A52" s="9" t="s">
        <v>171</v>
      </c>
      <c r="B52" s="34">
        <v>481</v>
      </c>
      <c r="C52" s="34">
        <f>D52+E52</f>
        <v>958</v>
      </c>
      <c r="D52" s="34">
        <v>508</v>
      </c>
      <c r="E52" s="36">
        <v>450</v>
      </c>
      <c r="F52" s="11"/>
      <c r="G52" s="36"/>
      <c r="H52" s="36"/>
      <c r="I52" s="36"/>
      <c r="J52" s="36"/>
    </row>
    <row r="53" spans="1:10" ht="13.5">
      <c r="A53" s="9" t="s">
        <v>172</v>
      </c>
      <c r="B53" s="34">
        <v>627</v>
      </c>
      <c r="C53" s="34">
        <f>D53+E53</f>
        <v>1517</v>
      </c>
      <c r="D53" s="34">
        <v>793</v>
      </c>
      <c r="E53" s="36">
        <v>724</v>
      </c>
      <c r="F53" s="11"/>
      <c r="G53" s="36"/>
      <c r="H53" s="36"/>
      <c r="I53" s="36"/>
      <c r="J53" s="36"/>
    </row>
    <row r="54" spans="1:10" ht="13.5">
      <c r="A54" s="9" t="s">
        <v>353</v>
      </c>
      <c r="B54" s="34">
        <f>SUM(B51:B53)</f>
        <v>1650</v>
      </c>
      <c r="C54" s="34">
        <f>D54+E54</f>
        <v>3617</v>
      </c>
      <c r="D54" s="34">
        <f>SUM(D51:D53)</f>
        <v>1843</v>
      </c>
      <c r="E54" s="36">
        <f>SUM(E51:E53)</f>
        <v>1774</v>
      </c>
      <c r="F54" s="11"/>
      <c r="G54" s="36"/>
      <c r="H54" s="36"/>
      <c r="I54" s="36"/>
      <c r="J54" s="36"/>
    </row>
    <row r="55" spans="1:10" ht="13.5">
      <c r="A55" s="9"/>
      <c r="B55" s="34"/>
      <c r="C55" s="34"/>
      <c r="D55" s="34"/>
      <c r="E55" s="36"/>
      <c r="F55" s="11"/>
      <c r="G55" s="36"/>
      <c r="H55" s="36"/>
      <c r="I55" s="36"/>
      <c r="J55" s="36"/>
    </row>
    <row r="56" spans="1:10" ht="13.5">
      <c r="A56" s="9" t="s">
        <v>439</v>
      </c>
      <c r="B56" s="34">
        <v>132</v>
      </c>
      <c r="C56" s="34">
        <f>D56+E56</f>
        <v>374</v>
      </c>
      <c r="D56" s="34">
        <v>201</v>
      </c>
      <c r="E56" s="36">
        <v>173</v>
      </c>
      <c r="F56" s="11"/>
      <c r="G56" s="36"/>
      <c r="H56" s="36"/>
      <c r="I56" s="36"/>
      <c r="J56" s="36"/>
    </row>
    <row r="57" spans="1:10" ht="13.5">
      <c r="A57" s="10"/>
      <c r="B57" s="42"/>
      <c r="C57" s="42"/>
      <c r="D57" s="42"/>
      <c r="E57" s="42"/>
      <c r="F57" s="13"/>
      <c r="G57" s="42"/>
      <c r="H57" s="42"/>
      <c r="I57" s="42"/>
      <c r="J57" s="42"/>
    </row>
    <row r="58" spans="1:6" ht="13.5">
      <c r="A58" s="26" t="s">
        <v>458</v>
      </c>
      <c r="B58" s="7"/>
      <c r="C58" s="7"/>
      <c r="D58" s="7"/>
      <c r="E58" s="7"/>
      <c r="F58" s="7"/>
    </row>
    <row r="59" spans="1:6" ht="13.5">
      <c r="A59" s="26" t="s">
        <v>459</v>
      </c>
      <c r="B59" s="7"/>
      <c r="C59" s="7"/>
      <c r="D59" s="7"/>
      <c r="E59" s="7"/>
      <c r="F59" s="7"/>
    </row>
    <row r="60" spans="1:6" ht="13.5">
      <c r="A60" s="7"/>
      <c r="B60" s="7"/>
      <c r="C60" s="7"/>
      <c r="D60" s="7"/>
      <c r="E60" s="7"/>
      <c r="F60" s="7"/>
    </row>
    <row r="62" ht="13.5">
      <c r="E62" s="67">
        <v>10</v>
      </c>
    </row>
    <row r="63" spans="1:10" ht="13.5">
      <c r="A63" s="89"/>
      <c r="B63" s="89"/>
      <c r="C63" s="89"/>
      <c r="D63" s="89"/>
      <c r="E63" s="89"/>
      <c r="F63" s="89"/>
      <c r="G63" s="89"/>
      <c r="H63" s="89"/>
      <c r="I63" s="89"/>
      <c r="J63" s="89"/>
    </row>
    <row r="64" spans="1:10" ht="17.25">
      <c r="A64" s="89"/>
      <c r="B64" s="87"/>
      <c r="C64" s="87"/>
      <c r="D64" s="87"/>
      <c r="E64" s="87"/>
      <c r="F64" s="87"/>
      <c r="G64" s="89"/>
      <c r="H64" s="89"/>
      <c r="I64" s="89"/>
      <c r="J64" s="89"/>
    </row>
    <row r="65" spans="1:10" ht="13.5">
      <c r="A65" s="89"/>
      <c r="B65" s="89"/>
      <c r="C65" s="89"/>
      <c r="D65" s="89"/>
      <c r="E65" s="89"/>
      <c r="F65" s="89"/>
      <c r="G65" s="89"/>
      <c r="H65" s="89"/>
      <c r="I65" s="89"/>
      <c r="J65" s="89"/>
    </row>
    <row r="66" spans="1:10" ht="17.25">
      <c r="A66" s="87"/>
      <c r="B66" s="87"/>
      <c r="C66" s="89"/>
      <c r="D66" s="89"/>
      <c r="E66" s="89"/>
      <c r="F66" s="88"/>
      <c r="G66" s="88"/>
      <c r="H66" s="88"/>
      <c r="I66" s="88"/>
      <c r="J66" s="88"/>
    </row>
    <row r="67" spans="1:10" ht="13.5">
      <c r="A67" s="89"/>
      <c r="B67" s="89"/>
      <c r="C67" s="89"/>
      <c r="D67" s="89"/>
      <c r="E67" s="89"/>
      <c r="F67" s="89"/>
      <c r="G67" s="89"/>
      <c r="H67" s="89"/>
      <c r="I67" s="89"/>
      <c r="J67" s="89"/>
    </row>
    <row r="68" spans="1:10" ht="14.25">
      <c r="A68" s="91"/>
      <c r="B68" s="91"/>
      <c r="C68" s="68"/>
      <c r="D68" s="68"/>
      <c r="E68" s="68"/>
      <c r="F68" s="91"/>
      <c r="G68" s="91"/>
      <c r="H68" s="68"/>
      <c r="I68" s="68"/>
      <c r="J68" s="68"/>
    </row>
    <row r="69" spans="1:10" ht="14.25">
      <c r="A69" s="68"/>
      <c r="B69" s="68"/>
      <c r="C69" s="68"/>
      <c r="D69" s="68"/>
      <c r="E69" s="68"/>
      <c r="F69" s="68"/>
      <c r="G69" s="68"/>
      <c r="H69" s="68"/>
      <c r="I69" s="68"/>
      <c r="J69" s="68"/>
    </row>
    <row r="70" spans="1:10" ht="13.5">
      <c r="A70" s="92"/>
      <c r="B70" s="93"/>
      <c r="C70" s="93"/>
      <c r="D70" s="93"/>
      <c r="E70" s="93"/>
      <c r="F70" s="92"/>
      <c r="G70" s="92"/>
      <c r="H70" s="92"/>
      <c r="I70" s="92"/>
      <c r="J70" s="92"/>
    </row>
    <row r="71" spans="1:10" ht="13.5">
      <c r="A71" s="92"/>
      <c r="B71" s="93"/>
      <c r="C71" s="93"/>
      <c r="D71" s="93"/>
      <c r="E71" s="93"/>
      <c r="F71" s="92"/>
      <c r="G71" s="92"/>
      <c r="H71" s="92"/>
      <c r="I71" s="92"/>
      <c r="J71" s="92"/>
    </row>
    <row r="72" spans="1:10" ht="13.5">
      <c r="A72" s="92"/>
      <c r="B72" s="93"/>
      <c r="C72" s="93"/>
      <c r="D72" s="93"/>
      <c r="E72" s="93"/>
      <c r="F72" s="92"/>
      <c r="G72" s="92"/>
      <c r="H72" s="92"/>
      <c r="I72" s="92"/>
      <c r="J72" s="92"/>
    </row>
    <row r="73" spans="1:10" ht="13.5">
      <c r="A73" s="92"/>
      <c r="B73" s="93"/>
      <c r="C73" s="93"/>
      <c r="D73" s="93"/>
      <c r="E73" s="93"/>
      <c r="F73" s="92"/>
      <c r="G73" s="92"/>
      <c r="H73" s="92"/>
      <c r="I73" s="92"/>
      <c r="J73" s="92"/>
    </row>
    <row r="74" spans="1:10" ht="13.5">
      <c r="A74" s="92"/>
      <c r="B74" s="93"/>
      <c r="C74" s="93"/>
      <c r="D74" s="93"/>
      <c r="E74" s="93"/>
      <c r="F74" s="92"/>
      <c r="G74" s="92"/>
      <c r="H74" s="92"/>
      <c r="I74" s="92"/>
      <c r="J74" s="92"/>
    </row>
    <row r="75" spans="1:10" ht="13.5">
      <c r="A75" s="92"/>
      <c r="B75" s="93"/>
      <c r="C75" s="93"/>
      <c r="D75" s="93"/>
      <c r="E75" s="93"/>
      <c r="F75" s="92"/>
      <c r="G75" s="92"/>
      <c r="H75" s="92"/>
      <c r="I75" s="92"/>
      <c r="J75" s="92"/>
    </row>
    <row r="76" spans="1:10" ht="13.5">
      <c r="A76" s="92"/>
      <c r="B76" s="93"/>
      <c r="C76" s="93"/>
      <c r="D76" s="93"/>
      <c r="E76" s="93"/>
      <c r="F76" s="92"/>
      <c r="G76" s="92"/>
      <c r="H76" s="92"/>
      <c r="I76" s="92"/>
      <c r="J76" s="92"/>
    </row>
    <row r="77" spans="1:10" ht="13.5">
      <c r="A77" s="92"/>
      <c r="B77" s="93"/>
      <c r="C77" s="93"/>
      <c r="D77" s="93"/>
      <c r="E77" s="93"/>
      <c r="F77" s="92"/>
      <c r="G77" s="92"/>
      <c r="H77" s="92"/>
      <c r="I77" s="92"/>
      <c r="J77" s="92"/>
    </row>
    <row r="78" spans="1:10" ht="13.5">
      <c r="A78" s="92"/>
      <c r="B78" s="93"/>
      <c r="C78" s="93"/>
      <c r="D78" s="93"/>
      <c r="E78" s="93"/>
      <c r="F78" s="92"/>
      <c r="G78" s="92"/>
      <c r="H78" s="92"/>
      <c r="I78" s="92"/>
      <c r="J78" s="92"/>
    </row>
    <row r="79" spans="1:10" ht="13.5">
      <c r="A79" s="92"/>
      <c r="B79" s="93"/>
      <c r="C79" s="93"/>
      <c r="D79" s="93"/>
      <c r="E79" s="93"/>
      <c r="F79" s="92"/>
      <c r="G79" s="92"/>
      <c r="H79" s="92"/>
      <c r="I79" s="92"/>
      <c r="J79" s="92"/>
    </row>
    <row r="80" spans="1:10" ht="13.5">
      <c r="A80" s="92"/>
      <c r="B80" s="93"/>
      <c r="C80" s="93"/>
      <c r="D80" s="93"/>
      <c r="E80" s="93"/>
      <c r="F80" s="92"/>
      <c r="G80" s="92"/>
      <c r="H80" s="92"/>
      <c r="I80" s="92"/>
      <c r="J80" s="92"/>
    </row>
    <row r="81" spans="1:10" ht="13.5">
      <c r="A81" s="92"/>
      <c r="B81" s="93"/>
      <c r="C81" s="93"/>
      <c r="D81" s="93"/>
      <c r="E81" s="93"/>
      <c r="F81" s="92"/>
      <c r="G81" s="92"/>
      <c r="H81" s="92"/>
      <c r="I81" s="92"/>
      <c r="J81" s="92"/>
    </row>
    <row r="82" spans="1:10" ht="13.5">
      <c r="A82" s="92"/>
      <c r="B82" s="93"/>
      <c r="C82" s="93"/>
      <c r="D82" s="93"/>
      <c r="E82" s="93"/>
      <c r="F82" s="92"/>
      <c r="G82" s="92"/>
      <c r="H82" s="92"/>
      <c r="I82" s="92"/>
      <c r="J82" s="92"/>
    </row>
    <row r="83" spans="1:10" ht="13.5">
      <c r="A83" s="92"/>
      <c r="B83" s="93"/>
      <c r="C83" s="93"/>
      <c r="D83" s="93"/>
      <c r="E83" s="93"/>
      <c r="F83" s="92"/>
      <c r="G83" s="92"/>
      <c r="H83" s="92"/>
      <c r="I83" s="92"/>
      <c r="J83" s="92"/>
    </row>
    <row r="84" spans="1:10" ht="13.5">
      <c r="A84" s="92"/>
      <c r="B84" s="93"/>
      <c r="C84" s="93"/>
      <c r="D84" s="93"/>
      <c r="E84" s="93"/>
      <c r="F84" s="92"/>
      <c r="G84" s="92"/>
      <c r="H84" s="92"/>
      <c r="I84" s="92"/>
      <c r="J84" s="92"/>
    </row>
    <row r="85" spans="1:10" ht="13.5">
      <c r="A85" s="92"/>
      <c r="B85" s="93"/>
      <c r="C85" s="93"/>
      <c r="D85" s="93"/>
      <c r="E85" s="93"/>
      <c r="F85" s="92"/>
      <c r="G85" s="92"/>
      <c r="H85" s="92"/>
      <c r="I85" s="92"/>
      <c r="J85" s="92"/>
    </row>
    <row r="86" spans="1:10" ht="13.5">
      <c r="A86" s="92"/>
      <c r="B86" s="93"/>
      <c r="C86" s="93"/>
      <c r="D86" s="93"/>
      <c r="E86" s="93"/>
      <c r="F86" s="92"/>
      <c r="G86" s="92"/>
      <c r="H86" s="92"/>
      <c r="I86" s="92"/>
      <c r="J86" s="92"/>
    </row>
    <row r="87" spans="1:10" ht="13.5">
      <c r="A87" s="92"/>
      <c r="B87" s="93"/>
      <c r="C87" s="93"/>
      <c r="D87" s="93"/>
      <c r="E87" s="93"/>
      <c r="F87" s="92"/>
      <c r="G87" s="92"/>
      <c r="H87" s="92"/>
      <c r="I87" s="92"/>
      <c r="J87" s="92"/>
    </row>
    <row r="88" spans="1:10" ht="13.5">
      <c r="A88" s="92"/>
      <c r="B88" s="93"/>
      <c r="C88" s="93"/>
      <c r="D88" s="93"/>
      <c r="E88" s="93"/>
      <c r="F88" s="92"/>
      <c r="G88" s="92"/>
      <c r="H88" s="92"/>
      <c r="I88" s="92"/>
      <c r="J88" s="92"/>
    </row>
    <row r="89" spans="1:10" ht="13.5">
      <c r="A89" s="92"/>
      <c r="B89" s="93"/>
      <c r="C89" s="93"/>
      <c r="D89" s="93"/>
      <c r="E89" s="93"/>
      <c r="F89" s="92"/>
      <c r="G89" s="92"/>
      <c r="H89" s="92"/>
      <c r="I89" s="92"/>
      <c r="J89" s="92"/>
    </row>
    <row r="90" spans="1:10" ht="13.5">
      <c r="A90" s="92"/>
      <c r="B90" s="93"/>
      <c r="C90" s="93"/>
      <c r="D90" s="93"/>
      <c r="E90" s="93"/>
      <c r="F90" s="92"/>
      <c r="G90" s="92"/>
      <c r="H90" s="92"/>
      <c r="I90" s="92"/>
      <c r="J90" s="92"/>
    </row>
    <row r="91" spans="1:10" ht="13.5">
      <c r="A91" s="92"/>
      <c r="B91" s="93"/>
      <c r="C91" s="93"/>
      <c r="D91" s="93"/>
      <c r="E91" s="93"/>
      <c r="F91" s="92"/>
      <c r="G91" s="92"/>
      <c r="H91" s="92"/>
      <c r="I91" s="92"/>
      <c r="J91" s="92"/>
    </row>
    <row r="92" spans="1:10" ht="13.5">
      <c r="A92" s="92"/>
      <c r="B92" s="93"/>
      <c r="C92" s="93"/>
      <c r="D92" s="93"/>
      <c r="E92" s="93"/>
      <c r="F92" s="92"/>
      <c r="G92" s="92"/>
      <c r="H92" s="92"/>
      <c r="I92" s="92"/>
      <c r="J92" s="92"/>
    </row>
    <row r="93" spans="1:10" ht="13.5">
      <c r="A93" s="92"/>
      <c r="B93" s="93"/>
      <c r="C93" s="93"/>
      <c r="D93" s="93"/>
      <c r="E93" s="93"/>
      <c r="F93" s="92"/>
      <c r="G93" s="92"/>
      <c r="H93" s="92"/>
      <c r="I93" s="92"/>
      <c r="J93" s="92"/>
    </row>
    <row r="94" spans="1:10" ht="13.5">
      <c r="A94" s="92"/>
      <c r="B94" s="93"/>
      <c r="C94" s="93"/>
      <c r="D94" s="93"/>
      <c r="E94" s="93"/>
      <c r="F94" s="92"/>
      <c r="G94" s="92"/>
      <c r="H94" s="92"/>
      <c r="I94" s="92"/>
      <c r="J94" s="92"/>
    </row>
    <row r="95" spans="1:10" ht="13.5">
      <c r="A95" s="92"/>
      <c r="B95" s="93"/>
      <c r="C95" s="93"/>
      <c r="D95" s="93"/>
      <c r="E95" s="93"/>
      <c r="F95" s="92"/>
      <c r="G95" s="92"/>
      <c r="H95" s="92"/>
      <c r="I95" s="92"/>
      <c r="J95" s="92"/>
    </row>
    <row r="96" spans="1:10" ht="13.5">
      <c r="A96" s="92"/>
      <c r="B96" s="93"/>
      <c r="C96" s="93"/>
      <c r="D96" s="93"/>
      <c r="E96" s="93"/>
      <c r="F96" s="92"/>
      <c r="G96" s="92"/>
      <c r="H96" s="92"/>
      <c r="I96" s="92"/>
      <c r="J96" s="92"/>
    </row>
    <row r="97" spans="1:10" ht="13.5">
      <c r="A97" s="92"/>
      <c r="B97" s="93"/>
      <c r="C97" s="93"/>
      <c r="D97" s="93"/>
      <c r="E97" s="93"/>
      <c r="F97" s="92"/>
      <c r="G97" s="92"/>
      <c r="H97" s="92"/>
      <c r="I97" s="92"/>
      <c r="J97" s="92"/>
    </row>
    <row r="98" spans="1:10" ht="13.5">
      <c r="A98" s="92"/>
      <c r="B98" s="93"/>
      <c r="C98" s="93"/>
      <c r="D98" s="93"/>
      <c r="E98" s="93"/>
      <c r="F98" s="92"/>
      <c r="G98" s="92"/>
      <c r="H98" s="92"/>
      <c r="I98" s="92"/>
      <c r="J98" s="92"/>
    </row>
    <row r="99" spans="1:10" ht="13.5">
      <c r="A99" s="92"/>
      <c r="B99" s="93"/>
      <c r="C99" s="93"/>
      <c r="D99" s="93"/>
      <c r="E99" s="93"/>
      <c r="F99" s="92"/>
      <c r="G99" s="92"/>
      <c r="H99" s="92"/>
      <c r="I99" s="92"/>
      <c r="J99" s="92"/>
    </row>
    <row r="100" spans="1:10" ht="13.5">
      <c r="A100" s="92"/>
      <c r="B100" s="93"/>
      <c r="C100" s="93"/>
      <c r="D100" s="93"/>
      <c r="E100" s="93"/>
      <c r="F100" s="92"/>
      <c r="G100" s="92"/>
      <c r="H100" s="92"/>
      <c r="I100" s="92"/>
      <c r="J100" s="92"/>
    </row>
    <row r="101" spans="1:10" ht="13.5">
      <c r="A101" s="92"/>
      <c r="B101" s="93"/>
      <c r="C101" s="93"/>
      <c r="D101" s="93"/>
      <c r="E101" s="93"/>
      <c r="F101" s="92"/>
      <c r="G101" s="92"/>
      <c r="H101" s="92"/>
      <c r="I101" s="92"/>
      <c r="J101" s="92"/>
    </row>
    <row r="102" spans="1:10" ht="13.5">
      <c r="A102" s="92"/>
      <c r="B102" s="93"/>
      <c r="C102" s="93"/>
      <c r="D102" s="93"/>
      <c r="E102" s="93"/>
      <c r="F102" s="92"/>
      <c r="G102" s="92"/>
      <c r="H102" s="92"/>
      <c r="I102" s="92"/>
      <c r="J102" s="92"/>
    </row>
    <row r="103" spans="1:10" ht="13.5">
      <c r="A103" s="92"/>
      <c r="B103" s="93"/>
      <c r="C103" s="93"/>
      <c r="D103" s="93"/>
      <c r="E103" s="93"/>
      <c r="F103" s="92"/>
      <c r="G103" s="92"/>
      <c r="H103" s="92"/>
      <c r="I103" s="92"/>
      <c r="J103" s="92"/>
    </row>
    <row r="104" spans="1:10" ht="13.5">
      <c r="A104" s="92"/>
      <c r="B104" s="93"/>
      <c r="C104" s="93"/>
      <c r="D104" s="93"/>
      <c r="E104" s="93"/>
      <c r="F104" s="92"/>
      <c r="G104" s="92"/>
      <c r="H104" s="92"/>
      <c r="I104" s="92"/>
      <c r="J104" s="92"/>
    </row>
    <row r="105" spans="1:10" ht="13.5">
      <c r="A105" s="92"/>
      <c r="B105" s="93"/>
      <c r="C105" s="93"/>
      <c r="D105" s="93"/>
      <c r="E105" s="93"/>
      <c r="F105" s="92"/>
      <c r="G105" s="92"/>
      <c r="H105" s="92"/>
      <c r="I105" s="92"/>
      <c r="J105" s="92"/>
    </row>
    <row r="106" spans="1:10" ht="13.5">
      <c r="A106" s="92"/>
      <c r="B106" s="93"/>
      <c r="C106" s="93"/>
      <c r="D106" s="93"/>
      <c r="E106" s="93"/>
      <c r="F106" s="92"/>
      <c r="G106" s="92"/>
      <c r="H106" s="92"/>
      <c r="I106" s="92"/>
      <c r="J106" s="92"/>
    </row>
    <row r="107" spans="1:10" ht="13.5">
      <c r="A107" s="92"/>
      <c r="B107" s="93"/>
      <c r="C107" s="93"/>
      <c r="D107" s="93"/>
      <c r="E107" s="93"/>
      <c r="F107" s="92"/>
      <c r="G107" s="92"/>
      <c r="H107" s="92"/>
      <c r="I107" s="92"/>
      <c r="J107" s="92"/>
    </row>
    <row r="108" spans="1:10" ht="13.5">
      <c r="A108" s="92"/>
      <c r="B108" s="93"/>
      <c r="C108" s="93"/>
      <c r="D108" s="93"/>
      <c r="E108" s="93"/>
      <c r="F108" s="92"/>
      <c r="G108" s="92"/>
      <c r="H108" s="92"/>
      <c r="I108" s="92"/>
      <c r="J108" s="92"/>
    </row>
    <row r="109" spans="1:10" ht="13.5">
      <c r="A109" s="92"/>
      <c r="B109" s="93"/>
      <c r="C109" s="93"/>
      <c r="D109" s="93"/>
      <c r="E109" s="93"/>
      <c r="F109" s="92"/>
      <c r="G109" s="92"/>
      <c r="H109" s="92"/>
      <c r="I109" s="92"/>
      <c r="J109" s="92"/>
    </row>
    <row r="110" spans="1:10" ht="13.5">
      <c r="A110" s="92"/>
      <c r="B110" s="93"/>
      <c r="C110" s="93"/>
      <c r="D110" s="93"/>
      <c r="E110" s="93"/>
      <c r="F110" s="92"/>
      <c r="G110" s="92"/>
      <c r="H110" s="92"/>
      <c r="I110" s="92"/>
      <c r="J110" s="92"/>
    </row>
    <row r="111" spans="1:10" ht="13.5">
      <c r="A111" s="92"/>
      <c r="B111" s="93"/>
      <c r="C111" s="93"/>
      <c r="D111" s="93"/>
      <c r="E111" s="93"/>
      <c r="F111" s="92"/>
      <c r="G111" s="92"/>
      <c r="H111" s="92"/>
      <c r="I111" s="92"/>
      <c r="J111" s="92"/>
    </row>
    <row r="112" spans="1:10" ht="13.5">
      <c r="A112" s="92"/>
      <c r="B112" s="93"/>
      <c r="C112" s="93"/>
      <c r="D112" s="93"/>
      <c r="E112" s="93"/>
      <c r="F112" s="92"/>
      <c r="G112" s="92"/>
      <c r="H112" s="92"/>
      <c r="I112" s="92"/>
      <c r="J112" s="92"/>
    </row>
    <row r="113" spans="1:10" ht="13.5">
      <c r="A113" s="92"/>
      <c r="B113" s="93"/>
      <c r="C113" s="93"/>
      <c r="D113" s="93"/>
      <c r="E113" s="93"/>
      <c r="F113" s="92"/>
      <c r="G113" s="92"/>
      <c r="H113" s="92"/>
      <c r="I113" s="92"/>
      <c r="J113" s="92"/>
    </row>
    <row r="114" spans="1:10" ht="13.5">
      <c r="A114" s="92"/>
      <c r="B114" s="93"/>
      <c r="C114" s="93"/>
      <c r="D114" s="93"/>
      <c r="E114" s="93"/>
      <c r="F114" s="92"/>
      <c r="G114" s="92"/>
      <c r="H114" s="92"/>
      <c r="I114" s="92"/>
      <c r="J114" s="92"/>
    </row>
    <row r="115" spans="1:10" ht="13.5">
      <c r="A115" s="92"/>
      <c r="B115" s="93"/>
      <c r="C115" s="93"/>
      <c r="D115" s="93"/>
      <c r="E115" s="93"/>
      <c r="F115" s="92"/>
      <c r="G115" s="92"/>
      <c r="H115" s="92"/>
      <c r="I115" s="92"/>
      <c r="J115" s="92"/>
    </row>
    <row r="116" spans="1:10" ht="13.5">
      <c r="A116" s="92"/>
      <c r="B116" s="93"/>
      <c r="C116" s="93"/>
      <c r="D116" s="93"/>
      <c r="E116" s="93"/>
      <c r="F116" s="92"/>
      <c r="G116" s="92"/>
      <c r="H116" s="92"/>
      <c r="I116" s="92"/>
      <c r="J116" s="92"/>
    </row>
    <row r="117" spans="1:10" ht="13.5">
      <c r="A117" s="92"/>
      <c r="B117" s="93"/>
      <c r="C117" s="93"/>
      <c r="D117" s="93"/>
      <c r="E117" s="93"/>
      <c r="F117" s="92"/>
      <c r="G117" s="92"/>
      <c r="H117" s="92"/>
      <c r="I117" s="92"/>
      <c r="J117" s="92"/>
    </row>
    <row r="118" spans="1:10" ht="13.5">
      <c r="A118" s="92"/>
      <c r="B118" s="93"/>
      <c r="C118" s="93"/>
      <c r="D118" s="93"/>
      <c r="E118" s="93"/>
      <c r="F118" s="92"/>
      <c r="G118" s="92"/>
      <c r="H118" s="92"/>
      <c r="I118" s="92"/>
      <c r="J118" s="92"/>
    </row>
    <row r="119" spans="1:10" ht="13.5">
      <c r="A119" s="92"/>
      <c r="B119" s="93"/>
      <c r="C119" s="93"/>
      <c r="D119" s="93"/>
      <c r="E119" s="93"/>
      <c r="F119" s="92"/>
      <c r="G119" s="92"/>
      <c r="H119" s="92"/>
      <c r="I119" s="92"/>
      <c r="J119" s="92"/>
    </row>
    <row r="120" spans="1:10" ht="13.5">
      <c r="A120" s="92"/>
      <c r="B120" s="93"/>
      <c r="C120" s="93"/>
      <c r="D120" s="93"/>
      <c r="E120" s="93"/>
      <c r="F120" s="92"/>
      <c r="G120" s="92"/>
      <c r="H120" s="92"/>
      <c r="I120" s="92"/>
      <c r="J120" s="92"/>
    </row>
    <row r="121" spans="1:10" ht="13.5">
      <c r="A121" s="92"/>
      <c r="B121" s="93"/>
      <c r="C121" s="93"/>
      <c r="D121" s="93"/>
      <c r="E121" s="93"/>
      <c r="F121" s="92"/>
      <c r="G121" s="92"/>
      <c r="H121" s="92"/>
      <c r="I121" s="92"/>
      <c r="J121" s="92"/>
    </row>
    <row r="122" spans="1:10" ht="13.5">
      <c r="A122" s="89"/>
      <c r="B122" s="89"/>
      <c r="C122" s="89"/>
      <c r="D122" s="89"/>
      <c r="E122" s="89"/>
      <c r="F122" s="89"/>
      <c r="G122" s="89"/>
      <c r="H122" s="89"/>
      <c r="I122" s="89"/>
      <c r="J122" s="89"/>
    </row>
    <row r="123" spans="1:10" ht="14.25">
      <c r="A123" s="91"/>
      <c r="B123" s="91"/>
      <c r="C123" s="91"/>
      <c r="D123" s="91"/>
      <c r="E123" s="91"/>
      <c r="F123" s="96"/>
      <c r="G123" s="89"/>
      <c r="H123" s="89"/>
      <c r="I123" s="89"/>
      <c r="J123" s="89"/>
    </row>
    <row r="124" spans="1:10" ht="13.5">
      <c r="A124" s="89"/>
      <c r="B124" s="89"/>
      <c r="C124" s="89"/>
      <c r="D124" s="89"/>
      <c r="E124" s="17"/>
      <c r="F124" s="89"/>
      <c r="G124" s="89"/>
      <c r="H124" s="89"/>
      <c r="I124" s="89"/>
      <c r="J124" s="89"/>
    </row>
  </sheetData>
  <mergeCells count="6">
    <mergeCell ref="B2:F2"/>
    <mergeCell ref="F4:J4"/>
    <mergeCell ref="B6:B7"/>
    <mergeCell ref="C6:E6"/>
    <mergeCell ref="G6:G7"/>
    <mergeCell ref="H6:J6"/>
  </mergeCells>
  <printOptions/>
  <pageMargins left="0.5118110236220472" right="0.5118110236220472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選挙管理委員会事務局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尼崎市</dc:creator>
  <cp:keywords/>
  <dc:description/>
  <cp:lastModifiedBy>SICN152</cp:lastModifiedBy>
  <cp:lastPrinted>2005-10-31T06:07:28Z</cp:lastPrinted>
  <dcterms:created xsi:type="dcterms:W3CDTF">1999-07-01T01:49:41Z</dcterms:created>
  <dcterms:modified xsi:type="dcterms:W3CDTF">2005-11-01T05:27:29Z</dcterms:modified>
  <cp:category/>
  <cp:version/>
  <cp:contentType/>
  <cp:contentStatus/>
</cp:coreProperties>
</file>