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25" windowHeight="8625" tabRatio="787" activeTab="0"/>
  </bookViews>
  <sheets>
    <sheet name="H21.9全市" sheetId="1" r:id="rId1"/>
    <sheet name="H21.9中央" sheetId="2" r:id="rId2"/>
    <sheet name="H21.9小田" sheetId="3" r:id="rId3"/>
    <sheet name="H21.9大庄" sheetId="4" r:id="rId4"/>
    <sheet name="H21.9立花" sheetId="5" r:id="rId5"/>
    <sheet name="H21.9武庫" sheetId="6" r:id="rId6"/>
    <sheet name="H21.9園田" sheetId="7" r:id="rId7"/>
  </sheets>
  <definedNames/>
  <calcPr fullCalcOnLoad="1"/>
</workbook>
</file>

<file path=xl/sharedStrings.xml><?xml version="1.0" encoding="utf-8"?>
<sst xmlns="http://schemas.openxmlformats.org/spreadsheetml/2006/main" count="421" uniqueCount="65">
  <si>
    <t>総数</t>
  </si>
  <si>
    <t>　</t>
  </si>
  <si>
    <t>男</t>
  </si>
  <si>
    <t>女</t>
  </si>
  <si>
    <t>　　　　　　　　　表　２　地区、年齢（各歳）　別人口</t>
  </si>
  <si>
    <t>年齢区分</t>
  </si>
  <si>
    <t>　　　　　　　　　表　２　地区、年齢（各歳）　別人口</t>
  </si>
  <si>
    <t>総　　数</t>
  </si>
  <si>
    <t>　　　　　　　　　表　２　地区、年齢（各歳）　別人口</t>
  </si>
  <si>
    <t>０～４歳</t>
  </si>
  <si>
    <t>５～９歳</t>
  </si>
  <si>
    <t>１０～１４歳</t>
  </si>
  <si>
    <t>２５～２９歳</t>
  </si>
  <si>
    <t>３０～３４歳</t>
  </si>
  <si>
    <t>３５～３９歳</t>
  </si>
  <si>
    <t>１５～１９歳</t>
  </si>
  <si>
    <t>４０～４４歳</t>
  </si>
  <si>
    <t>２０～２４歳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</si>
  <si>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</si>
  <si>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</si>
  <si>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</si>
  <si>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</si>
  <si>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</si>
  <si>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</si>
  <si>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</si>
  <si>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</si>
  <si>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男</t>
  </si>
  <si>
    <t>女</t>
  </si>
  <si>
    <t>８５～８９歳</t>
  </si>
  <si>
    <t>９０～９４歳</t>
  </si>
  <si>
    <t>９５～９９歳</t>
  </si>
  <si>
    <t>総数</t>
  </si>
  <si>
    <t>１００歳以上</t>
  </si>
  <si>
    <t>（再掲）</t>
  </si>
  <si>
    <t>０～１４歳</t>
  </si>
  <si>
    <t>１５～６４歳</t>
  </si>
  <si>
    <t>７５歳以上</t>
  </si>
  <si>
    <t>７５歳以上</t>
  </si>
  <si>
    <t>（再掲）</t>
  </si>
  <si>
    <t>０～１４歳</t>
  </si>
  <si>
    <t>１５～６４歳</t>
  </si>
  <si>
    <t>６５歳以上</t>
  </si>
  <si>
    <t>６５歳以上</t>
  </si>
  <si>
    <t>総数</t>
  </si>
  <si>
    <t>男</t>
  </si>
  <si>
    <t>女</t>
  </si>
  <si>
    <t>増減率</t>
  </si>
  <si>
    <t>*増減率は前年9月30日における1歳若い年齢人口と比較している。</t>
  </si>
  <si>
    <t>（１）　全市</t>
  </si>
  <si>
    <t>（１）　全市（続き）</t>
  </si>
  <si>
    <t>（２）　中央地区</t>
  </si>
  <si>
    <t>（２）　中央地区（続き）</t>
  </si>
  <si>
    <t>（３）　小田地区</t>
  </si>
  <si>
    <t>（３）　小田地区（続き）</t>
  </si>
  <si>
    <t>（４）　大庄地区</t>
  </si>
  <si>
    <t>（４）　大庄地区（続き）</t>
  </si>
  <si>
    <t>（５）　立花地区</t>
  </si>
  <si>
    <t>（５）　立花地区（続き）</t>
  </si>
  <si>
    <t>（６）　武庫地区</t>
  </si>
  <si>
    <t>（６）　武庫地区(続き）</t>
  </si>
  <si>
    <t>（７）　園田地区</t>
  </si>
  <si>
    <t>（７）　園田地区（続き）</t>
  </si>
  <si>
    <t>　 (住民基本台帳人口　平成２１年９月３０日現在)</t>
  </si>
  <si>
    <t>^</t>
  </si>
  <si>
    <t>　     　　地区、年齢（各歳）　別人口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</si>
</sst>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%"/>
    <numFmt numFmtId="179" formatCode="0.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color indexed="12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38" fontId="4" fillId="0" borderId="0" xfId="17" applyFont="1" applyBorder="1" applyAlignment="1">
      <alignment/>
    </xf>
    <xf numFmtId="38" fontId="4" fillId="0" borderId="0" xfId="17" applyFont="1" applyAlignment="1">
      <alignment/>
    </xf>
    <xf numFmtId="38" fontId="4" fillId="0" borderId="1" xfId="17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38" fontId="4" fillId="0" borderId="0" xfId="17" applyFont="1" applyAlignment="1">
      <alignment horizontal="right" vertical="center"/>
    </xf>
    <xf numFmtId="38" fontId="4" fillId="0" borderId="1" xfId="17" applyFont="1" applyBorder="1" applyAlignment="1">
      <alignment horizontal="right" vertical="center"/>
    </xf>
    <xf numFmtId="38" fontId="3" fillId="0" borderId="0" xfId="17" applyFont="1" applyAlignment="1">
      <alignment horizontal="right" vertical="center"/>
    </xf>
    <xf numFmtId="38" fontId="0" fillId="0" borderId="0" xfId="17" applyFont="1" applyAlignment="1">
      <alignment horizontal="right" vertical="center"/>
    </xf>
    <xf numFmtId="38" fontId="4" fillId="0" borderId="3" xfId="17" applyFont="1" applyBorder="1" applyAlignment="1">
      <alignment horizontal="right" vertical="center"/>
    </xf>
    <xf numFmtId="38" fontId="4" fillId="0" borderId="4" xfId="17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4" fillId="0" borderId="0" xfId="17" applyFont="1" applyBorder="1" applyAlignment="1">
      <alignment horizontal="right" vertical="center"/>
    </xf>
    <xf numFmtId="38" fontId="3" fillId="0" borderId="1" xfId="17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1" xfId="17" applyFont="1" applyBorder="1" applyAlignment="1">
      <alignment horizontal="right" vertical="center"/>
    </xf>
    <xf numFmtId="38" fontId="0" fillId="0" borderId="0" xfId="17" applyFont="1" applyAlignment="1">
      <alignment/>
    </xf>
    <xf numFmtId="0" fontId="0" fillId="0" borderId="0" xfId="0" applyFont="1" applyAlignment="1">
      <alignment horizontal="right" vertical="center"/>
    </xf>
    <xf numFmtId="38" fontId="3" fillId="0" borderId="0" xfId="17" applyFont="1" applyBorder="1" applyAlignment="1">
      <alignment horizontal="right" vertical="center"/>
    </xf>
    <xf numFmtId="38" fontId="3" fillId="0" borderId="0" xfId="17" applyFont="1" applyAlignment="1">
      <alignment/>
    </xf>
    <xf numFmtId="38" fontId="3" fillId="0" borderId="1" xfId="17" applyFont="1" applyBorder="1" applyAlignment="1">
      <alignment/>
    </xf>
    <xf numFmtId="38" fontId="3" fillId="0" borderId="0" xfId="17" applyFont="1" applyBorder="1" applyAlignment="1">
      <alignment/>
    </xf>
    <xf numFmtId="0" fontId="2" fillId="0" borderId="0" xfId="0" applyFont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38" fontId="4" fillId="0" borderId="6" xfId="17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38" fontId="0" fillId="0" borderId="0" xfId="17" applyFont="1" applyAlignment="1">
      <alignment horizontal="center"/>
    </xf>
    <xf numFmtId="38" fontId="0" fillId="0" borderId="0" xfId="17" applyAlignment="1">
      <alignment horizontal="center"/>
    </xf>
    <xf numFmtId="38" fontId="0" fillId="0" borderId="0" xfId="0" applyNumberFormat="1" applyFont="1" applyAlignment="1">
      <alignment horizontal="center"/>
    </xf>
    <xf numFmtId="38" fontId="4" fillId="0" borderId="6" xfId="17" applyFont="1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0" xfId="0" applyFont="1" applyAlignment="1">
      <alignment/>
    </xf>
    <xf numFmtId="38" fontId="8" fillId="0" borderId="0" xfId="17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38" fontId="8" fillId="0" borderId="0" xfId="17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38" fontId="0" fillId="0" borderId="0" xfId="17" applyFont="1" applyAlignment="1">
      <alignment horizontal="right" vertical="center"/>
    </xf>
    <xf numFmtId="38" fontId="3" fillId="0" borderId="0" xfId="17" applyFont="1" applyAlignment="1">
      <alignment horizontal="center"/>
    </xf>
    <xf numFmtId="38" fontId="3" fillId="0" borderId="0" xfId="0" applyNumberFormat="1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38" fontId="4" fillId="0" borderId="3" xfId="17" applyFont="1" applyBorder="1" applyAlignment="1">
      <alignment/>
    </xf>
    <xf numFmtId="38" fontId="4" fillId="0" borderId="4" xfId="17" applyFont="1" applyBorder="1" applyAlignment="1">
      <alignment/>
    </xf>
    <xf numFmtId="38" fontId="5" fillId="0" borderId="0" xfId="0" applyNumberFormat="1" applyFont="1" applyAlignment="1">
      <alignment horizontal="right"/>
    </xf>
    <xf numFmtId="38" fontId="5" fillId="0" borderId="0" xfId="17" applyFont="1" applyAlignment="1">
      <alignment/>
    </xf>
    <xf numFmtId="0" fontId="0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178" fontId="2" fillId="0" borderId="0" xfId="0" applyNumberFormat="1" applyFont="1" applyAlignment="1">
      <alignment/>
    </xf>
    <xf numFmtId="178" fontId="0" fillId="0" borderId="0" xfId="0" applyNumberFormat="1" applyAlignment="1">
      <alignment/>
    </xf>
    <xf numFmtId="178" fontId="0" fillId="0" borderId="7" xfId="0" applyNumberFormat="1" applyFont="1" applyBorder="1" applyAlignment="1">
      <alignment horizontal="center" vertical="center"/>
    </xf>
    <xf numFmtId="178" fontId="3" fillId="0" borderId="8" xfId="0" applyNumberFormat="1" applyFont="1" applyBorder="1" applyAlignment="1">
      <alignment horizontal="center" vertical="center"/>
    </xf>
    <xf numFmtId="178" fontId="0" fillId="0" borderId="8" xfId="0" applyNumberFormat="1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/>
    </xf>
    <xf numFmtId="178" fontId="0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78" fontId="3" fillId="0" borderId="8" xfId="0" applyNumberFormat="1" applyFont="1" applyBorder="1" applyAlignment="1">
      <alignment/>
    </xf>
    <xf numFmtId="178" fontId="3" fillId="0" borderId="8" xfId="0" applyNumberFormat="1" applyFont="1" applyBorder="1" applyAlignment="1">
      <alignment horizontal="center"/>
    </xf>
    <xf numFmtId="178" fontId="0" fillId="0" borderId="9" xfId="0" applyNumberFormat="1" applyFont="1" applyBorder="1" applyAlignment="1">
      <alignment horizontal="center" vertical="center"/>
    </xf>
    <xf numFmtId="178" fontId="0" fillId="0" borderId="8" xfId="0" applyNumberFormat="1" applyFont="1" applyBorder="1" applyAlignment="1">
      <alignment horizontal="center" vertical="center"/>
    </xf>
    <xf numFmtId="178" fontId="0" fillId="0" borderId="6" xfId="0" applyNumberFormat="1" applyBorder="1" applyAlignment="1">
      <alignment/>
    </xf>
    <xf numFmtId="178" fontId="3" fillId="0" borderId="6" xfId="0" applyNumberFormat="1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/>
    </xf>
    <xf numFmtId="38" fontId="4" fillId="0" borderId="10" xfId="17" applyFont="1" applyBorder="1" applyAlignment="1">
      <alignment horizontal="right" vertical="center"/>
    </xf>
    <xf numFmtId="38" fontId="4" fillId="0" borderId="11" xfId="17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178" fontId="3" fillId="0" borderId="8" xfId="0" applyNumberFormat="1" applyFont="1" applyFill="1" applyBorder="1" applyAlignment="1">
      <alignment horizontal="center" vertical="center"/>
    </xf>
    <xf numFmtId="38" fontId="3" fillId="0" borderId="0" xfId="17" applyFont="1" applyFill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38" fontId="4" fillId="0" borderId="0" xfId="17" applyFont="1" applyFill="1" applyAlignment="1">
      <alignment horizontal="right" vertical="center"/>
    </xf>
    <xf numFmtId="38" fontId="4" fillId="0" borderId="1" xfId="17" applyFont="1" applyFill="1" applyBorder="1" applyAlignment="1">
      <alignment horizontal="right" vertical="center"/>
    </xf>
    <xf numFmtId="178" fontId="0" fillId="0" borderId="8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/>
    </xf>
    <xf numFmtId="38" fontId="4" fillId="0" borderId="3" xfId="17" applyFont="1" applyFill="1" applyBorder="1" applyAlignment="1">
      <alignment horizontal="right" vertical="center"/>
    </xf>
    <xf numFmtId="38" fontId="4" fillId="0" borderId="4" xfId="17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178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78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178" fontId="3" fillId="0" borderId="8" xfId="0" applyNumberFormat="1" applyFont="1" applyFill="1" applyBorder="1" applyAlignment="1">
      <alignment horizontal="center"/>
    </xf>
    <xf numFmtId="38" fontId="4" fillId="0" borderId="0" xfId="17" applyFont="1" applyFill="1" applyAlignment="1">
      <alignment/>
    </xf>
    <xf numFmtId="38" fontId="4" fillId="0" borderId="1" xfId="17" applyFont="1" applyFill="1" applyBorder="1" applyAlignment="1">
      <alignment/>
    </xf>
    <xf numFmtId="0" fontId="3" fillId="0" borderId="2" xfId="0" applyFont="1" applyFill="1" applyBorder="1" applyAlignment="1">
      <alignment/>
    </xf>
    <xf numFmtId="178" fontId="3" fillId="0" borderId="8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178" fontId="0" fillId="0" borderId="8" xfId="0" applyNumberFormat="1" applyFont="1" applyFill="1" applyBorder="1" applyAlignment="1">
      <alignment horizontal="center" vertical="center"/>
    </xf>
    <xf numFmtId="38" fontId="3" fillId="0" borderId="1" xfId="17" applyFont="1" applyFill="1" applyBorder="1" applyAlignment="1">
      <alignment horizontal="right" vertical="center"/>
    </xf>
    <xf numFmtId="38" fontId="4" fillId="0" borderId="0" xfId="17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/>
    </xf>
    <xf numFmtId="38" fontId="0" fillId="0" borderId="3" xfId="17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78" fontId="5" fillId="0" borderId="7" xfId="0" applyNumberFormat="1" applyFont="1" applyBorder="1" applyAlignment="1">
      <alignment horizontal="center"/>
    </xf>
    <xf numFmtId="178" fontId="5" fillId="0" borderId="9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78" fontId="5" fillId="0" borderId="7" xfId="0" applyNumberFormat="1" applyFont="1" applyFill="1" applyBorder="1" applyAlignment="1">
      <alignment horizontal="center"/>
    </xf>
    <xf numFmtId="178" fontId="5" fillId="0" borderId="9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38" fontId="9" fillId="0" borderId="0" xfId="17" applyFont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6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2" width="9.125" style="66" customWidth="1"/>
    <col min="3" max="5" width="9.125" style="0" customWidth="1"/>
    <col min="6" max="6" width="10.625" style="0" customWidth="1"/>
    <col min="7" max="7" width="9.125" style="66" customWidth="1"/>
    <col min="8" max="10" width="9.125" style="0" customWidth="1"/>
  </cols>
  <sheetData>
    <row r="2" spans="2:8" ht="17.25">
      <c r="B2" s="65" t="s">
        <v>4</v>
      </c>
      <c r="C2" s="115" t="s">
        <v>64</v>
      </c>
      <c r="D2" s="115"/>
      <c r="E2" s="115"/>
      <c r="F2" s="115"/>
      <c r="G2" s="115"/>
      <c r="H2" s="36"/>
    </row>
    <row r="3" ht="13.5" customHeight="1">
      <c r="B3" s="65"/>
    </row>
    <row r="4" spans="1:10" ht="18" customHeight="1">
      <c r="A4" s="3" t="s">
        <v>48</v>
      </c>
      <c r="F4" s="116" t="s">
        <v>62</v>
      </c>
      <c r="G4" s="116"/>
      <c r="H4" s="116"/>
      <c r="I4" s="116"/>
      <c r="J4" s="116"/>
    </row>
    <row r="5" spans="1:10" ht="13.5" customHeight="1">
      <c r="A5" s="3"/>
      <c r="F5" s="10"/>
      <c r="G5" s="73"/>
      <c r="H5" s="10"/>
      <c r="I5" s="10"/>
      <c r="J5" s="10"/>
    </row>
    <row r="6" spans="1:10" ht="14.25" customHeight="1">
      <c r="A6" s="123" t="s">
        <v>5</v>
      </c>
      <c r="B6" s="121" t="s">
        <v>46</v>
      </c>
      <c r="C6" s="117" t="s">
        <v>0</v>
      </c>
      <c r="D6" s="119" t="s">
        <v>2</v>
      </c>
      <c r="E6" s="119" t="s">
        <v>3</v>
      </c>
      <c r="F6" s="139" t="s">
        <v>5</v>
      </c>
      <c r="G6" s="121" t="s">
        <v>46</v>
      </c>
      <c r="H6" s="117" t="s">
        <v>0</v>
      </c>
      <c r="I6" s="119" t="s">
        <v>2</v>
      </c>
      <c r="J6" s="123" t="s">
        <v>3</v>
      </c>
    </row>
    <row r="7" spans="1:10" ht="14.25" customHeight="1">
      <c r="A7" s="124"/>
      <c r="B7" s="122"/>
      <c r="C7" s="118"/>
      <c r="D7" s="120"/>
      <c r="E7" s="120"/>
      <c r="F7" s="140"/>
      <c r="G7" s="122"/>
      <c r="H7" s="118"/>
      <c r="I7" s="120"/>
      <c r="J7" s="124"/>
    </row>
    <row r="8" spans="1:10" ht="14.25">
      <c r="A8" s="63" t="s">
        <v>7</v>
      </c>
      <c r="B8" s="67"/>
      <c r="C8" s="61">
        <f>SUBTOTAL(9,C10:C48,H10:H48,C72:C110,H72:H112)</f>
        <v>460917</v>
      </c>
      <c r="D8" s="61">
        <f>SUBTOTAL(9,D10:D48,I10:I48,D72:D110,I72:I112)</f>
        <v>226116</v>
      </c>
      <c r="E8" s="61">
        <f>SUBTOTAL(9,E10:E48,J10:J48,E72:E110,J72:J112)</f>
        <v>234801</v>
      </c>
      <c r="F8" s="64"/>
      <c r="G8" s="74"/>
      <c r="H8" s="7"/>
      <c r="I8" s="7"/>
      <c r="J8" s="7"/>
    </row>
    <row r="9" spans="1:10" ht="13.5">
      <c r="A9" s="18"/>
      <c r="B9" s="68"/>
      <c r="C9" s="12"/>
      <c r="D9" s="12"/>
      <c r="E9" s="13"/>
      <c r="F9" s="64"/>
      <c r="G9" s="74"/>
      <c r="H9" s="7"/>
      <c r="I9" s="7"/>
      <c r="J9" s="7"/>
    </row>
    <row r="10" spans="1:10" ht="13.5">
      <c r="A10" s="26" t="s">
        <v>9</v>
      </c>
      <c r="B10" s="69"/>
      <c r="C10" s="15">
        <f>SUBTOTAL(9,C12:C16)</f>
        <v>20044</v>
      </c>
      <c r="D10" s="15">
        <f>SUBTOTAL(9,D12:D16)</f>
        <v>10289</v>
      </c>
      <c r="E10" s="15">
        <f>SUBTOTAL(9,E12:E16)</f>
        <v>9755</v>
      </c>
      <c r="F10" s="27" t="s">
        <v>12</v>
      </c>
      <c r="G10" s="69"/>
      <c r="H10" s="15">
        <f>SUBTOTAL(9,H12:H16)</f>
        <v>29081</v>
      </c>
      <c r="I10" s="15">
        <f>SUBTOTAL(9,I12:I16)</f>
        <v>14655</v>
      </c>
      <c r="J10" s="15">
        <f>SUBTOTAL(9,J12:J16)</f>
        <v>14426</v>
      </c>
    </row>
    <row r="11" spans="1:10" ht="13.5">
      <c r="A11" s="18"/>
      <c r="B11" s="68"/>
      <c r="C11" s="12"/>
      <c r="D11" s="12"/>
      <c r="E11" s="13"/>
      <c r="F11" s="11"/>
      <c r="G11" s="68"/>
      <c r="H11" s="12"/>
      <c r="I11" s="12"/>
      <c r="J11" s="12"/>
    </row>
    <row r="12" spans="1:10" ht="13.5">
      <c r="A12" s="18">
        <v>0</v>
      </c>
      <c r="B12" s="85"/>
      <c r="C12" s="86">
        <f>D12+E12</f>
        <v>4018</v>
      </c>
      <c r="D12" s="86">
        <f>'H21.9中央'!D12+'H21.9小田'!D12+'H21.9大庄'!D12+'H21.9立花'!D12+'H21.9武庫'!D12+'H21.9園田'!D12</f>
        <v>2010</v>
      </c>
      <c r="E12" s="86">
        <f>'H21.9中央'!E12+'H21.9小田'!E12+'H21.9大庄'!E12+'H21.9立花'!E12+'H21.9武庫'!E12+'H21.9園田'!E12</f>
        <v>2008</v>
      </c>
      <c r="F12" s="87">
        <v>25</v>
      </c>
      <c r="G12" s="85">
        <v>1.0236015610481324</v>
      </c>
      <c r="H12" s="86">
        <f>I12+J12</f>
        <v>5508</v>
      </c>
      <c r="I12" s="86">
        <f>'H21.9中央'!I12+'H21.9小田'!I12+'H21.9大庄'!I12+'H21.9立花'!I12+'H21.9武庫'!I12+'H21.9園田'!I12</f>
        <v>2732</v>
      </c>
      <c r="J12" s="86">
        <f>'H21.9中央'!J12+'H21.9小田'!J12+'H21.9大庄'!J12+'H21.9立花'!J12+'H21.9武庫'!J12+'H21.9園田'!J12</f>
        <v>2776</v>
      </c>
    </row>
    <row r="13" spans="1:10" ht="13.5">
      <c r="A13" s="18">
        <v>1</v>
      </c>
      <c r="B13" s="85">
        <v>1.0109134045077106</v>
      </c>
      <c r="C13" s="86">
        <f>D13+E13</f>
        <v>4261</v>
      </c>
      <c r="D13" s="86">
        <f>'H21.9中央'!D13+'H21.9小田'!D13+'H21.9大庄'!D13+'H21.9立花'!D13+'H21.9武庫'!D13+'H21.9園田'!D13</f>
        <v>2167</v>
      </c>
      <c r="E13" s="86">
        <f>'H21.9中央'!E13+'H21.9小田'!E13+'H21.9大庄'!E13+'H21.9立花'!E13+'H21.9武庫'!E13+'H21.9園田'!E13</f>
        <v>2094</v>
      </c>
      <c r="F13" s="87">
        <v>26</v>
      </c>
      <c r="G13" s="85">
        <v>1.016937065430558</v>
      </c>
      <c r="H13" s="86">
        <f>I13+J13</f>
        <v>5704</v>
      </c>
      <c r="I13" s="86">
        <f>'H21.9中央'!I13+'H21.9小田'!I13+'H21.9大庄'!I13+'H21.9立花'!I13+'H21.9武庫'!I13+'H21.9園田'!I13</f>
        <v>2857</v>
      </c>
      <c r="J13" s="86">
        <f>'H21.9中央'!J13+'H21.9小田'!J13+'H21.9大庄'!J13+'H21.9立花'!J13+'H21.9武庫'!J13+'H21.9園田'!J13</f>
        <v>2847</v>
      </c>
    </row>
    <row r="14" spans="1:10" ht="13.5">
      <c r="A14" s="18">
        <v>2</v>
      </c>
      <c r="B14" s="85">
        <v>0.978391356542617</v>
      </c>
      <c r="C14" s="86">
        <f>D14+E14</f>
        <v>4075</v>
      </c>
      <c r="D14" s="86">
        <f>'H21.9中央'!D14+'H21.9小田'!D14+'H21.9大庄'!D14+'H21.9立花'!D14+'H21.9武庫'!D14+'H21.9園田'!D14</f>
        <v>2076</v>
      </c>
      <c r="E14" s="86">
        <f>'H21.9中央'!E14+'H21.9小田'!E14+'H21.9大庄'!E14+'H21.9立花'!E14+'H21.9武庫'!E14+'H21.9園田'!E14</f>
        <v>1999</v>
      </c>
      <c r="F14" s="87">
        <v>27</v>
      </c>
      <c r="G14" s="85">
        <v>1.021619705830232</v>
      </c>
      <c r="H14" s="86">
        <f>I14+J14</f>
        <v>5765</v>
      </c>
      <c r="I14" s="86">
        <f>'H21.9中央'!I14+'H21.9小田'!I14+'H21.9大庄'!I14+'H21.9立花'!I14+'H21.9武庫'!I14+'H21.9園田'!I14</f>
        <v>2938</v>
      </c>
      <c r="J14" s="86">
        <f>'H21.9中央'!J14+'H21.9小田'!J14+'H21.9大庄'!J14+'H21.9立花'!J14+'H21.9武庫'!J14+'H21.9園田'!J14</f>
        <v>2827</v>
      </c>
    </row>
    <row r="15" spans="1:10" ht="13.5">
      <c r="A15" s="18">
        <v>3</v>
      </c>
      <c r="B15" s="85">
        <v>0.9855659660673588</v>
      </c>
      <c r="C15" s="86">
        <f>D15+E15</f>
        <v>3892</v>
      </c>
      <c r="D15" s="86">
        <f>'H21.9中央'!D15+'H21.9小田'!D15+'H21.9大庄'!D15+'H21.9立花'!D15+'H21.9武庫'!D15+'H21.9園田'!D15</f>
        <v>2034</v>
      </c>
      <c r="E15" s="86">
        <f>'H21.9中央'!E15+'H21.9小田'!E15+'H21.9大庄'!E15+'H21.9立花'!E15+'H21.9武庫'!E15+'H21.9園田'!E15</f>
        <v>1858</v>
      </c>
      <c r="F15" s="87">
        <v>28</v>
      </c>
      <c r="G15" s="85">
        <v>1.0087900723888314</v>
      </c>
      <c r="H15" s="86">
        <f>I15+J15</f>
        <v>5853</v>
      </c>
      <c r="I15" s="86">
        <f>'H21.9中央'!I15+'H21.9小田'!I15+'H21.9大庄'!I15+'H21.9立花'!I15+'H21.9武庫'!I15+'H21.9園田'!I15</f>
        <v>2957</v>
      </c>
      <c r="J15" s="86">
        <f>'H21.9中央'!J15+'H21.9小田'!J15+'H21.9大庄'!J15+'H21.9立花'!J15+'H21.9武庫'!J15+'H21.9園田'!J15</f>
        <v>2896</v>
      </c>
    </row>
    <row r="16" spans="1:10" ht="13.5">
      <c r="A16" s="18">
        <v>4</v>
      </c>
      <c r="B16" s="85">
        <v>0.9798761609907121</v>
      </c>
      <c r="C16" s="86">
        <f>D16+E16</f>
        <v>3798</v>
      </c>
      <c r="D16" s="86">
        <f>'H21.9中央'!D16+'H21.9小田'!D16+'H21.9大庄'!D16+'H21.9立花'!D16+'H21.9武庫'!D16+'H21.9園田'!D16</f>
        <v>2002</v>
      </c>
      <c r="E16" s="86">
        <f>'H21.9中央'!E16+'H21.9小田'!E16+'H21.9大庄'!E16+'H21.9立花'!E16+'H21.9武庫'!E16+'H21.9園田'!E16</f>
        <v>1796</v>
      </c>
      <c r="F16" s="87">
        <v>29</v>
      </c>
      <c r="G16" s="85">
        <v>1.0085511455308165</v>
      </c>
      <c r="H16" s="86">
        <f>I16+J16</f>
        <v>6251</v>
      </c>
      <c r="I16" s="86">
        <f>'H21.9中央'!I16+'H21.9小田'!I16+'H21.9大庄'!I16+'H21.9立花'!I16+'H21.9武庫'!I16+'H21.9園田'!I16</f>
        <v>3171</v>
      </c>
      <c r="J16" s="86">
        <f>'H21.9中央'!J16+'H21.9小田'!J16+'H21.9大庄'!J16+'H21.9立花'!J16+'H21.9武庫'!J16+'H21.9園田'!J16</f>
        <v>3080</v>
      </c>
    </row>
    <row r="17" spans="1:10" ht="13.5">
      <c r="A17" s="18"/>
      <c r="B17" s="85"/>
      <c r="C17" s="88"/>
      <c r="D17" s="88"/>
      <c r="E17" s="89"/>
      <c r="F17" s="87"/>
      <c r="G17" s="85"/>
      <c r="H17" s="88"/>
      <c r="I17" s="88"/>
      <c r="J17" s="88"/>
    </row>
    <row r="18" spans="1:10" ht="13.5">
      <c r="A18" s="26" t="s">
        <v>10</v>
      </c>
      <c r="B18" s="90"/>
      <c r="C18" s="15">
        <f>SUBTOTAL(9,C20:C24)</f>
        <v>19657</v>
      </c>
      <c r="D18" s="15">
        <f>SUBTOTAL(9,D20:D24)</f>
        <v>10021</v>
      </c>
      <c r="E18" s="15">
        <f>SUBTOTAL(9,E20:E24)</f>
        <v>9636</v>
      </c>
      <c r="F18" s="91" t="s">
        <v>13</v>
      </c>
      <c r="G18" s="90"/>
      <c r="H18" s="15">
        <f>SUBTOTAL(9,H20:H24)</f>
        <v>34459</v>
      </c>
      <c r="I18" s="15">
        <f>SUBTOTAL(9,I20:I24)</f>
        <v>17583</v>
      </c>
      <c r="J18" s="15">
        <f>SUBTOTAL(9,J20:J24)</f>
        <v>16876</v>
      </c>
    </row>
    <row r="19" spans="1:10" ht="13.5">
      <c r="A19" s="18"/>
      <c r="B19" s="85"/>
      <c r="C19" s="88"/>
      <c r="D19" s="88"/>
      <c r="E19" s="89"/>
      <c r="F19" s="87"/>
      <c r="G19" s="85"/>
      <c r="H19" s="88"/>
      <c r="I19" s="88"/>
      <c r="J19" s="88"/>
    </row>
    <row r="20" spans="1:10" ht="13.5">
      <c r="A20" s="18">
        <v>5</v>
      </c>
      <c r="B20" s="85">
        <v>0.9862280030604438</v>
      </c>
      <c r="C20" s="86">
        <f>D20+E20</f>
        <v>3867</v>
      </c>
      <c r="D20" s="86">
        <f>'H21.9中央'!D20+'H21.9小田'!D20+'H21.9大庄'!D20+'H21.9立花'!D20+'H21.9武庫'!D20+'H21.9園田'!D20</f>
        <v>1978</v>
      </c>
      <c r="E20" s="86">
        <f>'H21.9中央'!E20+'H21.9小田'!E20+'H21.9大庄'!E20+'H21.9立花'!E20+'H21.9武庫'!E20+'H21.9園田'!E20</f>
        <v>1889</v>
      </c>
      <c r="F20" s="87">
        <v>30</v>
      </c>
      <c r="G20" s="85">
        <v>1.0146287168071235</v>
      </c>
      <c r="H20" s="86">
        <f>I20+J20</f>
        <v>6381</v>
      </c>
      <c r="I20" s="86">
        <f>'H21.9中央'!I20+'H21.9小田'!I20+'H21.9大庄'!I20+'H21.9立花'!I20+'H21.9武庫'!I20+'H21.9園田'!I20</f>
        <v>3237</v>
      </c>
      <c r="J20" s="86">
        <f>'H21.9中央'!J20+'H21.9小田'!J20+'H21.9大庄'!J20+'H21.9立花'!J20+'H21.9武庫'!J20+'H21.9園田'!J20</f>
        <v>3144</v>
      </c>
    </row>
    <row r="21" spans="1:10" ht="13.5">
      <c r="A21" s="18">
        <v>6</v>
      </c>
      <c r="B21" s="85">
        <v>0.9845138359989846</v>
      </c>
      <c r="C21" s="86">
        <f>D21+E21</f>
        <v>3878</v>
      </c>
      <c r="D21" s="86">
        <f>'H21.9中央'!D21+'H21.9小田'!D21+'H21.9大庄'!D21+'H21.9立花'!D21+'H21.9武庫'!D21+'H21.9園田'!D21</f>
        <v>1980</v>
      </c>
      <c r="E21" s="86">
        <f>'H21.9中央'!E21+'H21.9小田'!E21+'H21.9大庄'!E21+'H21.9立花'!E21+'H21.9武庫'!E21+'H21.9園田'!E21</f>
        <v>1898</v>
      </c>
      <c r="F21" s="87">
        <v>31</v>
      </c>
      <c r="G21" s="85">
        <v>0.9901212393354288</v>
      </c>
      <c r="H21" s="86">
        <f>I21+J21</f>
        <v>6615</v>
      </c>
      <c r="I21" s="86">
        <f>'H21.9中央'!I21+'H21.9小田'!I21+'H21.9大庄'!I21+'H21.9立花'!I21+'H21.9武庫'!I21+'H21.9園田'!I21</f>
        <v>3382</v>
      </c>
      <c r="J21" s="86">
        <f>'H21.9中央'!J21+'H21.9小田'!J21+'H21.9大庄'!J21+'H21.9立花'!J21+'H21.9武庫'!J21+'H21.9園田'!J21</f>
        <v>3233</v>
      </c>
    </row>
    <row r="22" spans="1:10" ht="13.5">
      <c r="A22" s="18">
        <v>7</v>
      </c>
      <c r="B22" s="85">
        <v>0.9902791625124626</v>
      </c>
      <c r="C22" s="86">
        <f>D22+E22</f>
        <v>3973</v>
      </c>
      <c r="D22" s="86">
        <f>'H21.9中央'!D22+'H21.9小田'!D22+'H21.9大庄'!D22+'H21.9立花'!D22+'H21.9武庫'!D22+'H21.9園田'!D22</f>
        <v>2030</v>
      </c>
      <c r="E22" s="86">
        <f>'H21.9中央'!E22+'H21.9小田'!E22+'H21.9大庄'!E22+'H21.9立花'!E22+'H21.9武庫'!E22+'H21.9園田'!E22</f>
        <v>1943</v>
      </c>
      <c r="F22" s="87">
        <v>32</v>
      </c>
      <c r="G22" s="85">
        <v>0.9937152879275066</v>
      </c>
      <c r="H22" s="86">
        <f>I22+J22</f>
        <v>6799</v>
      </c>
      <c r="I22" s="86">
        <f>'H21.9中央'!I22+'H21.9小田'!I22+'H21.9大庄'!I22+'H21.9立花'!I22+'H21.9武庫'!I22+'H21.9園田'!I22</f>
        <v>3458</v>
      </c>
      <c r="J22" s="86">
        <f>'H21.9中央'!J22+'H21.9小田'!J22+'H21.9大庄'!J22+'H21.9立花'!J22+'H21.9武庫'!J22+'H21.9園田'!J22</f>
        <v>3341</v>
      </c>
    </row>
    <row r="23" spans="1:10" ht="13.5">
      <c r="A23" s="18">
        <v>8</v>
      </c>
      <c r="B23" s="85">
        <v>0.9997478567826525</v>
      </c>
      <c r="C23" s="86">
        <f>D23+E23</f>
        <v>3965</v>
      </c>
      <c r="D23" s="86">
        <f>'H21.9中央'!D23+'H21.9小田'!D23+'H21.9大庄'!D23+'H21.9立花'!D23+'H21.9武庫'!D23+'H21.9園田'!D23</f>
        <v>2044</v>
      </c>
      <c r="E23" s="86">
        <f>'H21.9中央'!E23+'H21.9小田'!E23+'H21.9大庄'!E23+'H21.9立花'!E23+'H21.9武庫'!E23+'H21.9園田'!E23</f>
        <v>1921</v>
      </c>
      <c r="F23" s="87">
        <v>33</v>
      </c>
      <c r="G23" s="85">
        <v>0.9948746363762294</v>
      </c>
      <c r="H23" s="86">
        <f>I23+J23</f>
        <v>7182</v>
      </c>
      <c r="I23" s="86">
        <f>'H21.9中央'!I23+'H21.9小田'!I23+'H21.9大庄'!I23+'H21.9立花'!I23+'H21.9武庫'!I23+'H21.9園田'!I23</f>
        <v>3668</v>
      </c>
      <c r="J23" s="86">
        <f>'H21.9中央'!J23+'H21.9小田'!J23+'H21.9大庄'!J23+'H21.9立花'!J23+'H21.9武庫'!J23+'H21.9園田'!J23</f>
        <v>3514</v>
      </c>
    </row>
    <row r="24" spans="1:10" ht="13.5">
      <c r="A24" s="18">
        <v>9</v>
      </c>
      <c r="B24" s="85">
        <v>0.9954909819639278</v>
      </c>
      <c r="C24" s="86">
        <f>D24+E24</f>
        <v>3974</v>
      </c>
      <c r="D24" s="86">
        <f>'H21.9中央'!D24+'H21.9小田'!D24+'H21.9大庄'!D24+'H21.9立花'!D24+'H21.9武庫'!D24+'H21.9園田'!D24</f>
        <v>1989</v>
      </c>
      <c r="E24" s="86">
        <f>'H21.9中央'!E24+'H21.9小田'!E24+'H21.9大庄'!E24+'H21.9立花'!E24+'H21.9武庫'!E24+'H21.9園田'!E24</f>
        <v>1985</v>
      </c>
      <c r="F24" s="87">
        <v>34</v>
      </c>
      <c r="G24" s="85">
        <v>1.002008838891121</v>
      </c>
      <c r="H24" s="86">
        <f>I24+J24</f>
        <v>7482</v>
      </c>
      <c r="I24" s="86">
        <f>'H21.9中央'!I24+'H21.9小田'!I24+'H21.9大庄'!I24+'H21.9立花'!I24+'H21.9武庫'!I24+'H21.9園田'!I24</f>
        <v>3838</v>
      </c>
      <c r="J24" s="86">
        <f>'H21.9中央'!J24+'H21.9小田'!J24+'H21.9大庄'!J24+'H21.9立花'!J24+'H21.9武庫'!J24+'H21.9園田'!J24</f>
        <v>3644</v>
      </c>
    </row>
    <row r="25" spans="1:10" ht="13.5">
      <c r="A25" s="18"/>
      <c r="B25" s="85"/>
      <c r="C25" s="88"/>
      <c r="D25" s="88"/>
      <c r="E25" s="89"/>
      <c r="F25" s="87"/>
      <c r="G25" s="85"/>
      <c r="H25" s="88"/>
      <c r="I25" s="88"/>
      <c r="J25" s="88"/>
    </row>
    <row r="26" spans="1:10" ht="13.5">
      <c r="A26" s="26" t="s">
        <v>11</v>
      </c>
      <c r="B26" s="90"/>
      <c r="C26" s="15">
        <f>SUBTOTAL(9,C28:C32)</f>
        <v>19836</v>
      </c>
      <c r="D26" s="15">
        <f>SUBTOTAL(9,D28:D32)</f>
        <v>10109</v>
      </c>
      <c r="E26" s="15">
        <f>SUBTOTAL(9,E28:E32)</f>
        <v>9727</v>
      </c>
      <c r="F26" s="91" t="s">
        <v>14</v>
      </c>
      <c r="G26" s="90"/>
      <c r="H26" s="15">
        <f>SUBTOTAL(9,H28:H32)</f>
        <v>39686</v>
      </c>
      <c r="I26" s="15">
        <f>SUBTOTAL(9,I28:I32)</f>
        <v>20462</v>
      </c>
      <c r="J26" s="15">
        <f>SUBTOTAL(9,J28:J32)</f>
        <v>19224</v>
      </c>
    </row>
    <row r="27" spans="1:10" ht="13.5">
      <c r="A27" s="18"/>
      <c r="B27" s="85"/>
      <c r="C27" s="88"/>
      <c r="D27" s="88"/>
      <c r="E27" s="88"/>
      <c r="F27" s="87"/>
      <c r="G27" s="85"/>
      <c r="H27" s="88"/>
      <c r="I27" s="88"/>
      <c r="J27" s="88"/>
    </row>
    <row r="28" spans="1:10" ht="13.5">
      <c r="A28" s="18">
        <v>10</v>
      </c>
      <c r="B28" s="85">
        <v>0.9964556962025316</v>
      </c>
      <c r="C28" s="86">
        <f>D28+E28</f>
        <v>3936</v>
      </c>
      <c r="D28" s="86">
        <f>'H21.9中央'!D28+'H21.9小田'!D28+'H21.9大庄'!D28+'H21.9立花'!D28+'H21.9武庫'!D28+'H21.9園田'!D28</f>
        <v>1999</v>
      </c>
      <c r="E28" s="86">
        <f>'H21.9中央'!E28+'H21.9小田'!E28+'H21.9大庄'!E28+'H21.9立花'!E28+'H21.9武庫'!E28+'H21.9園田'!E28</f>
        <v>1937</v>
      </c>
      <c r="F28" s="87">
        <v>35</v>
      </c>
      <c r="G28" s="85">
        <v>0.9955561041846686</v>
      </c>
      <c r="H28" s="86">
        <f>I28+J28</f>
        <v>8065</v>
      </c>
      <c r="I28" s="86">
        <f>'H21.9中央'!I28+'H21.9小田'!I28+'H21.9大庄'!I28+'H21.9立花'!I28+'H21.9武庫'!I28+'H21.9園田'!I28</f>
        <v>4162</v>
      </c>
      <c r="J28" s="86">
        <f>'H21.9中央'!J28+'H21.9小田'!J28+'H21.9大庄'!J28+'H21.9立花'!J28+'H21.9武庫'!J28+'H21.9園田'!J28</f>
        <v>3903</v>
      </c>
    </row>
    <row r="29" spans="1:10" ht="13.5">
      <c r="A29" s="18">
        <v>11</v>
      </c>
      <c r="B29" s="85">
        <v>0.9928622412562456</v>
      </c>
      <c r="C29" s="86">
        <f>D29+E29</f>
        <v>4173</v>
      </c>
      <c r="D29" s="86">
        <f>'H21.9中央'!D29+'H21.9小田'!D29+'H21.9大庄'!D29+'H21.9立花'!D29+'H21.9武庫'!D29+'H21.9園田'!D29</f>
        <v>2115</v>
      </c>
      <c r="E29" s="86">
        <f>'H21.9中央'!E29+'H21.9小田'!E29+'H21.9大庄'!E29+'H21.9立花'!E29+'H21.9武庫'!E29+'H21.9園田'!E29</f>
        <v>2058</v>
      </c>
      <c r="F29" s="87">
        <v>36</v>
      </c>
      <c r="G29" s="85">
        <v>1.0012224938875305</v>
      </c>
      <c r="H29" s="86">
        <f>I29+J29</f>
        <v>8190</v>
      </c>
      <c r="I29" s="86">
        <f>'H21.9中央'!I29+'H21.9小田'!I29+'H21.9大庄'!I29+'H21.9立花'!I29+'H21.9武庫'!I29+'H21.9園田'!I29</f>
        <v>4201</v>
      </c>
      <c r="J29" s="86">
        <f>'H21.9中央'!J29+'H21.9小田'!J29+'H21.9大庄'!J29+'H21.9立花'!J29+'H21.9武庫'!J29+'H21.9園田'!J29</f>
        <v>3989</v>
      </c>
    </row>
    <row r="30" spans="1:10" ht="13.5">
      <c r="A30" s="18">
        <v>12</v>
      </c>
      <c r="B30" s="85">
        <v>1.0010240655401945</v>
      </c>
      <c r="C30" s="86">
        <f>D30+E30</f>
        <v>3910</v>
      </c>
      <c r="D30" s="86">
        <f>'H21.9中央'!D30+'H21.9小田'!D30+'H21.9大庄'!D30+'H21.9立花'!D30+'H21.9武庫'!D30+'H21.9園田'!D30</f>
        <v>2008</v>
      </c>
      <c r="E30" s="86">
        <f>'H21.9中央'!E30+'H21.9小田'!E30+'H21.9大庄'!E30+'H21.9立花'!E30+'H21.9武庫'!E30+'H21.9園田'!E30</f>
        <v>1902</v>
      </c>
      <c r="F30" s="87">
        <v>37</v>
      </c>
      <c r="G30" s="85">
        <v>0.9906103286384976</v>
      </c>
      <c r="H30" s="86">
        <f>I30+J30</f>
        <v>8018</v>
      </c>
      <c r="I30" s="86">
        <f>'H21.9中央'!I30+'H21.9小田'!I30+'H21.9大庄'!I30+'H21.9立花'!I30+'H21.9武庫'!I30+'H21.9園田'!I30</f>
        <v>4142</v>
      </c>
      <c r="J30" s="86">
        <f>'H21.9中央'!J30+'H21.9小田'!J30+'H21.9大庄'!J30+'H21.9立花'!J30+'H21.9武庫'!J30+'H21.9園田'!J30</f>
        <v>3876</v>
      </c>
    </row>
    <row r="31" spans="1:10" ht="13.5">
      <c r="A31" s="18">
        <v>13</v>
      </c>
      <c r="B31" s="85">
        <v>0.9964221824686941</v>
      </c>
      <c r="C31" s="86">
        <f>D31+E31</f>
        <v>3899</v>
      </c>
      <c r="D31" s="86">
        <f>'H21.9中央'!D31+'H21.9小田'!D31+'H21.9大庄'!D31+'H21.9立花'!D31+'H21.9武庫'!D31+'H21.9園田'!D31</f>
        <v>1990</v>
      </c>
      <c r="E31" s="86">
        <f>'H21.9中央'!E31+'H21.9小田'!E31+'H21.9大庄'!E31+'H21.9立花'!E31+'H21.9武庫'!E31+'H21.9園田'!E31</f>
        <v>1909</v>
      </c>
      <c r="F31" s="87">
        <v>38</v>
      </c>
      <c r="G31" s="85">
        <v>0.9969639468690702</v>
      </c>
      <c r="H31" s="86">
        <f>I31+J31</f>
        <v>7881</v>
      </c>
      <c r="I31" s="86">
        <f>'H21.9中央'!I31+'H21.9小田'!I31+'H21.9大庄'!I31+'H21.9立花'!I31+'H21.9武庫'!I31+'H21.9園田'!I31</f>
        <v>4053</v>
      </c>
      <c r="J31" s="86">
        <f>'H21.9中央'!J31+'H21.9小田'!J31+'H21.9大庄'!J31+'H21.9立花'!J31+'H21.9武庫'!J31+'H21.9園田'!J31</f>
        <v>3828</v>
      </c>
    </row>
    <row r="32" spans="1:10" ht="13.5">
      <c r="A32" s="18">
        <v>14</v>
      </c>
      <c r="B32" s="85">
        <v>0.999744832865527</v>
      </c>
      <c r="C32" s="86">
        <f>D32+E32</f>
        <v>3918</v>
      </c>
      <c r="D32" s="86">
        <f>'H21.9中央'!D32+'H21.9小田'!D32+'H21.9大庄'!D32+'H21.9立花'!D32+'H21.9武庫'!D32+'H21.9園田'!D32</f>
        <v>1997</v>
      </c>
      <c r="E32" s="86">
        <f>'H21.9中央'!E32+'H21.9小田'!E32+'H21.9大庄'!E32+'H21.9立花'!E32+'H21.9武庫'!E32+'H21.9園田'!E32</f>
        <v>1921</v>
      </c>
      <c r="F32" s="87">
        <v>39</v>
      </c>
      <c r="G32" s="85">
        <v>0.9977480460988211</v>
      </c>
      <c r="H32" s="86">
        <f>I32+J32</f>
        <v>7532</v>
      </c>
      <c r="I32" s="86">
        <f>'H21.9中央'!I32+'H21.9小田'!I32+'H21.9大庄'!I32+'H21.9立花'!I32+'H21.9武庫'!I32+'H21.9園田'!I32</f>
        <v>3904</v>
      </c>
      <c r="J32" s="86">
        <f>'H21.9中央'!J32+'H21.9小田'!J32+'H21.9大庄'!J32+'H21.9立花'!J32+'H21.9武庫'!J32+'H21.9園田'!J32</f>
        <v>3628</v>
      </c>
    </row>
    <row r="33" spans="1:10" ht="13.5">
      <c r="A33" s="18"/>
      <c r="B33" s="85"/>
      <c r="C33" s="88"/>
      <c r="D33" s="88"/>
      <c r="E33" s="89"/>
      <c r="F33" s="87"/>
      <c r="G33" s="85"/>
      <c r="H33" s="88"/>
      <c r="I33" s="88"/>
      <c r="J33" s="88"/>
    </row>
    <row r="34" spans="1:10" ht="13.5">
      <c r="A34" s="26" t="s">
        <v>15</v>
      </c>
      <c r="B34" s="90"/>
      <c r="C34" s="15">
        <f>SUBTOTAL(9,C36:C40)</f>
        <v>19842</v>
      </c>
      <c r="D34" s="15">
        <f>SUBTOTAL(9,D36:D40)</f>
        <v>10141</v>
      </c>
      <c r="E34" s="15">
        <f>SUBTOTAL(9,E36:E40)</f>
        <v>9701</v>
      </c>
      <c r="F34" s="91" t="s">
        <v>16</v>
      </c>
      <c r="G34" s="90"/>
      <c r="H34" s="15">
        <f>SUBTOTAL(9,H36:H40)</f>
        <v>33387</v>
      </c>
      <c r="I34" s="15">
        <f>SUBTOTAL(9,I36:I40)</f>
        <v>17226</v>
      </c>
      <c r="J34" s="15">
        <f>SUBTOTAL(9,J36:J40)</f>
        <v>16161</v>
      </c>
    </row>
    <row r="35" spans="1:10" ht="13.5">
      <c r="A35" s="18"/>
      <c r="B35" s="85"/>
      <c r="C35" s="88"/>
      <c r="D35" s="88"/>
      <c r="E35" s="89"/>
      <c r="F35" s="87"/>
      <c r="G35" s="85"/>
      <c r="H35" s="88"/>
      <c r="I35" s="88"/>
      <c r="J35" s="88"/>
    </row>
    <row r="36" spans="1:10" ht="13.5">
      <c r="A36" s="18">
        <v>15</v>
      </c>
      <c r="B36" s="85">
        <v>0.9995012468827931</v>
      </c>
      <c r="C36" s="86">
        <f>D36+E36</f>
        <v>4008</v>
      </c>
      <c r="D36" s="86">
        <f>'H21.9中央'!D36+'H21.9小田'!D36+'H21.9大庄'!D36+'H21.9立花'!D36+'H21.9武庫'!D36+'H21.9園田'!D36</f>
        <v>2030</v>
      </c>
      <c r="E36" s="86">
        <f>'H21.9中央'!E36+'H21.9小田'!E36+'H21.9大庄'!E36+'H21.9立花'!E36+'H21.9武庫'!E36+'H21.9園田'!E36</f>
        <v>1978</v>
      </c>
      <c r="F36" s="87">
        <v>40</v>
      </c>
      <c r="G36" s="85">
        <v>0.998000799680128</v>
      </c>
      <c r="H36" s="86">
        <f>I36+J36</f>
        <v>7488</v>
      </c>
      <c r="I36" s="86">
        <f>'H21.9中央'!I36+'H21.9小田'!I36+'H21.9大庄'!I36+'H21.9立花'!I36+'H21.9武庫'!I36+'H21.9園田'!I36</f>
        <v>3859</v>
      </c>
      <c r="J36" s="86">
        <f>'H21.9中央'!J36+'H21.9小田'!J36+'H21.9大庄'!J36+'H21.9立花'!J36+'H21.9武庫'!J36+'H21.9園田'!J36</f>
        <v>3629</v>
      </c>
    </row>
    <row r="37" spans="1:10" ht="13.5">
      <c r="A37" s="18">
        <v>16</v>
      </c>
      <c r="B37" s="85">
        <v>1.0062516280281324</v>
      </c>
      <c r="C37" s="86">
        <f>D37+E37</f>
        <v>3863</v>
      </c>
      <c r="D37" s="86">
        <f>'H21.9中央'!D37+'H21.9小田'!D37+'H21.9大庄'!D37+'H21.9立花'!D37+'H21.9武庫'!D37+'H21.9園田'!D37</f>
        <v>2014</v>
      </c>
      <c r="E37" s="86">
        <f>'H21.9中央'!E37+'H21.9小田'!E37+'H21.9大庄'!E37+'H21.9立花'!E37+'H21.9武庫'!E37+'H21.9園田'!E37</f>
        <v>1849</v>
      </c>
      <c r="F37" s="87">
        <v>41</v>
      </c>
      <c r="G37" s="85">
        <v>0.9967537050105858</v>
      </c>
      <c r="H37" s="86">
        <f>I37+J37</f>
        <v>7062</v>
      </c>
      <c r="I37" s="86">
        <f>'H21.9中央'!I37+'H21.9小田'!I37+'H21.9大庄'!I37+'H21.9立花'!I37+'H21.9武庫'!I37+'H21.9園田'!I37</f>
        <v>3634</v>
      </c>
      <c r="J37" s="86">
        <f>'H21.9中央'!J37+'H21.9小田'!J37+'H21.9大庄'!J37+'H21.9立花'!J37+'H21.9武庫'!J37+'H21.9園田'!J37</f>
        <v>3428</v>
      </c>
    </row>
    <row r="38" spans="1:10" ht="13.5">
      <c r="A38" s="18">
        <v>17</v>
      </c>
      <c r="B38" s="85">
        <v>1.0050415931434333</v>
      </c>
      <c r="C38" s="86">
        <f>D38+E38</f>
        <v>3987</v>
      </c>
      <c r="D38" s="86">
        <f>'H21.9中央'!D38+'H21.9小田'!D38+'H21.9大庄'!D38+'H21.9立花'!D38+'H21.9武庫'!D38+'H21.9園田'!D38</f>
        <v>2024</v>
      </c>
      <c r="E38" s="86">
        <f>'H21.9中央'!E38+'H21.9小田'!E38+'H21.9大庄'!E38+'H21.9立花'!E38+'H21.9武庫'!E38+'H21.9園田'!E38</f>
        <v>1963</v>
      </c>
      <c r="F38" s="87">
        <v>42</v>
      </c>
      <c r="G38" s="85">
        <v>0.9975683021027035</v>
      </c>
      <c r="H38" s="86">
        <f>I38+J38</f>
        <v>6974</v>
      </c>
      <c r="I38" s="86">
        <f>'H21.9中央'!I38+'H21.9小田'!I38+'H21.9大庄'!I38+'H21.9立花'!I38+'H21.9武庫'!I38+'H21.9園田'!I38</f>
        <v>3653</v>
      </c>
      <c r="J38" s="86">
        <f>'H21.9中央'!J38+'H21.9小田'!J38+'H21.9大庄'!J38+'H21.9立花'!J38+'H21.9武庫'!J38+'H21.9園田'!J38</f>
        <v>3321</v>
      </c>
    </row>
    <row r="39" spans="1:10" ht="13.5">
      <c r="A39" s="18">
        <v>18</v>
      </c>
      <c r="B39" s="85">
        <v>1.0246596455175956</v>
      </c>
      <c r="C39" s="86">
        <f>D39+E39</f>
        <v>3989</v>
      </c>
      <c r="D39" s="86">
        <f>'H21.9中央'!D39+'H21.9小田'!D39+'H21.9大庄'!D39+'H21.9立花'!D39+'H21.9武庫'!D39+'H21.9園田'!D39</f>
        <v>2043</v>
      </c>
      <c r="E39" s="86">
        <f>'H21.9中央'!E39+'H21.9小田'!E39+'H21.9大庄'!E39+'H21.9立花'!E39+'H21.9武庫'!E39+'H21.9園田'!E39</f>
        <v>1946</v>
      </c>
      <c r="F39" s="87">
        <v>43</v>
      </c>
      <c r="G39" s="85">
        <v>1.0001889644746789</v>
      </c>
      <c r="H39" s="86">
        <f>I39+J39</f>
        <v>5293</v>
      </c>
      <c r="I39" s="86">
        <f>'H21.9中央'!I39+'H21.9小田'!I39+'H21.9大庄'!I39+'H21.9立花'!I39+'H21.9武庫'!I39+'H21.9園田'!I39</f>
        <v>2737</v>
      </c>
      <c r="J39" s="86">
        <f>'H21.9中央'!J39+'H21.9小田'!J39+'H21.9大庄'!J39+'H21.9立花'!J39+'H21.9武庫'!J39+'H21.9園田'!J39</f>
        <v>2556</v>
      </c>
    </row>
    <row r="40" spans="1:10" ht="13.5">
      <c r="A40" s="18">
        <v>19</v>
      </c>
      <c r="B40" s="85">
        <v>1.02884367756889</v>
      </c>
      <c r="C40" s="86">
        <f>D40+E40</f>
        <v>3995</v>
      </c>
      <c r="D40" s="86">
        <f>'H21.9中央'!D40+'H21.9小田'!D40+'H21.9大庄'!D40+'H21.9立花'!D40+'H21.9武庫'!D40+'H21.9園田'!D40</f>
        <v>2030</v>
      </c>
      <c r="E40" s="86">
        <f>'H21.9中央'!E40+'H21.9小田'!E40+'H21.9大庄'!E40+'H21.9立花'!E40+'H21.9武庫'!E40+'H21.9園田'!E40</f>
        <v>1965</v>
      </c>
      <c r="F40" s="87">
        <v>44</v>
      </c>
      <c r="G40" s="85">
        <v>1.0003045066991474</v>
      </c>
      <c r="H40" s="86">
        <f>I40+J40</f>
        <v>6570</v>
      </c>
      <c r="I40" s="86">
        <f>'H21.9中央'!I40+'H21.9小田'!I40+'H21.9大庄'!I40+'H21.9立花'!I40+'H21.9武庫'!I40+'H21.9園田'!I40</f>
        <v>3343</v>
      </c>
      <c r="J40" s="86">
        <f>'H21.9中央'!J40+'H21.9小田'!J40+'H21.9大庄'!J40+'H21.9立花'!J40+'H21.9武庫'!J40+'H21.9園田'!J40</f>
        <v>3227</v>
      </c>
    </row>
    <row r="41" spans="1:10" ht="13.5">
      <c r="A41" s="18"/>
      <c r="B41" s="85"/>
      <c r="C41" s="88"/>
      <c r="D41" s="88"/>
      <c r="E41" s="89"/>
      <c r="F41" s="87"/>
      <c r="G41" s="85"/>
      <c r="H41" s="86"/>
      <c r="I41" s="86"/>
      <c r="J41" s="86"/>
    </row>
    <row r="42" spans="1:10" ht="13.5">
      <c r="A42" s="26" t="s">
        <v>17</v>
      </c>
      <c r="B42" s="90"/>
      <c r="C42" s="15">
        <f>SUBTOTAL(9,C44:C48)</f>
        <v>23625</v>
      </c>
      <c r="D42" s="15">
        <f>SUBTOTAL(9,D44:D48)</f>
        <v>11889</v>
      </c>
      <c r="E42" s="15">
        <f>SUBTOTAL(9,E44:E48)</f>
        <v>11736</v>
      </c>
      <c r="F42" s="91" t="s">
        <v>18</v>
      </c>
      <c r="G42" s="90"/>
      <c r="H42" s="15">
        <f>SUBTOTAL(9,H44:H48)</f>
        <v>27330</v>
      </c>
      <c r="I42" s="15">
        <f>SUBTOTAL(9,I44:I48)</f>
        <v>13953</v>
      </c>
      <c r="J42" s="15">
        <f>SUBTOTAL(9,J44:J48)</f>
        <v>13377</v>
      </c>
    </row>
    <row r="43" spans="1:10" ht="13.5">
      <c r="A43" s="18"/>
      <c r="B43" s="85"/>
      <c r="C43" s="88"/>
      <c r="D43" s="88"/>
      <c r="E43" s="89"/>
      <c r="F43" s="87"/>
      <c r="G43" s="85"/>
      <c r="H43" s="88"/>
      <c r="I43" s="88"/>
      <c r="J43" s="88"/>
    </row>
    <row r="44" spans="1:10" ht="13.5">
      <c r="A44" s="18">
        <v>20</v>
      </c>
      <c r="B44" s="85">
        <v>1.0114832535885168</v>
      </c>
      <c r="C44" s="86">
        <f>D44+E44</f>
        <v>4228</v>
      </c>
      <c r="D44" s="86">
        <f>'H21.9中央'!D44+'H21.9小田'!D44+'H21.9大庄'!D44+'H21.9立花'!D44+'H21.9武庫'!D44+'H21.9園田'!D44</f>
        <v>2175</v>
      </c>
      <c r="E44" s="86">
        <f>'H21.9中央'!E44+'H21.9小田'!E44+'H21.9大庄'!E44+'H21.9立花'!E44+'H21.9武庫'!E44+'H21.9園田'!E44</f>
        <v>2053</v>
      </c>
      <c r="F44" s="87">
        <v>45</v>
      </c>
      <c r="G44" s="85">
        <v>1.000337552742616</v>
      </c>
      <c r="H44" s="86">
        <f>I44+J44</f>
        <v>5927</v>
      </c>
      <c r="I44" s="86">
        <f>'H21.9中央'!I44+'H21.9小田'!I44+'H21.9大庄'!I44+'H21.9立花'!I44+'H21.9武庫'!I44+'H21.9園田'!I44</f>
        <v>3085</v>
      </c>
      <c r="J44" s="86">
        <f>'H21.9中央'!J44+'H21.9小田'!J44+'H21.9大庄'!J44+'H21.9立花'!J44+'H21.9武庫'!J44+'H21.9園田'!J44</f>
        <v>2842</v>
      </c>
    </row>
    <row r="45" spans="1:10" ht="13.5">
      <c r="A45" s="18">
        <v>21</v>
      </c>
      <c r="B45" s="85">
        <v>1.0284468914888736</v>
      </c>
      <c r="C45" s="86">
        <f>D45+E45</f>
        <v>4483</v>
      </c>
      <c r="D45" s="86">
        <f>'H21.9中央'!D45+'H21.9小田'!D45+'H21.9大庄'!D45+'H21.9立花'!D45+'H21.9武庫'!D45+'H21.9園田'!D45</f>
        <v>2292</v>
      </c>
      <c r="E45" s="86">
        <f>'H21.9中央'!E45+'H21.9小田'!E45+'H21.9大庄'!E45+'H21.9立花'!E45+'H21.9武庫'!E45+'H21.9園田'!E45</f>
        <v>2191</v>
      </c>
      <c r="F45" s="87">
        <v>46</v>
      </c>
      <c r="G45" s="85">
        <v>0.9959684487291849</v>
      </c>
      <c r="H45" s="86">
        <f>I45+J45</f>
        <v>5682</v>
      </c>
      <c r="I45" s="86">
        <f>'H21.9中央'!I45+'H21.9小田'!I45+'H21.9大庄'!I45+'H21.9立花'!I45+'H21.9武庫'!I45+'H21.9園田'!I45</f>
        <v>2860</v>
      </c>
      <c r="J45" s="86">
        <f>'H21.9中央'!J45+'H21.9小田'!J45+'H21.9大庄'!J45+'H21.9立花'!J45+'H21.9武庫'!J45+'H21.9園田'!J45</f>
        <v>2822</v>
      </c>
    </row>
    <row r="46" spans="1:10" ht="13.5">
      <c r="A46" s="18">
        <v>22</v>
      </c>
      <c r="B46" s="85">
        <v>1.0338570480194733</v>
      </c>
      <c r="C46" s="86">
        <f>D46+E46</f>
        <v>4672</v>
      </c>
      <c r="D46" s="86">
        <f>'H21.9中央'!D46+'H21.9小田'!D46+'H21.9大庄'!D46+'H21.9立花'!D46+'H21.9武庫'!D46+'H21.9園田'!D46</f>
        <v>2355</v>
      </c>
      <c r="E46" s="86">
        <f>'H21.9中央'!E46+'H21.9小田'!E46+'H21.9大庄'!E46+'H21.9立花'!E46+'H21.9武庫'!E46+'H21.9園田'!E46</f>
        <v>2317</v>
      </c>
      <c r="F46" s="87">
        <v>47</v>
      </c>
      <c r="G46" s="85">
        <v>1.0055970149253732</v>
      </c>
      <c r="H46" s="86">
        <f>I46+J46</f>
        <v>5390</v>
      </c>
      <c r="I46" s="86">
        <f>'H21.9中央'!I46+'H21.9小田'!I46+'H21.9大庄'!I46+'H21.9立花'!I46+'H21.9武庫'!I46+'H21.9園田'!I46</f>
        <v>2720</v>
      </c>
      <c r="J46" s="86">
        <f>'H21.9中央'!J46+'H21.9小田'!J46+'H21.9大庄'!J46+'H21.9立花'!J46+'H21.9武庫'!J46+'H21.9園田'!J46</f>
        <v>2670</v>
      </c>
    </row>
    <row r="47" spans="1:10" ht="13.5">
      <c r="A47" s="18">
        <v>23</v>
      </c>
      <c r="B47" s="85">
        <v>1.0311236863379143</v>
      </c>
      <c r="C47" s="86">
        <f>D47+E47</f>
        <v>5102</v>
      </c>
      <c r="D47" s="86">
        <f>'H21.9中央'!D47+'H21.9小田'!D47+'H21.9大庄'!D47+'H21.9立花'!D47+'H21.9武庫'!D47+'H21.9園田'!D47</f>
        <v>2494</v>
      </c>
      <c r="E47" s="86">
        <f>'H21.9中央'!E47+'H21.9小田'!E47+'H21.9大庄'!E47+'H21.9立花'!E47+'H21.9武庫'!E47+'H21.9園田'!E47</f>
        <v>2608</v>
      </c>
      <c r="F47" s="87">
        <v>48</v>
      </c>
      <c r="G47" s="85">
        <v>1.0089791138005075</v>
      </c>
      <c r="H47" s="86">
        <f>I47+J47</f>
        <v>5169</v>
      </c>
      <c r="I47" s="86">
        <f>'H21.9中央'!I47+'H21.9小田'!I47+'H21.9大庄'!I47+'H21.9立花'!I47+'H21.9武庫'!I47+'H21.9園田'!I47</f>
        <v>2640</v>
      </c>
      <c r="J47" s="86">
        <f>'H21.9中央'!J47+'H21.9小田'!J47+'H21.9大庄'!J47+'H21.9立花'!J47+'H21.9武庫'!J47+'H21.9園田'!J47</f>
        <v>2529</v>
      </c>
    </row>
    <row r="48" spans="1:10" ht="13.5">
      <c r="A48" s="18">
        <v>24</v>
      </c>
      <c r="B48" s="85">
        <v>1.029029029029029</v>
      </c>
      <c r="C48" s="86">
        <f>D48+E48</f>
        <v>5140</v>
      </c>
      <c r="D48" s="86">
        <f>'H21.9中央'!D48+'H21.9小田'!D48+'H21.9大庄'!D48+'H21.9立花'!D48+'H21.9武庫'!D48+'H21.9園田'!D48</f>
        <v>2573</v>
      </c>
      <c r="E48" s="86">
        <f>'H21.9中央'!E48+'H21.9小田'!E48+'H21.9大庄'!E48+'H21.9立花'!E48+'H21.9武庫'!E48+'H21.9園田'!E48</f>
        <v>2567</v>
      </c>
      <c r="F48" s="87">
        <v>49</v>
      </c>
      <c r="G48" s="85">
        <v>1.0011636927851046</v>
      </c>
      <c r="H48" s="86">
        <f>I48+J48</f>
        <v>5162</v>
      </c>
      <c r="I48" s="86">
        <f>'H21.9中央'!I48+'H21.9小田'!I48+'H21.9大庄'!I48+'H21.9立花'!I48+'H21.9武庫'!I48+'H21.9園田'!I48</f>
        <v>2648</v>
      </c>
      <c r="J48" s="86">
        <f>'H21.9中央'!J48+'H21.9小田'!J48+'H21.9大庄'!J48+'H21.9立花'!J48+'H21.9武庫'!J48+'H21.9園田'!J48</f>
        <v>2514</v>
      </c>
    </row>
    <row r="49" spans="1:10" ht="13.5">
      <c r="A49" s="19"/>
      <c r="B49" s="92"/>
      <c r="C49" s="93"/>
      <c r="D49" s="93"/>
      <c r="E49" s="94"/>
      <c r="F49" s="95"/>
      <c r="G49" s="92"/>
      <c r="H49" s="93"/>
      <c r="I49" s="93"/>
      <c r="J49" s="93"/>
    </row>
    <row r="50" spans="1:10" ht="13.5">
      <c r="A50" t="s">
        <v>47</v>
      </c>
      <c r="B50" s="96"/>
      <c r="C50" s="97"/>
      <c r="D50" s="97"/>
      <c r="E50" s="97"/>
      <c r="F50" s="97"/>
      <c r="G50" s="96"/>
      <c r="H50" s="97"/>
      <c r="I50" s="97"/>
      <c r="J50" s="97"/>
    </row>
    <row r="51" spans="2:10" ht="13.5">
      <c r="B51" s="96"/>
      <c r="C51" s="97"/>
      <c r="D51" s="97"/>
      <c r="E51" s="97"/>
      <c r="F51" s="97"/>
      <c r="G51" s="96"/>
      <c r="H51" s="97"/>
      <c r="I51" s="97"/>
      <c r="J51" s="97"/>
    </row>
    <row r="52" spans="2:10" ht="13.5">
      <c r="B52" s="96"/>
      <c r="C52" s="97"/>
      <c r="D52" s="97"/>
      <c r="E52" s="97"/>
      <c r="F52" s="97"/>
      <c r="G52" s="96"/>
      <c r="H52" s="97"/>
      <c r="I52" s="97"/>
      <c r="J52" s="97"/>
    </row>
    <row r="53" spans="2:10" ht="13.5">
      <c r="B53" s="96"/>
      <c r="C53" s="97"/>
      <c r="D53" s="97"/>
      <c r="E53" s="97"/>
      <c r="F53" s="97"/>
      <c r="G53" s="96"/>
      <c r="H53" s="97"/>
      <c r="I53" s="97"/>
      <c r="J53" s="97"/>
    </row>
    <row r="54" spans="2:10" ht="13.5">
      <c r="B54" s="96"/>
      <c r="C54" s="97"/>
      <c r="D54" s="97"/>
      <c r="E54" s="135"/>
      <c r="F54" s="135"/>
      <c r="G54" s="96"/>
      <c r="H54" s="97"/>
      <c r="I54" s="97"/>
      <c r="J54" s="97"/>
    </row>
    <row r="55" spans="2:10" ht="13.5">
      <c r="B55" s="96"/>
      <c r="C55" s="97"/>
      <c r="D55" s="97"/>
      <c r="E55" s="98"/>
      <c r="F55" s="98"/>
      <c r="G55" s="96"/>
      <c r="H55" s="97"/>
      <c r="I55" s="97"/>
      <c r="J55" s="97"/>
    </row>
    <row r="56" spans="2:10" ht="13.5">
      <c r="B56" s="96"/>
      <c r="C56" s="97"/>
      <c r="D56" s="97"/>
      <c r="E56" s="98"/>
      <c r="F56" s="98"/>
      <c r="G56" s="96"/>
      <c r="H56" s="97"/>
      <c r="I56" s="97"/>
      <c r="J56" s="97"/>
    </row>
    <row r="57" spans="2:10" ht="13.5">
      <c r="B57" s="96"/>
      <c r="C57" s="97"/>
      <c r="D57" s="97"/>
      <c r="E57" s="98"/>
      <c r="F57" s="98"/>
      <c r="G57" s="96"/>
      <c r="H57" s="97"/>
      <c r="I57" s="97"/>
      <c r="J57" s="97"/>
    </row>
    <row r="58" spans="2:10" ht="13.5">
      <c r="B58" s="96"/>
      <c r="C58" s="97"/>
      <c r="D58" s="97"/>
      <c r="E58" s="98"/>
      <c r="F58" s="98"/>
      <c r="G58" s="96"/>
      <c r="H58" s="97"/>
      <c r="I58" s="97"/>
      <c r="J58" s="97"/>
    </row>
    <row r="59" spans="2:10" ht="13.5">
      <c r="B59" s="96"/>
      <c r="C59" s="97"/>
      <c r="D59" s="97"/>
      <c r="E59" s="98"/>
      <c r="F59" s="98"/>
      <c r="G59" s="96"/>
      <c r="H59" s="97"/>
      <c r="I59" s="97"/>
      <c r="J59" s="97"/>
    </row>
    <row r="60" spans="2:10" ht="13.5">
      <c r="B60" s="96"/>
      <c r="C60" s="97"/>
      <c r="D60" s="97"/>
      <c r="E60" s="97"/>
      <c r="F60" s="97"/>
      <c r="G60" s="96"/>
      <c r="H60" s="97"/>
      <c r="I60" s="97"/>
      <c r="J60" s="97"/>
    </row>
    <row r="61" spans="2:10" ht="13.5">
      <c r="B61" s="96"/>
      <c r="C61" s="97"/>
      <c r="D61" s="97"/>
      <c r="E61" s="135"/>
      <c r="F61" s="135"/>
      <c r="G61" s="96"/>
      <c r="H61" s="97"/>
      <c r="I61" s="97"/>
      <c r="J61" s="97"/>
    </row>
    <row r="62" spans="2:10" ht="13.5">
      <c r="B62" s="96"/>
      <c r="C62" s="97"/>
      <c r="D62" s="97"/>
      <c r="E62" s="98"/>
      <c r="F62" s="99"/>
      <c r="G62" s="96"/>
      <c r="H62" s="97"/>
      <c r="I62" s="97"/>
      <c r="J62" s="97"/>
    </row>
    <row r="63" spans="2:10" ht="13.5">
      <c r="B63" s="96"/>
      <c r="C63" s="97"/>
      <c r="D63" s="97"/>
      <c r="E63" s="98"/>
      <c r="F63" s="99"/>
      <c r="G63" s="96"/>
      <c r="H63" s="97"/>
      <c r="I63" s="97"/>
      <c r="J63" s="97"/>
    </row>
    <row r="64" spans="2:10" ht="13.5">
      <c r="B64" s="96"/>
      <c r="C64" s="97"/>
      <c r="D64" s="97"/>
      <c r="E64" s="98"/>
      <c r="F64" s="98"/>
      <c r="G64" s="96"/>
      <c r="H64" s="97"/>
      <c r="I64" s="97"/>
      <c r="J64" s="97"/>
    </row>
    <row r="65" spans="2:10" ht="17.25">
      <c r="B65" s="100" t="s">
        <v>4</v>
      </c>
      <c r="C65" s="115" t="s">
        <v>64</v>
      </c>
      <c r="D65" s="115"/>
      <c r="E65" s="115"/>
      <c r="F65" s="115"/>
      <c r="G65" s="115"/>
      <c r="H65" s="101"/>
      <c r="I65" s="97"/>
      <c r="J65" s="97"/>
    </row>
    <row r="66" spans="2:10" ht="13.5">
      <c r="B66" s="96"/>
      <c r="C66" s="97"/>
      <c r="D66" s="97"/>
      <c r="E66" s="97"/>
      <c r="F66" s="97"/>
      <c r="G66" s="96"/>
      <c r="H66" s="97"/>
      <c r="I66" s="97"/>
      <c r="J66" s="97"/>
    </row>
    <row r="67" spans="1:10" ht="18" customHeight="1">
      <c r="A67" s="3" t="s">
        <v>49</v>
      </c>
      <c r="B67" s="100"/>
      <c r="C67" s="97"/>
      <c r="D67" s="97"/>
      <c r="E67" s="97"/>
      <c r="F67" s="138" t="s">
        <v>62</v>
      </c>
      <c r="G67" s="138"/>
      <c r="H67" s="138"/>
      <c r="I67" s="138"/>
      <c r="J67" s="138"/>
    </row>
    <row r="68" spans="2:10" ht="13.5">
      <c r="B68" s="96"/>
      <c r="C68" s="102"/>
      <c r="D68" s="97"/>
      <c r="E68" s="97"/>
      <c r="F68" s="97"/>
      <c r="G68" s="96"/>
      <c r="H68" s="97"/>
      <c r="I68" s="97"/>
      <c r="J68" s="97"/>
    </row>
    <row r="69" spans="1:10" ht="13.5">
      <c r="A69" s="123" t="s">
        <v>5</v>
      </c>
      <c r="B69" s="131" t="s">
        <v>46</v>
      </c>
      <c r="C69" s="127" t="s">
        <v>0</v>
      </c>
      <c r="D69" s="129" t="s">
        <v>2</v>
      </c>
      <c r="E69" s="129" t="s">
        <v>3</v>
      </c>
      <c r="F69" s="136" t="s">
        <v>5</v>
      </c>
      <c r="G69" s="131" t="s">
        <v>46</v>
      </c>
      <c r="H69" s="127" t="s">
        <v>0</v>
      </c>
      <c r="I69" s="129" t="s">
        <v>2</v>
      </c>
      <c r="J69" s="125" t="s">
        <v>3</v>
      </c>
    </row>
    <row r="70" spans="1:10" ht="13.5">
      <c r="A70" s="124"/>
      <c r="B70" s="132"/>
      <c r="C70" s="128"/>
      <c r="D70" s="130"/>
      <c r="E70" s="130"/>
      <c r="F70" s="137"/>
      <c r="G70" s="132"/>
      <c r="H70" s="128"/>
      <c r="I70" s="130"/>
      <c r="J70" s="126"/>
    </row>
    <row r="71" spans="1:10" ht="13.5">
      <c r="A71" s="9"/>
      <c r="B71" s="103"/>
      <c r="C71" s="104"/>
      <c r="D71" s="104"/>
      <c r="E71" s="105"/>
      <c r="F71" s="106"/>
      <c r="G71" s="107"/>
      <c r="H71" s="104"/>
      <c r="I71" s="104"/>
      <c r="J71" s="104"/>
    </row>
    <row r="72" spans="1:10" ht="13.5">
      <c r="A72" s="26" t="s">
        <v>19</v>
      </c>
      <c r="B72" s="90"/>
      <c r="C72" s="15">
        <f>SUBTOTAL(9,C74:C78)</f>
        <v>24683</v>
      </c>
      <c r="D72" s="15">
        <f>SUBTOTAL(9,D74:D78)</f>
        <v>12695</v>
      </c>
      <c r="E72" s="15">
        <f>SUBTOTAL(9,E74:E78)</f>
        <v>11988</v>
      </c>
      <c r="F72" s="91" t="s">
        <v>24</v>
      </c>
      <c r="G72" s="90"/>
      <c r="H72" s="15">
        <f>SUBTOTAL(9,H74:H78)</f>
        <v>19964</v>
      </c>
      <c r="I72" s="15">
        <f>SUBTOTAL(9,I74:I78)</f>
        <v>8512</v>
      </c>
      <c r="J72" s="15">
        <f>SUBTOTAL(9,J74:J78)</f>
        <v>11452</v>
      </c>
    </row>
    <row r="73" spans="1:10" ht="13.5">
      <c r="A73" s="18"/>
      <c r="B73" s="85"/>
      <c r="C73" s="88"/>
      <c r="D73" s="88"/>
      <c r="E73" s="89"/>
      <c r="F73" s="87"/>
      <c r="G73" s="85"/>
      <c r="H73" s="88"/>
      <c r="I73" s="88"/>
      <c r="J73" s="88"/>
    </row>
    <row r="74" spans="1:10" ht="13.5">
      <c r="A74" s="18">
        <v>50</v>
      </c>
      <c r="B74" s="85">
        <v>1.002025111381126</v>
      </c>
      <c r="C74" s="86">
        <f>D74+E74</f>
        <v>4948</v>
      </c>
      <c r="D74" s="86">
        <f>'H21.9中央'!D74+'H21.9小田'!D74+'H21.9大庄'!D74+'H21.9立花'!D74+'H21.9武庫'!D74+'H21.9園田'!D74</f>
        <v>2532</v>
      </c>
      <c r="E74" s="86">
        <f>'H21.9中央'!E74+'H21.9小田'!E74+'H21.9大庄'!E74+'H21.9立花'!E74+'H21.9武庫'!E74+'H21.9園田'!E74</f>
        <v>2416</v>
      </c>
      <c r="F74" s="87">
        <v>75</v>
      </c>
      <c r="G74" s="85">
        <v>0.9771770440948372</v>
      </c>
      <c r="H74" s="86">
        <f>I74+J74</f>
        <v>4410</v>
      </c>
      <c r="I74" s="86">
        <f>'H21.9中央'!I74+'H21.9小田'!I74+'H21.9大庄'!I74+'H21.9立花'!I74+'H21.9武庫'!I74+'H21.9園田'!I74</f>
        <v>1960</v>
      </c>
      <c r="J74" s="86">
        <f>'H21.9中央'!J74+'H21.9小田'!J74+'H21.9大庄'!J74+'H21.9立花'!J74+'H21.9武庫'!J74+'H21.9園田'!J74</f>
        <v>2450</v>
      </c>
    </row>
    <row r="75" spans="1:10" ht="13.5">
      <c r="A75" s="18">
        <v>51</v>
      </c>
      <c r="B75" s="85">
        <v>1.0007992007992008</v>
      </c>
      <c r="C75" s="86">
        <f>D75+E75</f>
        <v>5009</v>
      </c>
      <c r="D75" s="86">
        <f>'H21.9中央'!D75+'H21.9小田'!D75+'H21.9大庄'!D75+'H21.9立花'!D75+'H21.9武庫'!D75+'H21.9園田'!D75</f>
        <v>2565</v>
      </c>
      <c r="E75" s="86">
        <f>'H21.9中央'!E75+'H21.9小田'!E75+'H21.9大庄'!E75+'H21.9立花'!E75+'H21.9武庫'!E75+'H21.9園田'!E75</f>
        <v>2444</v>
      </c>
      <c r="F75" s="87">
        <v>76</v>
      </c>
      <c r="G75" s="85">
        <v>0.9708276797829036</v>
      </c>
      <c r="H75" s="86">
        <f>I75+J75</f>
        <v>4293</v>
      </c>
      <c r="I75" s="86">
        <f>'H21.9中央'!I75+'H21.9小田'!I75+'H21.9大庄'!I75+'H21.9立花'!I75+'H21.9武庫'!I75+'H21.9園田'!I75</f>
        <v>1843</v>
      </c>
      <c r="J75" s="86">
        <f>'H21.9中央'!J75+'H21.9小田'!J75+'H21.9大庄'!J75+'H21.9立花'!J75+'H21.9武庫'!J75+'H21.9園田'!J75</f>
        <v>2450</v>
      </c>
    </row>
    <row r="76" spans="1:10" ht="13.5">
      <c r="A76" s="18">
        <v>52</v>
      </c>
      <c r="B76" s="85">
        <v>1.00193590019359</v>
      </c>
      <c r="C76" s="86">
        <f>D76+E76</f>
        <v>4658</v>
      </c>
      <c r="D76" s="86">
        <f>'H21.9中央'!D76+'H21.9小田'!D76+'H21.9大庄'!D76+'H21.9立花'!D76+'H21.9武庫'!D76+'H21.9園田'!D76</f>
        <v>2378</v>
      </c>
      <c r="E76" s="86">
        <f>'H21.9中央'!E76+'H21.9小田'!E76+'H21.9大庄'!E76+'H21.9立花'!E76+'H21.9武庫'!E76+'H21.9園田'!E76</f>
        <v>2280</v>
      </c>
      <c r="F76" s="87">
        <v>77</v>
      </c>
      <c r="G76" s="85">
        <v>0.9679046309032554</v>
      </c>
      <c r="H76" s="86">
        <f>I76+J76</f>
        <v>4222</v>
      </c>
      <c r="I76" s="86">
        <f>'H21.9中央'!I76+'H21.9小田'!I76+'H21.9大庄'!I76+'H21.9立花'!I76+'H21.9武庫'!I76+'H21.9園田'!I76</f>
        <v>1755</v>
      </c>
      <c r="J76" s="86">
        <f>'H21.9中央'!J76+'H21.9小田'!J76+'H21.9大庄'!J76+'H21.9立花'!J76+'H21.9武庫'!J76+'H21.9園田'!J76</f>
        <v>2467</v>
      </c>
    </row>
    <row r="77" spans="1:10" ht="13.5">
      <c r="A77" s="18">
        <v>53</v>
      </c>
      <c r="B77" s="85">
        <v>1.000611122428193</v>
      </c>
      <c r="C77" s="86">
        <f>D77+E77</f>
        <v>4912</v>
      </c>
      <c r="D77" s="86">
        <f>'H21.9中央'!D77+'H21.9小田'!D77+'H21.9大庄'!D77+'H21.9立花'!D77+'H21.9武庫'!D77+'H21.9園田'!D77</f>
        <v>2573</v>
      </c>
      <c r="E77" s="86">
        <f>'H21.9中央'!E77+'H21.9小田'!E77+'H21.9大庄'!E77+'H21.9立花'!E77+'H21.9武庫'!E77+'H21.9園田'!E77</f>
        <v>2339</v>
      </c>
      <c r="F77" s="87">
        <v>78</v>
      </c>
      <c r="G77" s="85">
        <v>0.9696103896103896</v>
      </c>
      <c r="H77" s="86">
        <f>I77+J77</f>
        <v>3733</v>
      </c>
      <c r="I77" s="86">
        <f>'H21.9中央'!I77+'H21.9小田'!I77+'H21.9大庄'!I77+'H21.9立花'!I77+'H21.9武庫'!I77+'H21.9園田'!I77</f>
        <v>1566</v>
      </c>
      <c r="J77" s="86">
        <f>'H21.9中央'!J77+'H21.9小田'!J77+'H21.9大庄'!J77+'H21.9立花'!J77+'H21.9武庫'!J77+'H21.9園田'!J77</f>
        <v>2167</v>
      </c>
    </row>
    <row r="78" spans="1:10" ht="13.5">
      <c r="A78" s="18">
        <v>54</v>
      </c>
      <c r="B78" s="85">
        <v>1.0003880481179666</v>
      </c>
      <c r="C78" s="86">
        <f>D78+E78</f>
        <v>5156</v>
      </c>
      <c r="D78" s="86">
        <f>'H21.9中央'!D78+'H21.9小田'!D78+'H21.9大庄'!D78+'H21.9立花'!D78+'H21.9武庫'!D78+'H21.9園田'!D78</f>
        <v>2647</v>
      </c>
      <c r="E78" s="86">
        <f>'H21.9中央'!E78+'H21.9小田'!E78+'H21.9大庄'!E78+'H21.9立花'!E78+'H21.9武庫'!E78+'H21.9園田'!E78</f>
        <v>2509</v>
      </c>
      <c r="F78" s="87">
        <v>79</v>
      </c>
      <c r="G78" s="85">
        <v>0.9618853651440209</v>
      </c>
      <c r="H78" s="86">
        <f>I78+J78</f>
        <v>3306</v>
      </c>
      <c r="I78" s="86">
        <f>'H21.9中央'!I78+'H21.9小田'!I78+'H21.9大庄'!I78+'H21.9立花'!I78+'H21.9武庫'!I78+'H21.9園田'!I78</f>
        <v>1388</v>
      </c>
      <c r="J78" s="86">
        <f>'H21.9中央'!J78+'H21.9小田'!J78+'H21.9大庄'!J78+'H21.9立花'!J78+'H21.9武庫'!J78+'H21.9園田'!J78</f>
        <v>1918</v>
      </c>
    </row>
    <row r="79" spans="1:10" ht="13.5">
      <c r="A79" s="18"/>
      <c r="B79" s="85"/>
      <c r="C79" s="88"/>
      <c r="D79" s="88"/>
      <c r="E79" s="89"/>
      <c r="F79" s="87"/>
      <c r="G79" s="85"/>
      <c r="H79" s="88"/>
      <c r="I79" s="88"/>
      <c r="J79" s="88"/>
    </row>
    <row r="80" spans="1:10" ht="13.5">
      <c r="A80" s="26" t="s">
        <v>20</v>
      </c>
      <c r="B80" s="90"/>
      <c r="C80" s="15">
        <f>SUBTOTAL(9,C82:C86)</f>
        <v>31063</v>
      </c>
      <c r="D80" s="15">
        <f>SUBTOTAL(9,D82:D86)</f>
        <v>15609</v>
      </c>
      <c r="E80" s="15">
        <f>SUBTOTAL(9,E82:E86)</f>
        <v>15454</v>
      </c>
      <c r="F80" s="91" t="s">
        <v>25</v>
      </c>
      <c r="G80" s="90"/>
      <c r="H80" s="15">
        <f>SUBTOTAL(9,H82:H86)</f>
        <v>12981</v>
      </c>
      <c r="I80" s="15">
        <f>SUBTOTAL(9,I82:I86)</f>
        <v>4860</v>
      </c>
      <c r="J80" s="15">
        <f>SUBTOTAL(9,J82:J86)</f>
        <v>8121</v>
      </c>
    </row>
    <row r="81" spans="1:10" ht="13.5">
      <c r="A81" s="18"/>
      <c r="B81" s="85"/>
      <c r="C81" s="88"/>
      <c r="D81" s="88"/>
      <c r="E81" s="89"/>
      <c r="F81" s="87"/>
      <c r="G81" s="85"/>
      <c r="H81" s="88"/>
      <c r="I81" s="88"/>
      <c r="J81" s="88"/>
    </row>
    <row r="82" spans="1:10" ht="13.5">
      <c r="A82" s="18">
        <v>55</v>
      </c>
      <c r="B82" s="85">
        <v>0.9990230558812035</v>
      </c>
      <c r="C82" s="86">
        <f>D82+E82</f>
        <v>5113</v>
      </c>
      <c r="D82" s="86">
        <f>'H21.9中央'!D82+'H21.9小田'!D82+'H21.9大庄'!D82+'H21.9立花'!D82+'H21.9武庫'!D82+'H21.9園田'!D82</f>
        <v>2580</v>
      </c>
      <c r="E82" s="86">
        <f>'H21.9中央'!E82+'H21.9小田'!E82+'H21.9大庄'!E82+'H21.9立花'!E82+'H21.9武庫'!E82+'H21.9園田'!E82</f>
        <v>2533</v>
      </c>
      <c r="F82" s="87">
        <v>80</v>
      </c>
      <c r="G82" s="85">
        <v>0.9557074910820452</v>
      </c>
      <c r="H82" s="86">
        <f>I82+J82</f>
        <v>3215</v>
      </c>
      <c r="I82" s="86">
        <f>'H21.9中央'!I82+'H21.9小田'!I82+'H21.9大庄'!I82+'H21.9立花'!I82+'H21.9武庫'!I82+'H21.9園田'!I82</f>
        <v>1268</v>
      </c>
      <c r="J82" s="86">
        <f>'H21.9中央'!J82+'H21.9小田'!J82+'H21.9大庄'!J82+'H21.9立花'!J82+'H21.9武庫'!J82+'H21.9園田'!J82</f>
        <v>1947</v>
      </c>
    </row>
    <row r="83" spans="1:10" ht="13.5">
      <c r="A83" s="18">
        <v>56</v>
      </c>
      <c r="B83" s="85">
        <v>1.0012278547623223</v>
      </c>
      <c r="C83" s="86">
        <f>D83+E83</f>
        <v>5708</v>
      </c>
      <c r="D83" s="86">
        <f>'H21.9中央'!D83+'H21.9小田'!D83+'H21.9大庄'!D83+'H21.9立花'!D83+'H21.9武庫'!D83+'H21.9園田'!D83</f>
        <v>2757</v>
      </c>
      <c r="E83" s="86">
        <f>'H21.9中央'!E83+'H21.9小田'!E83+'H21.9大庄'!E83+'H21.9立花'!E83+'H21.9武庫'!E83+'H21.9園田'!E83</f>
        <v>2951</v>
      </c>
      <c r="F83" s="87">
        <v>81</v>
      </c>
      <c r="G83" s="85">
        <v>0.9503355704697987</v>
      </c>
      <c r="H83" s="86">
        <f>I83+J83</f>
        <v>2832</v>
      </c>
      <c r="I83" s="86">
        <f>'H21.9中央'!I83+'H21.9小田'!I83+'H21.9大庄'!I83+'H21.9立花'!I83+'H21.9武庫'!I83+'H21.9園田'!I83</f>
        <v>1094</v>
      </c>
      <c r="J83" s="86">
        <f>'H21.9中央'!J83+'H21.9小田'!J83+'H21.9大庄'!J83+'H21.9立花'!J83+'H21.9武庫'!J83+'H21.9園田'!J83</f>
        <v>1738</v>
      </c>
    </row>
    <row r="84" spans="1:10" ht="13.5">
      <c r="A84" s="18">
        <v>57</v>
      </c>
      <c r="B84" s="85">
        <v>0.9979159987175377</v>
      </c>
      <c r="C84" s="86">
        <f>D84+E84</f>
        <v>6225</v>
      </c>
      <c r="D84" s="86">
        <f>'H21.9中央'!D84+'H21.9小田'!D84+'H21.9大庄'!D84+'H21.9立花'!D84+'H21.9武庫'!D84+'H21.9園田'!D84</f>
        <v>3230</v>
      </c>
      <c r="E84" s="86">
        <f>'H21.9中央'!E84+'H21.9小田'!E84+'H21.9大庄'!E84+'H21.9立花'!E84+'H21.9武庫'!E84+'H21.9園田'!E84</f>
        <v>2995</v>
      </c>
      <c r="F84" s="87">
        <v>82</v>
      </c>
      <c r="G84" s="85">
        <v>0.9365962180200222</v>
      </c>
      <c r="H84" s="86">
        <f>I84+J84</f>
        <v>2526</v>
      </c>
      <c r="I84" s="86">
        <f>'H21.9中央'!I84+'H21.9小田'!I84+'H21.9大庄'!I84+'H21.9立花'!I84+'H21.9武庫'!I84+'H21.9園田'!I84</f>
        <v>963</v>
      </c>
      <c r="J84" s="86">
        <f>'H21.9中央'!J84+'H21.9小田'!J84+'H21.9大庄'!J84+'H21.9立花'!J84+'H21.9武庫'!J84+'H21.9園田'!J84</f>
        <v>1563</v>
      </c>
    </row>
    <row r="85" spans="1:10" ht="13.5">
      <c r="A85" s="18">
        <v>58</v>
      </c>
      <c r="B85" s="85">
        <v>0.9923764843864537</v>
      </c>
      <c r="C85" s="86">
        <f>D85+E85</f>
        <v>6769</v>
      </c>
      <c r="D85" s="86">
        <f>'H21.9中央'!D85+'H21.9小田'!D85+'H21.9大庄'!D85+'H21.9立花'!D85+'H21.9武庫'!D85+'H21.9園田'!D85</f>
        <v>3417</v>
      </c>
      <c r="E85" s="86">
        <f>'H21.9中央'!E85+'H21.9小田'!E85+'H21.9大庄'!E85+'H21.9立花'!E85+'H21.9武庫'!E85+'H21.9園田'!E85</f>
        <v>3352</v>
      </c>
      <c r="F85" s="87">
        <v>83</v>
      </c>
      <c r="G85" s="85">
        <v>0.9426699426699426</v>
      </c>
      <c r="H85" s="86">
        <f>I85+J85</f>
        <v>2302</v>
      </c>
      <c r="I85" s="86">
        <f>'H21.9中央'!I85+'H21.9小田'!I85+'H21.9大庄'!I85+'H21.9立花'!I85+'H21.9武庫'!I85+'H21.9園田'!I85</f>
        <v>823</v>
      </c>
      <c r="J85" s="86">
        <f>'H21.9中央'!J85+'H21.9小田'!J85+'H21.9大庄'!J85+'H21.9立花'!J85+'H21.9武庫'!J85+'H21.9園田'!J85</f>
        <v>1479</v>
      </c>
    </row>
    <row r="86" spans="1:10" ht="13.5">
      <c r="A86" s="18">
        <v>59</v>
      </c>
      <c r="B86" s="85">
        <v>0.9954676555418212</v>
      </c>
      <c r="C86" s="86">
        <f>D86+E86</f>
        <v>7248</v>
      </c>
      <c r="D86" s="86">
        <f>'H21.9中央'!D86+'H21.9小田'!D86+'H21.9大庄'!D86+'H21.9立花'!D86+'H21.9武庫'!D86+'H21.9園田'!D86</f>
        <v>3625</v>
      </c>
      <c r="E86" s="86">
        <f>'H21.9中央'!E86+'H21.9小田'!E86+'H21.9大庄'!E86+'H21.9立花'!E86+'H21.9武庫'!E86+'H21.9園田'!E86</f>
        <v>3623</v>
      </c>
      <c r="F86" s="87">
        <v>84</v>
      </c>
      <c r="G86" s="85">
        <v>0.9364161849710982</v>
      </c>
      <c r="H86" s="86">
        <f>I86+J86</f>
        <v>2106</v>
      </c>
      <c r="I86" s="86">
        <f>'H21.9中央'!I86+'H21.9小田'!I86+'H21.9大庄'!I86+'H21.9立花'!I86+'H21.9武庫'!I86+'H21.9園田'!I86</f>
        <v>712</v>
      </c>
      <c r="J86" s="86">
        <f>'H21.9中央'!J86+'H21.9小田'!J86+'H21.9大庄'!J86+'H21.9立花'!J86+'H21.9武庫'!J86+'H21.9園田'!J86</f>
        <v>1394</v>
      </c>
    </row>
    <row r="87" spans="1:10" ht="13.5">
      <c r="A87" s="18"/>
      <c r="B87" s="85"/>
      <c r="C87" s="88"/>
      <c r="D87" s="88"/>
      <c r="E87" s="89"/>
      <c r="F87" s="87"/>
      <c r="G87" s="85"/>
      <c r="H87" s="88"/>
      <c r="I87" s="88"/>
      <c r="J87" s="88"/>
    </row>
    <row r="88" spans="1:10" ht="13.5">
      <c r="A88" s="26" t="s">
        <v>21</v>
      </c>
      <c r="B88" s="90"/>
      <c r="C88" s="15">
        <f>SUBTOTAL(9,C90:C94)</f>
        <v>35476</v>
      </c>
      <c r="D88" s="15">
        <f>SUBTOTAL(9,D90:D94)</f>
        <v>17399</v>
      </c>
      <c r="E88" s="15">
        <f>SUBTOTAL(9,E90:E94)</f>
        <v>18077</v>
      </c>
      <c r="F88" s="108" t="s">
        <v>28</v>
      </c>
      <c r="G88" s="109"/>
      <c r="H88" s="15">
        <f>SUBTOTAL(9,H90:H94)</f>
        <v>6876</v>
      </c>
      <c r="I88" s="15">
        <f>SUBTOTAL(9,I90:I94)</f>
        <v>1891</v>
      </c>
      <c r="J88" s="15">
        <f>SUBTOTAL(9,J90:J94)</f>
        <v>4985</v>
      </c>
    </row>
    <row r="89" spans="1:10" ht="13.5">
      <c r="A89" s="18"/>
      <c r="B89" s="85"/>
      <c r="C89" s="88"/>
      <c r="D89" s="88"/>
      <c r="E89" s="89"/>
      <c r="F89" s="87"/>
      <c r="G89" s="85"/>
      <c r="H89" s="86"/>
      <c r="I89" s="86"/>
      <c r="J89" s="86"/>
    </row>
    <row r="90" spans="1:10" ht="13.5">
      <c r="A90" s="18">
        <v>60</v>
      </c>
      <c r="B90" s="85">
        <v>0.990177736202058</v>
      </c>
      <c r="C90" s="86">
        <f>D90+E90</f>
        <v>8468</v>
      </c>
      <c r="D90" s="86">
        <f>'H21.9中央'!D90+'H21.9小田'!D90+'H21.9大庄'!D90+'H21.9立花'!D90+'H21.9武庫'!D90+'H21.9園田'!D90</f>
        <v>4176</v>
      </c>
      <c r="E90" s="86">
        <f>'H21.9中央'!E90+'H21.9小田'!E90+'H21.9大庄'!E90+'H21.9立花'!E90+'H21.9武庫'!E90+'H21.9園田'!E90</f>
        <v>4292</v>
      </c>
      <c r="F90" s="87">
        <v>85</v>
      </c>
      <c r="G90" s="85">
        <v>0.9269722814498934</v>
      </c>
      <c r="H90" s="86">
        <f>I90+J90</f>
        <v>1739</v>
      </c>
      <c r="I90" s="86">
        <f>'H21.9中央'!I90+'H21.9小田'!I90+'H21.9大庄'!I90+'H21.9立花'!I90+'H21.9武庫'!I90+'H21.9園田'!I90</f>
        <v>563</v>
      </c>
      <c r="J90" s="86">
        <f>'H21.9中央'!J90+'H21.9小田'!J90+'H21.9大庄'!J90+'H21.9立花'!J90+'H21.9武庫'!J90+'H21.9園田'!J90</f>
        <v>1176</v>
      </c>
    </row>
    <row r="91" spans="1:10" ht="13.5">
      <c r="A91" s="18">
        <v>61</v>
      </c>
      <c r="B91" s="85">
        <v>0.9925564084670854</v>
      </c>
      <c r="C91" s="86">
        <f>D91+E91</f>
        <v>8534</v>
      </c>
      <c r="D91" s="86">
        <f>'H21.9中央'!D91+'H21.9小田'!D91+'H21.9大庄'!D91+'H21.9立花'!D91+'H21.9武庫'!D91+'H21.9園田'!D91</f>
        <v>4239</v>
      </c>
      <c r="E91" s="86">
        <f>'H21.9中央'!E91+'H21.9小田'!E91+'H21.9大庄'!E91+'H21.9立花'!E91+'H21.9武庫'!E91+'H21.9園田'!E91</f>
        <v>4295</v>
      </c>
      <c r="F91" s="87">
        <v>86</v>
      </c>
      <c r="G91" s="85">
        <v>0.9133254716981132</v>
      </c>
      <c r="H91" s="86">
        <f>I91+J91</f>
        <v>1549</v>
      </c>
      <c r="I91" s="86">
        <f>'H21.9中央'!I91+'H21.9小田'!I91+'H21.9大庄'!I91+'H21.9立花'!I91+'H21.9武庫'!I91+'H21.9園田'!I91</f>
        <v>408</v>
      </c>
      <c r="J91" s="86">
        <f>'H21.9中央'!J91+'H21.9小田'!J91+'H21.9大庄'!J91+'H21.9立花'!J91+'H21.9武庫'!J91+'H21.9園田'!J91</f>
        <v>1141</v>
      </c>
    </row>
    <row r="92" spans="1:10" ht="13.5">
      <c r="A92" s="18">
        <v>62</v>
      </c>
      <c r="B92" s="85">
        <v>0.9952023619141346</v>
      </c>
      <c r="C92" s="86">
        <f>D92+E92</f>
        <v>8090</v>
      </c>
      <c r="D92" s="86">
        <f>'H21.9中央'!D92+'H21.9小田'!D92+'H21.9大庄'!D92+'H21.9立花'!D92+'H21.9武庫'!D92+'H21.9園田'!D92</f>
        <v>3971</v>
      </c>
      <c r="E92" s="86">
        <f>'H21.9中央'!E92+'H21.9小田'!E92+'H21.9大庄'!E92+'H21.9立花'!E92+'H21.9武庫'!E92+'H21.9園田'!E92</f>
        <v>4119</v>
      </c>
      <c r="F92" s="87">
        <v>87</v>
      </c>
      <c r="G92" s="85">
        <v>0.9195637355146558</v>
      </c>
      <c r="H92" s="86">
        <f>I92+J92</f>
        <v>1349</v>
      </c>
      <c r="I92" s="86">
        <f>'H21.9中央'!I92+'H21.9小田'!I92+'H21.9大庄'!I92+'H21.9立花'!I92+'H21.9武庫'!I92+'H21.9園田'!I92</f>
        <v>362</v>
      </c>
      <c r="J92" s="86">
        <f>'H21.9中央'!J92+'H21.9小田'!J92+'H21.9大庄'!J92+'H21.9立花'!J92+'H21.9武庫'!J92+'H21.9園田'!J92</f>
        <v>987</v>
      </c>
    </row>
    <row r="93" spans="1:10" ht="13.5">
      <c r="A93" s="18">
        <v>63</v>
      </c>
      <c r="B93" s="85">
        <v>0.9911450996176293</v>
      </c>
      <c r="C93" s="86">
        <f>D93+E93</f>
        <v>4925</v>
      </c>
      <c r="D93" s="86">
        <f>'H21.9中央'!D93+'H21.9小田'!D93+'H21.9大庄'!D93+'H21.9立花'!D93+'H21.9武庫'!D93+'H21.9園田'!D93</f>
        <v>2382</v>
      </c>
      <c r="E93" s="86">
        <f>'H21.9中央'!E93+'H21.9小田'!E93+'H21.9大庄'!E93+'H21.9立花'!E93+'H21.9武庫'!E93+'H21.9園田'!E93</f>
        <v>2543</v>
      </c>
      <c r="F93" s="87">
        <v>88</v>
      </c>
      <c r="G93" s="85">
        <v>0.9078740157480315</v>
      </c>
      <c r="H93" s="86">
        <f>I93+J93</f>
        <v>1153</v>
      </c>
      <c r="I93" s="86">
        <f>'H21.9中央'!I93+'H21.9小田'!I93+'H21.9大庄'!I93+'H21.9立花'!I93+'H21.9武庫'!I93+'H21.9園田'!I93</f>
        <v>275</v>
      </c>
      <c r="J93" s="86">
        <f>'H21.9中央'!J93+'H21.9小田'!J93+'H21.9大庄'!J93+'H21.9立花'!J93+'H21.9武庫'!J93+'H21.9園田'!J93</f>
        <v>878</v>
      </c>
    </row>
    <row r="94" spans="1:10" ht="13.5">
      <c r="A94" s="18">
        <v>64</v>
      </c>
      <c r="B94" s="85">
        <v>0.9930871384391486</v>
      </c>
      <c r="C94" s="86">
        <f>D94+E94</f>
        <v>5459</v>
      </c>
      <c r="D94" s="86">
        <f>'H21.9中央'!D94+'H21.9小田'!D94+'H21.9大庄'!D94+'H21.9立花'!D94+'H21.9武庫'!D94+'H21.9園田'!D94</f>
        <v>2631</v>
      </c>
      <c r="E94" s="86">
        <f>'H21.9中央'!E94+'H21.9小田'!E94+'H21.9大庄'!E94+'H21.9立花'!E94+'H21.9武庫'!E94+'H21.9園田'!E94</f>
        <v>2828</v>
      </c>
      <c r="F94" s="87">
        <v>89</v>
      </c>
      <c r="G94" s="85">
        <v>0.9019933554817275</v>
      </c>
      <c r="H94" s="86">
        <f>I94+J94</f>
        <v>1086</v>
      </c>
      <c r="I94" s="86">
        <f>'H21.9中央'!I94+'H21.9小田'!I94+'H21.9大庄'!I94+'H21.9立花'!I94+'H21.9武庫'!I94+'H21.9園田'!I94</f>
        <v>283</v>
      </c>
      <c r="J94" s="86">
        <f>'H21.9中央'!J94+'H21.9小田'!J94+'H21.9大庄'!J94+'H21.9立花'!J94+'H21.9武庫'!J94+'H21.9園田'!J94</f>
        <v>803</v>
      </c>
    </row>
    <row r="95" spans="1:10" ht="13.5">
      <c r="A95" s="18"/>
      <c r="B95" s="85"/>
      <c r="C95" s="88"/>
      <c r="D95" s="88"/>
      <c r="E95" s="89"/>
      <c r="F95" s="87"/>
      <c r="G95" s="85"/>
      <c r="H95" s="86"/>
      <c r="I95" s="86"/>
      <c r="J95" s="86"/>
    </row>
    <row r="96" spans="1:10" ht="13.5">
      <c r="A96" s="26" t="s">
        <v>22</v>
      </c>
      <c r="B96" s="90"/>
      <c r="C96" s="15">
        <f>SUBTOTAL(9,C98:C102)</f>
        <v>32833</v>
      </c>
      <c r="D96" s="15">
        <f>SUBTOTAL(9,D98:D102)</f>
        <v>15856</v>
      </c>
      <c r="E96" s="15">
        <f>SUBTOTAL(9,E98:E102)</f>
        <v>16977</v>
      </c>
      <c r="F96" s="108" t="s">
        <v>29</v>
      </c>
      <c r="G96" s="109"/>
      <c r="H96" s="15">
        <f>SUBTOTAL(9,H98:H102)</f>
        <v>2612</v>
      </c>
      <c r="I96" s="15">
        <f>SUBTOTAL(9,I98:I102)</f>
        <v>590</v>
      </c>
      <c r="J96" s="15">
        <f>SUBTOTAL(9,J98:J102)</f>
        <v>2022</v>
      </c>
    </row>
    <row r="97" spans="1:10" ht="13.5">
      <c r="A97" s="18"/>
      <c r="B97" s="85"/>
      <c r="C97" s="88"/>
      <c r="D97" s="88"/>
      <c r="E97" s="89"/>
      <c r="F97" s="87"/>
      <c r="G97" s="85"/>
      <c r="H97" s="86"/>
      <c r="I97" s="86"/>
      <c r="J97" s="86"/>
    </row>
    <row r="98" spans="1:10" ht="13.5">
      <c r="A98" s="18">
        <v>65</v>
      </c>
      <c r="B98" s="85">
        <v>0.9868667917448405</v>
      </c>
      <c r="C98" s="86">
        <f>D98+E98</f>
        <v>6838</v>
      </c>
      <c r="D98" s="86">
        <f>'H21.9中央'!D98+'H21.9小田'!D98+'H21.9大庄'!D98+'H21.9立花'!D98+'H21.9武庫'!D98+'H21.9園田'!D98</f>
        <v>3361</v>
      </c>
      <c r="E98" s="86">
        <f>'H21.9中央'!E98+'H21.9小田'!E98+'H21.9大庄'!E98+'H21.9立花'!E98+'H21.9武庫'!E98+'H21.9園田'!E98</f>
        <v>3477</v>
      </c>
      <c r="F98" s="87">
        <v>90</v>
      </c>
      <c r="G98" s="85">
        <v>0.8748466257668711</v>
      </c>
      <c r="H98" s="86">
        <f>I98+J98</f>
        <v>713</v>
      </c>
      <c r="I98" s="86">
        <f>'H21.9中央'!I98+'H21.9小田'!I98+'H21.9大庄'!I98+'H21.9立花'!I98+'H21.9武庫'!I98+'H21.9園田'!I98</f>
        <v>163</v>
      </c>
      <c r="J98" s="86">
        <f>'H21.9中央'!J98+'H21.9小田'!J98+'H21.9大庄'!J98+'H21.9立花'!J98+'H21.9武庫'!J98+'H21.9園田'!J98</f>
        <v>550</v>
      </c>
    </row>
    <row r="99" spans="1:10" ht="13.5">
      <c r="A99" s="18">
        <v>66</v>
      </c>
      <c r="B99" s="85">
        <v>0.9894704715397528</v>
      </c>
      <c r="C99" s="86">
        <f>D99+E99</f>
        <v>6484</v>
      </c>
      <c r="D99" s="86">
        <f>'H21.9中央'!D99+'H21.9小田'!D99+'H21.9大庄'!D99+'H21.9立花'!D99+'H21.9武庫'!D99+'H21.9園田'!D99</f>
        <v>3120</v>
      </c>
      <c r="E99" s="86">
        <f>'H21.9中央'!E99+'H21.9小田'!E99+'H21.9大庄'!E99+'H21.9立花'!E99+'H21.9武庫'!E99+'H21.9園田'!E99</f>
        <v>3364</v>
      </c>
      <c r="F99" s="87">
        <v>91</v>
      </c>
      <c r="G99" s="85">
        <v>0.8690647482014389</v>
      </c>
      <c r="H99" s="86">
        <f>I99+J99</f>
        <v>604</v>
      </c>
      <c r="I99" s="86">
        <f>'H21.9中央'!I99+'H21.9小田'!I99+'H21.9大庄'!I99+'H21.9立花'!I99+'H21.9武庫'!I99+'H21.9園田'!I99</f>
        <v>155</v>
      </c>
      <c r="J99" s="86">
        <f>'H21.9中央'!J99+'H21.9小田'!J99+'H21.9大庄'!J99+'H21.9立花'!J99+'H21.9武庫'!J99+'H21.9園田'!J99</f>
        <v>449</v>
      </c>
    </row>
    <row r="100" spans="1:10" ht="13.5">
      <c r="A100" s="18">
        <v>67</v>
      </c>
      <c r="B100" s="85">
        <v>0.9909117137911136</v>
      </c>
      <c r="C100" s="86">
        <f>D100+E100</f>
        <v>6869</v>
      </c>
      <c r="D100" s="86">
        <f>'H21.9中央'!D100+'H21.9小田'!D100+'H21.9大庄'!D100+'H21.9立花'!D100+'H21.9武庫'!D100+'H21.9園田'!D100</f>
        <v>3288</v>
      </c>
      <c r="E100" s="86">
        <f>'H21.9中央'!E100+'H21.9小田'!E100+'H21.9大庄'!E100+'H21.9立花'!E100+'H21.9武庫'!E100+'H21.9園田'!E100</f>
        <v>3581</v>
      </c>
      <c r="F100" s="87">
        <v>92</v>
      </c>
      <c r="G100" s="85">
        <v>0.8618421052631579</v>
      </c>
      <c r="H100" s="86">
        <f>I100+J100</f>
        <v>524</v>
      </c>
      <c r="I100" s="86">
        <f>'H21.9中央'!I100+'H21.9小田'!I100+'H21.9大庄'!I100+'H21.9立花'!I100+'H21.9武庫'!I100+'H21.9園田'!I100</f>
        <v>112</v>
      </c>
      <c r="J100" s="86">
        <f>'H21.9中央'!J100+'H21.9小田'!J100+'H21.9大庄'!J100+'H21.9立花'!J100+'H21.9武庫'!J100+'H21.9園田'!J100</f>
        <v>412</v>
      </c>
    </row>
    <row r="101" spans="1:10" ht="13.5">
      <c r="A101" s="18">
        <v>68</v>
      </c>
      <c r="B101" s="85">
        <v>0.9885370396905001</v>
      </c>
      <c r="C101" s="86">
        <f>D101+E101</f>
        <v>6899</v>
      </c>
      <c r="D101" s="86">
        <f>'H21.9中央'!D101+'H21.9小田'!D101+'H21.9大庄'!D101+'H21.9立花'!D101+'H21.9武庫'!D101+'H21.9園田'!D101</f>
        <v>3383</v>
      </c>
      <c r="E101" s="86">
        <f>'H21.9中央'!E101+'H21.9小田'!E101+'H21.9大庄'!E101+'H21.9立花'!E101+'H21.9武庫'!E101+'H21.9園田'!E101</f>
        <v>3516</v>
      </c>
      <c r="F101" s="87">
        <v>93</v>
      </c>
      <c r="G101" s="85">
        <v>0.8304761904761905</v>
      </c>
      <c r="H101" s="86">
        <f>I101+J101</f>
        <v>436</v>
      </c>
      <c r="I101" s="86">
        <f>'H21.9中央'!I101+'H21.9小田'!I101+'H21.9大庄'!I101+'H21.9立花'!I101+'H21.9武庫'!I101+'H21.9園田'!I101</f>
        <v>88</v>
      </c>
      <c r="J101" s="86">
        <f>'H21.9中央'!J101+'H21.9小田'!J101+'H21.9大庄'!J101+'H21.9立花'!J101+'H21.9武庫'!J101+'H21.9園田'!J101</f>
        <v>348</v>
      </c>
    </row>
    <row r="102" spans="1:10" ht="13.5">
      <c r="A102" s="18">
        <v>69</v>
      </c>
      <c r="B102" s="85">
        <v>0.9888085399449036</v>
      </c>
      <c r="C102" s="86">
        <f>D102+E102</f>
        <v>5743</v>
      </c>
      <c r="D102" s="86">
        <f>'H21.9中央'!D102+'H21.9小田'!D102+'H21.9大庄'!D102+'H21.9立花'!D102+'H21.9武庫'!D102+'H21.9園田'!D102</f>
        <v>2704</v>
      </c>
      <c r="E102" s="86">
        <f>'H21.9中央'!E102+'H21.9小田'!E102+'H21.9大庄'!E102+'H21.9立花'!E102+'H21.9武庫'!E102+'H21.9園田'!E102</f>
        <v>3039</v>
      </c>
      <c r="F102" s="87">
        <v>94</v>
      </c>
      <c r="G102" s="85">
        <v>0.8072289156626506</v>
      </c>
      <c r="H102" s="86">
        <f>I102+J102</f>
        <v>335</v>
      </c>
      <c r="I102" s="86">
        <f>'H21.9中央'!I102+'H21.9小田'!I102+'H21.9大庄'!I102+'H21.9立花'!I102+'H21.9武庫'!I102+'H21.9園田'!I102</f>
        <v>72</v>
      </c>
      <c r="J102" s="86">
        <f>'H21.9中央'!J102+'H21.9小田'!J102+'H21.9大庄'!J102+'H21.9立花'!J102+'H21.9武庫'!J102+'H21.9園田'!J102</f>
        <v>263</v>
      </c>
    </row>
    <row r="103" spans="1:10" ht="13.5">
      <c r="A103" s="18"/>
      <c r="B103" s="85"/>
      <c r="C103" s="88"/>
      <c r="D103" s="88"/>
      <c r="E103" s="89"/>
      <c r="F103" s="87"/>
      <c r="G103" s="85"/>
      <c r="H103" s="86"/>
      <c r="I103" s="86"/>
      <c r="J103" s="86"/>
    </row>
    <row r="104" spans="1:10" ht="13.5">
      <c r="A104" s="26" t="s">
        <v>23</v>
      </c>
      <c r="B104" s="90"/>
      <c r="C104" s="15">
        <f>SUBTOTAL(9,C106:C110)</f>
        <v>26595</v>
      </c>
      <c r="D104" s="15">
        <f>SUBTOTAL(9,D106:D110)</f>
        <v>12206</v>
      </c>
      <c r="E104" s="15">
        <f>SUBTOTAL(9,E106:E110)</f>
        <v>14389</v>
      </c>
      <c r="F104" s="108" t="s">
        <v>30</v>
      </c>
      <c r="G104" s="109"/>
      <c r="H104" s="15">
        <f>SUBTOTAL(9,H106:H110)</f>
        <v>796</v>
      </c>
      <c r="I104" s="15">
        <f>SUBTOTAL(9,I106:I110)</f>
        <v>156</v>
      </c>
      <c r="J104" s="15">
        <f>SUBTOTAL(9,J106:J110)</f>
        <v>640</v>
      </c>
    </row>
    <row r="105" spans="1:10" ht="13.5">
      <c r="A105" s="18" t="s">
        <v>1</v>
      </c>
      <c r="B105" s="85"/>
      <c r="C105" s="88"/>
      <c r="D105" s="88"/>
      <c r="E105" s="89"/>
      <c r="F105" s="87"/>
      <c r="G105" s="85"/>
      <c r="H105" s="86"/>
      <c r="I105" s="86"/>
      <c r="J105" s="86"/>
    </row>
    <row r="106" spans="1:10" ht="13.5">
      <c r="A106" s="18">
        <v>70</v>
      </c>
      <c r="B106" s="85">
        <v>0.9858356940509915</v>
      </c>
      <c r="C106" s="86">
        <f>D106+E106</f>
        <v>5220</v>
      </c>
      <c r="D106" s="86">
        <f>'H21.9中央'!D106+'H21.9小田'!D106+'H21.9大庄'!D106+'H21.9立花'!D106+'H21.9武庫'!D106+'H21.9園田'!D106</f>
        <v>2465</v>
      </c>
      <c r="E106" s="86">
        <f>'H21.9中央'!E106+'H21.9小田'!E106+'H21.9大庄'!E106+'H21.9立花'!E106+'H21.9武庫'!E106+'H21.9園田'!E106</f>
        <v>2755</v>
      </c>
      <c r="F106" s="87">
        <v>95</v>
      </c>
      <c r="G106" s="85">
        <v>0.8096590909090909</v>
      </c>
      <c r="H106" s="86">
        <f>I106+J106</f>
        <v>285</v>
      </c>
      <c r="I106" s="86">
        <f>'H21.9中央'!I106+'H21.9小田'!I106+'H21.9大庄'!I106+'H21.9立花'!I106+'H21.9武庫'!I106+'H21.9園田'!I106</f>
        <v>54</v>
      </c>
      <c r="J106" s="86">
        <f>'H21.9中央'!J106+'H21.9小田'!J106+'H21.9大庄'!J106+'H21.9立花'!J106+'H21.9武庫'!J106+'H21.9園田'!J106</f>
        <v>231</v>
      </c>
    </row>
    <row r="107" spans="1:10" ht="13.5">
      <c r="A107" s="18">
        <v>71</v>
      </c>
      <c r="B107" s="85">
        <v>0.9885204081632653</v>
      </c>
      <c r="C107" s="86">
        <f>D107+E107</f>
        <v>5425</v>
      </c>
      <c r="D107" s="86">
        <f>'H21.9中央'!D107+'H21.9小田'!D107+'H21.9大庄'!D107+'H21.9立花'!D107+'H21.9武庫'!D107+'H21.9園田'!D107</f>
        <v>2533</v>
      </c>
      <c r="E107" s="86">
        <f>'H21.9中央'!E107+'H21.9小田'!E107+'H21.9大庄'!E107+'H21.9立花'!E107+'H21.9武庫'!E107+'H21.9園田'!E107</f>
        <v>2892</v>
      </c>
      <c r="F107" s="87">
        <v>96</v>
      </c>
      <c r="G107" s="85">
        <v>0.7843137254901961</v>
      </c>
      <c r="H107" s="86">
        <f>I107+J107</f>
        <v>200</v>
      </c>
      <c r="I107" s="86">
        <f>'H21.9中央'!I107+'H21.9小田'!I107+'H21.9大庄'!I107+'H21.9立花'!I107+'H21.9武庫'!I107+'H21.9園田'!I107</f>
        <v>37</v>
      </c>
      <c r="J107" s="86">
        <f>'H21.9中央'!J107+'H21.9小田'!J107+'H21.9大庄'!J107+'H21.9立花'!J107+'H21.9武庫'!J107+'H21.9園田'!J107</f>
        <v>163</v>
      </c>
    </row>
    <row r="108" spans="1:10" ht="13.5">
      <c r="A108" s="18">
        <v>72</v>
      </c>
      <c r="B108" s="85">
        <v>0.9819770617149098</v>
      </c>
      <c r="C108" s="86">
        <f>D108+E108</f>
        <v>5394</v>
      </c>
      <c r="D108" s="86">
        <f>'H21.9中央'!D108+'H21.9小田'!D108+'H21.9大庄'!D108+'H21.9立花'!D108+'H21.9武庫'!D108+'H21.9園田'!D108</f>
        <v>2479</v>
      </c>
      <c r="E108" s="86">
        <f>'H21.9中央'!E108+'H21.9小田'!E108+'H21.9大庄'!E108+'H21.9立花'!E108+'H21.9武庫'!E108+'H21.9園田'!E108</f>
        <v>2915</v>
      </c>
      <c r="F108" s="87">
        <v>97</v>
      </c>
      <c r="G108" s="85">
        <v>0.798941798941799</v>
      </c>
      <c r="H108" s="86">
        <f>I108+J108</f>
        <v>151</v>
      </c>
      <c r="I108" s="86">
        <f>'H21.9中央'!I108+'H21.9小田'!I108+'H21.9大庄'!I108+'H21.9立花'!I108+'H21.9武庫'!I108+'H21.9園田'!I108</f>
        <v>31</v>
      </c>
      <c r="J108" s="86">
        <f>'H21.9中央'!J108+'H21.9小田'!J108+'H21.9大庄'!J108+'H21.9立花'!J108+'H21.9武庫'!J108+'H21.9園田'!J108</f>
        <v>120</v>
      </c>
    </row>
    <row r="109" spans="1:10" ht="13.5">
      <c r="A109" s="18">
        <v>73</v>
      </c>
      <c r="B109" s="85">
        <v>0.9815733522324592</v>
      </c>
      <c r="C109" s="86">
        <f>D109+E109</f>
        <v>5540</v>
      </c>
      <c r="D109" s="86">
        <f>'H21.9中央'!D109+'H21.9小田'!D109+'H21.9大庄'!D109+'H21.9立花'!D109+'H21.9武庫'!D109+'H21.9園田'!D109</f>
        <v>2494</v>
      </c>
      <c r="E109" s="110">
        <f>'H21.9中央'!E109+'H21.9小田'!E109+'H21.9大庄'!E109+'H21.9立花'!E109+'H21.9武庫'!E109+'H21.9園田'!E109</f>
        <v>3046</v>
      </c>
      <c r="F109" s="87">
        <v>98</v>
      </c>
      <c r="G109" s="85">
        <v>0.6910569105691057</v>
      </c>
      <c r="H109" s="86">
        <f>I109+J109</f>
        <v>85</v>
      </c>
      <c r="I109" s="86">
        <f>'H21.9中央'!I109+'H21.9小田'!I109+'H21.9大庄'!I109+'H21.9立花'!I109+'H21.9武庫'!I109+'H21.9園田'!I109</f>
        <v>20</v>
      </c>
      <c r="J109" s="86">
        <f>'H21.9中央'!J109+'H21.9小田'!J109+'H21.9大庄'!J109+'H21.9立花'!J109+'H21.9武庫'!J109+'H21.9園田'!J109</f>
        <v>65</v>
      </c>
    </row>
    <row r="110" spans="1:10" ht="13.5">
      <c r="A110" s="18">
        <v>74</v>
      </c>
      <c r="B110" s="85">
        <v>0.9794961921499707</v>
      </c>
      <c r="C110" s="86">
        <f>D110+E110</f>
        <v>5016</v>
      </c>
      <c r="D110" s="86">
        <f>'H21.9中央'!D110+'H21.9小田'!D110+'H21.9大庄'!D110+'H21.9立花'!D110+'H21.9武庫'!D110+'H21.9園田'!D110</f>
        <v>2235</v>
      </c>
      <c r="E110" s="86">
        <f>'H21.9中央'!E110+'H21.9小田'!E110+'H21.9大庄'!E110+'H21.9立花'!E110+'H21.9武庫'!E110+'H21.9園田'!E110</f>
        <v>2781</v>
      </c>
      <c r="F110" s="87">
        <v>99</v>
      </c>
      <c r="G110" s="85">
        <v>0.6944444444444444</v>
      </c>
      <c r="H110" s="86">
        <f>I110+J110</f>
        <v>75</v>
      </c>
      <c r="I110" s="86">
        <f>'H21.9中央'!I110+'H21.9小田'!I110+'H21.9大庄'!I110+'H21.9立花'!I110+'H21.9武庫'!I110+'H21.9園田'!I110</f>
        <v>14</v>
      </c>
      <c r="J110" s="86">
        <f>'H21.9中央'!J110+'H21.9小田'!J110+'H21.9大庄'!J110+'H21.9立花'!J110+'H21.9武庫'!J110+'H21.9園田'!J110</f>
        <v>61</v>
      </c>
    </row>
    <row r="111" spans="1:10" ht="13.5">
      <c r="A111" s="18"/>
      <c r="B111" s="85"/>
      <c r="C111" s="86"/>
      <c r="D111" s="86"/>
      <c r="E111" s="86"/>
      <c r="F111" s="87"/>
      <c r="G111" s="85"/>
      <c r="H111" s="86"/>
      <c r="I111" s="86"/>
      <c r="J111" s="86"/>
    </row>
    <row r="112" spans="1:10" ht="13.5">
      <c r="A112" s="18"/>
      <c r="B112" s="85"/>
      <c r="C112" s="111"/>
      <c r="D112" s="111"/>
      <c r="E112" s="89"/>
      <c r="F112" s="108" t="s">
        <v>32</v>
      </c>
      <c r="G112" s="109"/>
      <c r="H112" s="86">
        <f>I112+J112</f>
        <v>91</v>
      </c>
      <c r="I112" s="86">
        <f>'H21.9中央'!I112+'H21.9小田'!I112+'H21.9大庄'!I112+'H21.9立花'!I112+'H21.9武庫'!I112+'H21.9園田'!I112</f>
        <v>14</v>
      </c>
      <c r="J112" s="86">
        <f>'H21.9中央'!J112+'H21.9小田'!J112+'H21.9大庄'!J112+'H21.9立花'!J112+'H21.9武庫'!J112+'H21.9園田'!J112</f>
        <v>77</v>
      </c>
    </row>
    <row r="113" spans="1:10" ht="13.5">
      <c r="A113" s="19"/>
      <c r="B113" s="92"/>
      <c r="C113" s="93"/>
      <c r="D113" s="93"/>
      <c r="E113" s="93"/>
      <c r="F113" s="112"/>
      <c r="G113" s="113"/>
      <c r="H113" s="114"/>
      <c r="I113" s="114"/>
      <c r="J113" s="114"/>
    </row>
    <row r="114" spans="1:10" ht="13.5">
      <c r="A114" s="37"/>
      <c r="B114" s="78"/>
      <c r="C114" s="37"/>
      <c r="D114" s="37"/>
      <c r="E114" s="37"/>
      <c r="F114" s="39"/>
      <c r="G114" s="79"/>
      <c r="H114" s="40"/>
      <c r="I114" s="40"/>
      <c r="J114" s="40"/>
    </row>
    <row r="115" spans="1:7" ht="13.5">
      <c r="A115" s="133" t="s">
        <v>38</v>
      </c>
      <c r="B115" s="133"/>
      <c r="C115" s="41" t="s">
        <v>43</v>
      </c>
      <c r="D115" s="41"/>
      <c r="E115" s="41" t="s">
        <v>44</v>
      </c>
      <c r="F115" s="41"/>
      <c r="G115" s="41" t="s">
        <v>45</v>
      </c>
    </row>
    <row r="116" spans="1:8" ht="13.5">
      <c r="A116" s="43"/>
      <c r="B116" s="71"/>
      <c r="C116" s="43"/>
      <c r="D116" s="41"/>
      <c r="E116" s="41"/>
      <c r="F116" s="41"/>
      <c r="G116" s="41"/>
      <c r="H116" s="41"/>
    </row>
    <row r="117" spans="1:7" ht="13.5">
      <c r="A117" s="133" t="s">
        <v>39</v>
      </c>
      <c r="B117" s="133"/>
      <c r="C117" s="56">
        <f>E117+G117</f>
        <v>59537</v>
      </c>
      <c r="D117" s="56"/>
      <c r="E117" s="56">
        <f>SUBTOTAL(9,D10:D32)</f>
        <v>30419</v>
      </c>
      <c r="F117" s="56"/>
      <c r="G117" s="56">
        <f>SUBTOTAL(9,E10:E32)</f>
        <v>29118</v>
      </c>
    </row>
    <row r="118" spans="1:8" ht="13.5">
      <c r="A118" s="43"/>
      <c r="B118" s="71"/>
      <c r="C118" s="56"/>
      <c r="D118" s="56"/>
      <c r="E118" s="56"/>
      <c r="F118" s="56"/>
      <c r="G118" s="56"/>
      <c r="H118" s="44"/>
    </row>
    <row r="119" spans="1:7" ht="13.5">
      <c r="A119" s="133" t="s">
        <v>40</v>
      </c>
      <c r="B119" s="133"/>
      <c r="C119" s="56">
        <f>E119+G119</f>
        <v>298632</v>
      </c>
      <c r="D119" s="56"/>
      <c r="E119" s="56">
        <f>SUBTOTAL(9,D34:D48,I10:I48,D72:D94)</f>
        <v>151612</v>
      </c>
      <c r="F119" s="56"/>
      <c r="G119" s="56">
        <f>SUBTOTAL(9,E34:E48,J10:J48,E72:E94)</f>
        <v>147020</v>
      </c>
    </row>
    <row r="120" spans="1:8" ht="13.5">
      <c r="A120" s="43"/>
      <c r="B120" s="71"/>
      <c r="C120" s="56"/>
      <c r="D120" s="56"/>
      <c r="E120" s="56"/>
      <c r="F120" s="56"/>
      <c r="G120" s="56"/>
      <c r="H120" s="44"/>
    </row>
    <row r="121" spans="1:7" ht="13.5">
      <c r="A121" s="133" t="s">
        <v>41</v>
      </c>
      <c r="B121" s="133"/>
      <c r="C121" s="56">
        <f>E121+G121</f>
        <v>102748</v>
      </c>
      <c r="D121" s="56"/>
      <c r="E121" s="56">
        <f>SUBTOTAL(9,D96:D110,I72:I112)</f>
        <v>44085</v>
      </c>
      <c r="F121" s="56"/>
      <c r="G121" s="56">
        <f>SUBTOTAL(9,E96:E110,J72:J112)</f>
        <v>58663</v>
      </c>
    </row>
    <row r="122" spans="3:8" ht="13.5">
      <c r="C122" s="56"/>
      <c r="D122" s="56"/>
      <c r="E122" s="56"/>
      <c r="F122" s="56"/>
      <c r="G122" s="56"/>
      <c r="H122" s="45"/>
    </row>
    <row r="123" spans="1:7" ht="13.5">
      <c r="A123" s="134" t="s">
        <v>36</v>
      </c>
      <c r="B123" s="134"/>
      <c r="C123" s="56">
        <f>E123+G123</f>
        <v>43320</v>
      </c>
      <c r="D123" s="56"/>
      <c r="E123" s="56">
        <f>SUBTOTAL(9,I72:I112)</f>
        <v>16023</v>
      </c>
      <c r="F123" s="56"/>
      <c r="G123" s="56">
        <f>SUBTOTAL(9,J72:J112)</f>
        <v>27297</v>
      </c>
    </row>
    <row r="126" spans="5:6" ht="13.5">
      <c r="E126" s="25"/>
      <c r="F126" s="25"/>
    </row>
    <row r="278" spans="2:7" s="1" customFormat="1" ht="13.5">
      <c r="B278" s="72"/>
      <c r="G278" s="72"/>
    </row>
    <row r="286" spans="2:7" s="1" customFormat="1" ht="13.5">
      <c r="B286" s="72"/>
      <c r="G286" s="72"/>
    </row>
    <row r="313" spans="2:7" s="1" customFormat="1" ht="13.5">
      <c r="B313" s="72"/>
      <c r="G313" s="72"/>
    </row>
    <row r="321" spans="2:7" s="1" customFormat="1" ht="13.5">
      <c r="B321" s="72"/>
      <c r="G321" s="72"/>
    </row>
    <row r="329" spans="2:7" s="1" customFormat="1" ht="13.5">
      <c r="B329" s="72"/>
      <c r="G329" s="72"/>
    </row>
    <row r="337" spans="2:7" s="1" customFormat="1" ht="13.5">
      <c r="B337" s="72"/>
      <c r="G337" s="72"/>
    </row>
    <row r="345" spans="2:7" s="1" customFormat="1" ht="13.5">
      <c r="B345" s="72"/>
      <c r="G345" s="72"/>
    </row>
    <row r="382" spans="2:7" s="1" customFormat="1" ht="13.5">
      <c r="B382" s="72"/>
      <c r="G382" s="72"/>
    </row>
    <row r="390" spans="2:7" s="1" customFormat="1" ht="13.5">
      <c r="B390" s="72"/>
      <c r="G390" s="72"/>
    </row>
    <row r="398" spans="2:7" s="1" customFormat="1" ht="13.5">
      <c r="B398" s="72"/>
      <c r="G398" s="72"/>
    </row>
    <row r="406" spans="2:7" s="1" customFormat="1" ht="13.5">
      <c r="B406" s="72"/>
      <c r="G406" s="72"/>
    </row>
    <row r="433" spans="2:7" s="1" customFormat="1" ht="13.5">
      <c r="B433" s="72"/>
      <c r="G433" s="72"/>
    </row>
    <row r="441" spans="2:7" s="1" customFormat="1" ht="13.5">
      <c r="B441" s="72"/>
      <c r="G441" s="72"/>
    </row>
    <row r="449" spans="2:7" s="1" customFormat="1" ht="13.5">
      <c r="B449" s="72"/>
      <c r="G449" s="72"/>
    </row>
    <row r="457" spans="2:7" s="1" customFormat="1" ht="13.5">
      <c r="B457" s="72"/>
      <c r="G457" s="72"/>
    </row>
    <row r="465" spans="2:7" s="1" customFormat="1" ht="13.5">
      <c r="B465" s="72"/>
      <c r="G465" s="72"/>
    </row>
    <row r="492" spans="2:7" s="1" customFormat="1" ht="13.5">
      <c r="B492" s="72"/>
      <c r="G492" s="72"/>
    </row>
    <row r="493" spans="2:7" s="1" customFormat="1" ht="13.5">
      <c r="B493" s="72"/>
      <c r="G493" s="72"/>
    </row>
    <row r="494" spans="2:7" s="1" customFormat="1" ht="13.5">
      <c r="B494" s="72"/>
      <c r="G494" s="72"/>
    </row>
    <row r="502" spans="2:7" s="1" customFormat="1" ht="13.5">
      <c r="B502" s="72"/>
      <c r="G502" s="72"/>
    </row>
    <row r="510" spans="2:7" s="1" customFormat="1" ht="13.5">
      <c r="B510" s="72"/>
      <c r="G510" s="72"/>
    </row>
    <row r="518" spans="2:7" s="1" customFormat="1" ht="13.5">
      <c r="B518" s="72"/>
      <c r="G518" s="72"/>
    </row>
    <row r="526" spans="2:7" s="1" customFormat="1" ht="13.5">
      <c r="B526" s="72"/>
      <c r="G526" s="72"/>
    </row>
    <row r="553" spans="2:7" s="1" customFormat="1" ht="13.5">
      <c r="B553" s="72"/>
      <c r="G553" s="72"/>
    </row>
    <row r="561" spans="2:7" s="1" customFormat="1" ht="13.5">
      <c r="B561" s="72"/>
      <c r="G561" s="72"/>
    </row>
    <row r="569" spans="2:7" s="1" customFormat="1" ht="13.5">
      <c r="B569" s="72"/>
      <c r="G569" s="72"/>
    </row>
    <row r="577" spans="2:7" s="1" customFormat="1" ht="13.5">
      <c r="B577" s="72"/>
      <c r="G577" s="72"/>
    </row>
    <row r="585" spans="2:7" s="1" customFormat="1" ht="13.5">
      <c r="B585" s="72"/>
      <c r="G585" s="72"/>
    </row>
    <row r="622" spans="2:7" s="1" customFormat="1" ht="13.5">
      <c r="B622" s="72"/>
      <c r="G622" s="72"/>
    </row>
    <row r="630" spans="2:7" s="1" customFormat="1" ht="13.5">
      <c r="B630" s="72"/>
      <c r="G630" s="72"/>
    </row>
    <row r="638" spans="2:7" s="1" customFormat="1" ht="13.5">
      <c r="B638" s="72"/>
      <c r="G638" s="72"/>
    </row>
    <row r="646" spans="2:7" s="1" customFormat="1" ht="13.5">
      <c r="B646" s="72"/>
      <c r="G646" s="72"/>
    </row>
    <row r="673" spans="2:7" s="1" customFormat="1" ht="13.5">
      <c r="B673" s="72"/>
      <c r="G673" s="72"/>
    </row>
    <row r="681" spans="2:7" s="1" customFormat="1" ht="13.5">
      <c r="B681" s="72"/>
      <c r="G681" s="72"/>
    </row>
    <row r="689" spans="2:7" s="1" customFormat="1" ht="13.5">
      <c r="B689" s="72"/>
      <c r="G689" s="72"/>
    </row>
    <row r="697" spans="2:7" s="1" customFormat="1" ht="13.5">
      <c r="B697" s="72"/>
      <c r="G697" s="72"/>
    </row>
    <row r="705" spans="2:7" s="1" customFormat="1" ht="13.5">
      <c r="B705" s="72"/>
      <c r="G705" s="72"/>
    </row>
    <row r="732" spans="2:7" s="1" customFormat="1" ht="13.5">
      <c r="B732" s="72"/>
      <c r="G732" s="72"/>
    </row>
    <row r="733" spans="2:7" s="1" customFormat="1" ht="13.5">
      <c r="B733" s="72"/>
      <c r="G733" s="72"/>
    </row>
    <row r="734" spans="2:7" s="1" customFormat="1" ht="13.5">
      <c r="B734" s="72"/>
      <c r="G734" s="72"/>
    </row>
    <row r="742" spans="2:7" s="1" customFormat="1" ht="13.5">
      <c r="B742" s="72"/>
      <c r="G742" s="72"/>
    </row>
    <row r="750" spans="2:7" s="1" customFormat="1" ht="13.5">
      <c r="B750" s="72"/>
      <c r="G750" s="72"/>
    </row>
    <row r="758" spans="2:7" s="1" customFormat="1" ht="13.5">
      <c r="B758" s="72"/>
      <c r="G758" s="72"/>
    </row>
    <row r="766" spans="2:7" s="1" customFormat="1" ht="13.5">
      <c r="B766" s="72"/>
      <c r="G766" s="72"/>
    </row>
    <row r="793" spans="2:7" s="1" customFormat="1" ht="13.5">
      <c r="B793" s="72"/>
      <c r="G793" s="72"/>
    </row>
    <row r="801" spans="2:7" s="1" customFormat="1" ht="13.5">
      <c r="B801" s="72"/>
      <c r="G801" s="72"/>
    </row>
    <row r="809" spans="2:7" s="1" customFormat="1" ht="13.5">
      <c r="B809" s="72"/>
      <c r="G809" s="72"/>
    </row>
    <row r="817" spans="2:7" s="1" customFormat="1" ht="13.5">
      <c r="B817" s="72"/>
      <c r="G817" s="72"/>
    </row>
    <row r="825" spans="2:7" s="1" customFormat="1" ht="13.5">
      <c r="B825" s="72"/>
      <c r="G825" s="72"/>
    </row>
    <row r="853" spans="2:7" s="10" customFormat="1" ht="14.25">
      <c r="B853" s="73"/>
      <c r="G853" s="73"/>
    </row>
    <row r="854" spans="2:7" s="10" customFormat="1" ht="14.25">
      <c r="B854" s="73"/>
      <c r="G854" s="73"/>
    </row>
    <row r="855" spans="2:7" s="10" customFormat="1" ht="14.25">
      <c r="B855" s="73"/>
      <c r="G855" s="73"/>
    </row>
    <row r="856" spans="2:7" s="10" customFormat="1" ht="14.25">
      <c r="B856" s="73"/>
      <c r="G856" s="73"/>
    </row>
    <row r="857" spans="2:7" s="10" customFormat="1" ht="14.25">
      <c r="B857" s="73"/>
      <c r="G857" s="73"/>
    </row>
    <row r="858" spans="2:7" s="10" customFormat="1" ht="14.25">
      <c r="B858" s="73"/>
      <c r="G858" s="73"/>
    </row>
    <row r="859" spans="2:7" s="10" customFormat="1" ht="14.25">
      <c r="B859" s="73"/>
      <c r="G859" s="73"/>
    </row>
    <row r="860" spans="2:7" s="10" customFormat="1" ht="14.25">
      <c r="B860" s="73"/>
      <c r="G860" s="73"/>
    </row>
    <row r="861" spans="2:7" s="10" customFormat="1" ht="14.25">
      <c r="B861" s="73"/>
      <c r="G861" s="73"/>
    </row>
    <row r="862" spans="2:7" s="10" customFormat="1" ht="14.25">
      <c r="B862" s="73"/>
      <c r="G862" s="73"/>
    </row>
    <row r="863" spans="2:7" s="10" customFormat="1" ht="14.25">
      <c r="B863" s="73"/>
      <c r="G863" s="73"/>
    </row>
    <row r="864" spans="2:7" s="10" customFormat="1" ht="14.25">
      <c r="B864" s="73"/>
      <c r="G864" s="73"/>
    </row>
    <row r="865" spans="2:7" s="10" customFormat="1" ht="14.25">
      <c r="B865" s="73"/>
      <c r="G865" s="73"/>
    </row>
    <row r="866" spans="2:7" s="10" customFormat="1" ht="14.25">
      <c r="B866" s="73"/>
      <c r="G866" s="73"/>
    </row>
    <row r="867" spans="2:7" s="10" customFormat="1" ht="14.25">
      <c r="B867" s="73"/>
      <c r="G867" s="73"/>
    </row>
  </sheetData>
  <mergeCells count="31">
    <mergeCell ref="A6:A7"/>
    <mergeCell ref="E61:F61"/>
    <mergeCell ref="A69:A70"/>
    <mergeCell ref="B69:B70"/>
    <mergeCell ref="F69:F70"/>
    <mergeCell ref="F67:J67"/>
    <mergeCell ref="H6:H7"/>
    <mergeCell ref="E54:F54"/>
    <mergeCell ref="I6:I7"/>
    <mergeCell ref="F6:F7"/>
    <mergeCell ref="A119:B119"/>
    <mergeCell ref="A121:B121"/>
    <mergeCell ref="A123:B123"/>
    <mergeCell ref="A115:B115"/>
    <mergeCell ref="A117:B117"/>
    <mergeCell ref="B6:B7"/>
    <mergeCell ref="J69:J70"/>
    <mergeCell ref="C69:C70"/>
    <mergeCell ref="I69:I70"/>
    <mergeCell ref="H69:H70"/>
    <mergeCell ref="D69:D70"/>
    <mergeCell ref="E69:E70"/>
    <mergeCell ref="G69:G70"/>
    <mergeCell ref="C2:G2"/>
    <mergeCell ref="C65:G65"/>
    <mergeCell ref="F4:J4"/>
    <mergeCell ref="C6:C7"/>
    <mergeCell ref="D6:D7"/>
    <mergeCell ref="G6:G7"/>
    <mergeCell ref="E6:E7"/>
    <mergeCell ref="J6:J7"/>
  </mergeCells>
  <printOptions/>
  <pageMargins left="0.5118110236220472" right="0.5118110236220472" top="0.3937007874015748" bottom="0.35433070866141736" header="0.5118110236220472" footer="0.4724409448818898"/>
  <pageSetup horizontalDpi="300" verticalDpi="300" orientation="portrait" paperSize="9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5" width="9.125" style="0" customWidth="1"/>
    <col min="6" max="6" width="10.625" style="0" customWidth="1"/>
    <col min="7" max="10" width="9.125" style="0" customWidth="1"/>
  </cols>
  <sheetData>
    <row r="2" spans="2:8" ht="17.25">
      <c r="B2" s="3" t="s">
        <v>4</v>
      </c>
      <c r="C2" s="115" t="s">
        <v>64</v>
      </c>
      <c r="D2" s="115"/>
      <c r="E2" s="115"/>
      <c r="F2" s="115"/>
      <c r="G2" s="115"/>
      <c r="H2" s="36"/>
    </row>
    <row r="4" spans="1:10" ht="18" customHeight="1">
      <c r="A4" s="3" t="s">
        <v>50</v>
      </c>
      <c r="B4" s="3"/>
      <c r="F4" s="116" t="s">
        <v>62</v>
      </c>
      <c r="G4" s="116"/>
      <c r="H4" s="116"/>
      <c r="I4" s="116"/>
      <c r="J4" s="116"/>
    </row>
    <row r="5" ht="13.5">
      <c r="C5" s="2"/>
    </row>
    <row r="6" spans="1:10" ht="13.5" customHeight="1">
      <c r="A6" s="123" t="s">
        <v>5</v>
      </c>
      <c r="B6" s="121" t="s">
        <v>46</v>
      </c>
      <c r="C6" s="117" t="s">
        <v>0</v>
      </c>
      <c r="D6" s="119" t="s">
        <v>2</v>
      </c>
      <c r="E6" s="119" t="s">
        <v>3</v>
      </c>
      <c r="F6" s="139" t="s">
        <v>5</v>
      </c>
      <c r="G6" s="121" t="s">
        <v>46</v>
      </c>
      <c r="H6" s="117" t="s">
        <v>0</v>
      </c>
      <c r="I6" s="119" t="s">
        <v>2</v>
      </c>
      <c r="J6" s="123" t="s">
        <v>3</v>
      </c>
    </row>
    <row r="7" spans="1:10" ht="13.5" customHeight="1">
      <c r="A7" s="124"/>
      <c r="B7" s="122"/>
      <c r="C7" s="118"/>
      <c r="D7" s="120"/>
      <c r="E7" s="120"/>
      <c r="F7" s="140"/>
      <c r="G7" s="122"/>
      <c r="H7" s="118"/>
      <c r="I7" s="120"/>
      <c r="J7" s="124"/>
    </row>
    <row r="8" spans="1:10" ht="14.25">
      <c r="A8" s="63" t="s">
        <v>7</v>
      </c>
      <c r="B8" s="67"/>
      <c r="C8" s="61">
        <f>SUBTOTAL(9,C10:C48,H10:H48,C72:C110,H72:H112)</f>
        <v>53411</v>
      </c>
      <c r="D8" s="61">
        <f>SUBTOTAL(9,D10:D48,I10:I48,D72:D110,I72:I112)</f>
        <v>26599</v>
      </c>
      <c r="E8" s="61">
        <f>SUBTOTAL(9,E10:E48,J10:J48,E72:E110,J72:J112)</f>
        <v>26812</v>
      </c>
      <c r="F8" s="64"/>
      <c r="G8" s="74"/>
      <c r="H8" s="15"/>
      <c r="I8" s="15"/>
      <c r="J8" s="15"/>
    </row>
    <row r="9" spans="1:10" ht="13.5">
      <c r="A9" s="18"/>
      <c r="B9" s="68"/>
      <c r="C9" s="15"/>
      <c r="D9" s="15"/>
      <c r="E9" s="29"/>
      <c r="F9" s="64"/>
      <c r="G9" s="74"/>
      <c r="H9" s="15"/>
      <c r="I9" s="15"/>
      <c r="J9" s="15"/>
    </row>
    <row r="10" spans="1:10" ht="13.5">
      <c r="A10" s="26" t="s">
        <v>9</v>
      </c>
      <c r="B10" s="69"/>
      <c r="C10" s="15">
        <f>SUBTOTAL(9,C12:C16)</f>
        <v>1968</v>
      </c>
      <c r="D10" s="15">
        <f>SUBTOTAL(9,D12:D16)</f>
        <v>1023</v>
      </c>
      <c r="E10" s="15">
        <f>SUBTOTAL(9,E12:E16)</f>
        <v>945</v>
      </c>
      <c r="F10" s="27" t="s">
        <v>12</v>
      </c>
      <c r="G10" s="69"/>
      <c r="H10" s="15">
        <f>SUBTOTAL(9,H12:H16)</f>
        <v>3167</v>
      </c>
      <c r="I10" s="15">
        <f>SUBTOTAL(9,I12:I16)</f>
        <v>1669</v>
      </c>
      <c r="J10" s="15">
        <f>SUBTOTAL(9,J12:J16)</f>
        <v>1498</v>
      </c>
    </row>
    <row r="11" spans="1:10" ht="13.5">
      <c r="A11" s="18"/>
      <c r="B11" s="68"/>
      <c r="C11" s="12"/>
      <c r="D11" s="12"/>
      <c r="E11" s="13"/>
      <c r="F11" s="11"/>
      <c r="G11" s="68"/>
      <c r="H11" s="12"/>
      <c r="I11" s="12"/>
      <c r="J11" s="12"/>
    </row>
    <row r="12" spans="1:10" ht="13.5">
      <c r="A12" s="18">
        <v>0</v>
      </c>
      <c r="B12" s="68"/>
      <c r="C12" s="14">
        <f>D12+E12</f>
        <v>375</v>
      </c>
      <c r="D12" s="14">
        <v>174</v>
      </c>
      <c r="E12" s="22">
        <v>201</v>
      </c>
      <c r="F12" s="11">
        <v>25</v>
      </c>
      <c r="G12" s="68">
        <v>1.0308641975308641</v>
      </c>
      <c r="H12" s="14">
        <f>I12+J12</f>
        <v>668</v>
      </c>
      <c r="I12" s="14">
        <v>360</v>
      </c>
      <c r="J12" s="14">
        <v>308</v>
      </c>
    </row>
    <row r="13" spans="1:10" ht="13.5">
      <c r="A13" s="18">
        <v>1</v>
      </c>
      <c r="B13" s="68">
        <v>1.0077720207253886</v>
      </c>
      <c r="C13" s="14">
        <f>D13+E13</f>
        <v>389</v>
      </c>
      <c r="D13" s="14">
        <v>214</v>
      </c>
      <c r="E13" s="22">
        <v>175</v>
      </c>
      <c r="F13" s="11">
        <v>26</v>
      </c>
      <c r="G13" s="68">
        <v>0.9840764331210191</v>
      </c>
      <c r="H13" s="14">
        <f>I13+J13</f>
        <v>618</v>
      </c>
      <c r="I13" s="14">
        <v>312</v>
      </c>
      <c r="J13" s="14">
        <v>306</v>
      </c>
    </row>
    <row r="14" spans="1:10" ht="13.5">
      <c r="A14" s="18">
        <v>2</v>
      </c>
      <c r="B14" s="68">
        <v>0.9606986899563319</v>
      </c>
      <c r="C14" s="14">
        <f>D14+E14</f>
        <v>440</v>
      </c>
      <c r="D14" s="14">
        <v>217</v>
      </c>
      <c r="E14" s="22">
        <v>223</v>
      </c>
      <c r="F14" s="11">
        <v>27</v>
      </c>
      <c r="G14" s="68">
        <v>1.027027027027027</v>
      </c>
      <c r="H14" s="14">
        <f>I14+J14</f>
        <v>570</v>
      </c>
      <c r="I14" s="14">
        <v>304</v>
      </c>
      <c r="J14" s="14">
        <v>266</v>
      </c>
    </row>
    <row r="15" spans="1:10" ht="13.5">
      <c r="A15" s="18">
        <v>3</v>
      </c>
      <c r="B15" s="68">
        <v>1.0076923076923077</v>
      </c>
      <c r="C15" s="14">
        <f>D15+E15</f>
        <v>393</v>
      </c>
      <c r="D15" s="14">
        <v>222</v>
      </c>
      <c r="E15" s="22">
        <v>171</v>
      </c>
      <c r="F15" s="11">
        <v>28</v>
      </c>
      <c r="G15" s="68">
        <v>1.023961661341853</v>
      </c>
      <c r="H15" s="14">
        <f>I15+J15</f>
        <v>641</v>
      </c>
      <c r="I15" s="14">
        <v>339</v>
      </c>
      <c r="J15" s="14">
        <v>302</v>
      </c>
    </row>
    <row r="16" spans="1:10" ht="13.5">
      <c r="A16" s="18">
        <v>4</v>
      </c>
      <c r="B16" s="68">
        <v>0.9946380697050938</v>
      </c>
      <c r="C16" s="14">
        <f>D16+E16</f>
        <v>371</v>
      </c>
      <c r="D16" s="14">
        <v>196</v>
      </c>
      <c r="E16" s="22">
        <v>175</v>
      </c>
      <c r="F16" s="11">
        <v>29</v>
      </c>
      <c r="G16" s="68">
        <v>1.0075187969924813</v>
      </c>
      <c r="H16" s="14">
        <f>I16+J16</f>
        <v>670</v>
      </c>
      <c r="I16" s="14">
        <v>354</v>
      </c>
      <c r="J16" s="14">
        <v>316</v>
      </c>
    </row>
    <row r="17" spans="1:10" ht="13.5">
      <c r="A17" s="18"/>
      <c r="B17" s="68"/>
      <c r="C17" s="12"/>
      <c r="D17" s="12"/>
      <c r="E17" s="13"/>
      <c r="F17" s="11"/>
      <c r="G17" s="68"/>
      <c r="H17" s="12"/>
      <c r="I17" s="12"/>
      <c r="J17" s="12"/>
    </row>
    <row r="18" spans="1:10" ht="13.5">
      <c r="A18" s="26" t="s">
        <v>10</v>
      </c>
      <c r="B18" s="69"/>
      <c r="C18" s="15">
        <f>SUBTOTAL(9,C20:C24)</f>
        <v>2063</v>
      </c>
      <c r="D18" s="15">
        <f>SUBTOTAL(9,D20:D24)</f>
        <v>1007</v>
      </c>
      <c r="E18" s="15">
        <f>SUBTOTAL(9,E20:E24)</f>
        <v>1056</v>
      </c>
      <c r="F18" s="27" t="s">
        <v>13</v>
      </c>
      <c r="G18" s="69"/>
      <c r="H18" s="15">
        <f>SUBTOTAL(9,H20:H24)</f>
        <v>3484</v>
      </c>
      <c r="I18" s="15">
        <f>SUBTOTAL(9,I20:I24)</f>
        <v>1807</v>
      </c>
      <c r="J18" s="15">
        <f>SUBTOTAL(9,J20:J24)</f>
        <v>1677</v>
      </c>
    </row>
    <row r="19" spans="1:10" ht="13.5">
      <c r="A19" s="18"/>
      <c r="B19" s="68"/>
      <c r="C19" s="12"/>
      <c r="D19" s="12"/>
      <c r="E19" s="13"/>
      <c r="F19" s="11"/>
      <c r="G19" s="68"/>
      <c r="H19" s="12"/>
      <c r="I19" s="12"/>
      <c r="J19" s="12"/>
    </row>
    <row r="20" spans="1:10" ht="13.5">
      <c r="A20" s="18">
        <v>5</v>
      </c>
      <c r="B20" s="68">
        <v>0.9829268292682927</v>
      </c>
      <c r="C20" s="14">
        <f>D20+E20</f>
        <v>403</v>
      </c>
      <c r="D20" s="14">
        <v>207</v>
      </c>
      <c r="E20" s="22">
        <v>196</v>
      </c>
      <c r="F20" s="11">
        <v>30</v>
      </c>
      <c r="G20" s="68">
        <v>1.0098199672667758</v>
      </c>
      <c r="H20" s="14">
        <f>I20+J20</f>
        <v>617</v>
      </c>
      <c r="I20" s="14">
        <v>313</v>
      </c>
      <c r="J20" s="14">
        <v>304</v>
      </c>
    </row>
    <row r="21" spans="1:10" ht="13.5">
      <c r="A21" s="18">
        <v>6</v>
      </c>
      <c r="B21" s="68">
        <v>0.9784172661870504</v>
      </c>
      <c r="C21" s="14">
        <f>D21+E21</f>
        <v>408</v>
      </c>
      <c r="D21" s="14">
        <v>206</v>
      </c>
      <c r="E21" s="22">
        <v>202</v>
      </c>
      <c r="F21" s="11">
        <v>31</v>
      </c>
      <c r="G21" s="68">
        <v>1.005839416058394</v>
      </c>
      <c r="H21" s="14">
        <f>I21+J21</f>
        <v>689</v>
      </c>
      <c r="I21" s="14">
        <v>345</v>
      </c>
      <c r="J21" s="14">
        <v>344</v>
      </c>
    </row>
    <row r="22" spans="1:10" ht="13.5">
      <c r="A22" s="18">
        <v>7</v>
      </c>
      <c r="B22" s="68">
        <v>1.0122249388753055</v>
      </c>
      <c r="C22" s="14">
        <f>D22+E22</f>
        <v>414</v>
      </c>
      <c r="D22" s="14">
        <v>200</v>
      </c>
      <c r="E22" s="22">
        <v>214</v>
      </c>
      <c r="F22" s="11">
        <v>32</v>
      </c>
      <c r="G22" s="68">
        <v>1.0043795620437956</v>
      </c>
      <c r="H22" s="14">
        <f>I22+J22</f>
        <v>688</v>
      </c>
      <c r="I22" s="14">
        <v>374</v>
      </c>
      <c r="J22" s="14">
        <v>314</v>
      </c>
    </row>
    <row r="23" spans="1:10" ht="13.5">
      <c r="A23" s="18">
        <v>8</v>
      </c>
      <c r="B23" s="68">
        <v>1.0234192037470726</v>
      </c>
      <c r="C23" s="14">
        <f>D23+E23</f>
        <v>437</v>
      </c>
      <c r="D23" s="14">
        <v>208</v>
      </c>
      <c r="E23" s="22">
        <v>229</v>
      </c>
      <c r="F23" s="11">
        <v>33</v>
      </c>
      <c r="G23" s="68">
        <v>1.0083217753120666</v>
      </c>
      <c r="H23" s="14">
        <f>I23+J23</f>
        <v>727</v>
      </c>
      <c r="I23" s="14">
        <v>375</v>
      </c>
      <c r="J23" s="14">
        <v>352</v>
      </c>
    </row>
    <row r="24" spans="1:10" ht="13.5">
      <c r="A24" s="18">
        <v>9</v>
      </c>
      <c r="B24" s="68">
        <v>0.9925742574257426</v>
      </c>
      <c r="C24" s="14">
        <f>D24+E24</f>
        <v>401</v>
      </c>
      <c r="D24" s="14">
        <v>186</v>
      </c>
      <c r="E24" s="22">
        <v>215</v>
      </c>
      <c r="F24" s="11">
        <v>34</v>
      </c>
      <c r="G24" s="68">
        <v>1.0119363395225465</v>
      </c>
      <c r="H24" s="14">
        <f>I24+J24</f>
        <v>763</v>
      </c>
      <c r="I24" s="14">
        <v>400</v>
      </c>
      <c r="J24" s="14">
        <v>363</v>
      </c>
    </row>
    <row r="25" spans="1:10" ht="13.5">
      <c r="A25" s="18"/>
      <c r="B25" s="68"/>
      <c r="C25" s="12"/>
      <c r="D25" s="12"/>
      <c r="E25" s="13"/>
      <c r="F25" s="11"/>
      <c r="G25" s="68"/>
      <c r="H25" s="12"/>
      <c r="I25" s="12"/>
      <c r="J25" s="12"/>
    </row>
    <row r="26" spans="1:10" ht="13.5">
      <c r="A26" s="26" t="s">
        <v>11</v>
      </c>
      <c r="B26" s="69"/>
      <c r="C26" s="15">
        <f>SUBTOTAL(9,C28:C32)</f>
        <v>2012</v>
      </c>
      <c r="D26" s="15">
        <f>SUBTOTAL(9,D28:D32)</f>
        <v>1035</v>
      </c>
      <c r="E26" s="15">
        <f>SUBTOTAL(9,E28:E32)</f>
        <v>977</v>
      </c>
      <c r="F26" s="27" t="s">
        <v>14</v>
      </c>
      <c r="G26" s="69"/>
      <c r="H26" s="15">
        <f>SUBTOTAL(9,H28:H32)</f>
        <v>4287</v>
      </c>
      <c r="I26" s="15">
        <f>SUBTOTAL(9,I28:I32)</f>
        <v>2244</v>
      </c>
      <c r="J26" s="15">
        <f>SUBTOTAL(9,J28:J32)</f>
        <v>2043</v>
      </c>
    </row>
    <row r="27" spans="1:10" ht="13.5">
      <c r="A27" s="18"/>
      <c r="B27" s="68"/>
      <c r="C27" s="12"/>
      <c r="D27" s="12"/>
      <c r="E27" s="13"/>
      <c r="F27" s="11"/>
      <c r="G27" s="68"/>
      <c r="H27" s="12"/>
      <c r="I27" s="12"/>
      <c r="J27" s="12"/>
    </row>
    <row r="28" spans="1:10" ht="13.5">
      <c r="A28" s="18">
        <v>10</v>
      </c>
      <c r="B28" s="68">
        <v>0.9926289926289926</v>
      </c>
      <c r="C28" s="14">
        <f>D28+E28</f>
        <v>404</v>
      </c>
      <c r="D28" s="14">
        <v>200</v>
      </c>
      <c r="E28" s="22">
        <v>204</v>
      </c>
      <c r="F28" s="11">
        <v>35</v>
      </c>
      <c r="G28" s="68">
        <v>1</v>
      </c>
      <c r="H28" s="14">
        <f>I28+J28</f>
        <v>839</v>
      </c>
      <c r="I28" s="14">
        <v>456</v>
      </c>
      <c r="J28" s="14">
        <v>383</v>
      </c>
    </row>
    <row r="29" spans="1:10" ht="13.5">
      <c r="A29" s="18">
        <v>11</v>
      </c>
      <c r="B29" s="68">
        <v>1.0025188916876575</v>
      </c>
      <c r="C29" s="14">
        <f>D29+E29</f>
        <v>398</v>
      </c>
      <c r="D29" s="14">
        <v>210</v>
      </c>
      <c r="E29" s="22">
        <v>188</v>
      </c>
      <c r="F29" s="11">
        <v>36</v>
      </c>
      <c r="G29" s="68">
        <v>1.0105140186915889</v>
      </c>
      <c r="H29" s="14">
        <f>I29+J29</f>
        <v>865</v>
      </c>
      <c r="I29" s="14">
        <v>423</v>
      </c>
      <c r="J29" s="14">
        <v>442</v>
      </c>
    </row>
    <row r="30" spans="1:10" ht="13.5">
      <c r="A30" s="18">
        <v>12</v>
      </c>
      <c r="B30" s="68">
        <v>0.9976019184652278</v>
      </c>
      <c r="C30" s="14">
        <f>D30+E30</f>
        <v>416</v>
      </c>
      <c r="D30" s="14">
        <v>228</v>
      </c>
      <c r="E30" s="22">
        <v>188</v>
      </c>
      <c r="F30" s="11">
        <v>37</v>
      </c>
      <c r="G30" s="68">
        <v>0.9910913140311804</v>
      </c>
      <c r="H30" s="14">
        <f>I30+J30</f>
        <v>890</v>
      </c>
      <c r="I30" s="14">
        <v>474</v>
      </c>
      <c r="J30" s="14">
        <v>416</v>
      </c>
    </row>
    <row r="31" spans="1:10" ht="13.5">
      <c r="A31" s="18">
        <v>13</v>
      </c>
      <c r="B31" s="68">
        <v>1.0051679586563307</v>
      </c>
      <c r="C31" s="14">
        <f>D31+E31</f>
        <v>389</v>
      </c>
      <c r="D31" s="14">
        <v>195</v>
      </c>
      <c r="E31" s="22">
        <v>194</v>
      </c>
      <c r="F31" s="11">
        <v>38</v>
      </c>
      <c r="G31" s="68">
        <v>1.0265895953757225</v>
      </c>
      <c r="H31" s="14">
        <f>I31+J31</f>
        <v>888</v>
      </c>
      <c r="I31" s="14">
        <v>460</v>
      </c>
      <c r="J31" s="14">
        <v>428</v>
      </c>
    </row>
    <row r="32" spans="1:10" ht="13.5">
      <c r="A32" s="18">
        <v>14</v>
      </c>
      <c r="B32" s="68">
        <v>1.0049627791563276</v>
      </c>
      <c r="C32" s="14">
        <f>D32+E32</f>
        <v>405</v>
      </c>
      <c r="D32" s="14">
        <v>202</v>
      </c>
      <c r="E32" s="22">
        <v>203</v>
      </c>
      <c r="F32" s="11">
        <v>39</v>
      </c>
      <c r="G32" s="68">
        <v>1.0037406483790523</v>
      </c>
      <c r="H32" s="14">
        <f>I32+J32</f>
        <v>805</v>
      </c>
      <c r="I32" s="14">
        <v>431</v>
      </c>
      <c r="J32" s="14">
        <v>374</v>
      </c>
    </row>
    <row r="33" spans="1:10" ht="13.5">
      <c r="A33" s="18"/>
      <c r="B33" s="68"/>
      <c r="C33" s="12"/>
      <c r="D33" s="12"/>
      <c r="E33" s="13"/>
      <c r="F33" s="11"/>
      <c r="G33" s="68"/>
      <c r="H33" s="12"/>
      <c r="I33" s="12"/>
      <c r="J33" s="12"/>
    </row>
    <row r="34" spans="1:10" ht="13.5">
      <c r="A34" s="26" t="s">
        <v>15</v>
      </c>
      <c r="B34" s="69"/>
      <c r="C34" s="15">
        <f>SUBTOTAL(9,C36:C40)</f>
        <v>2113</v>
      </c>
      <c r="D34" s="15">
        <f>SUBTOTAL(9,D36:D40)</f>
        <v>1105</v>
      </c>
      <c r="E34" s="15">
        <f>SUBTOTAL(9,E36:E40)</f>
        <v>1008</v>
      </c>
      <c r="F34" s="27" t="s">
        <v>16</v>
      </c>
      <c r="G34" s="69"/>
      <c r="H34" s="15">
        <f>SUBTOTAL(9,H36:H40)</f>
        <v>3653</v>
      </c>
      <c r="I34" s="15">
        <f>SUBTOTAL(9,I36:I40)</f>
        <v>1916</v>
      </c>
      <c r="J34" s="15">
        <f>SUBTOTAL(9,J36:J40)</f>
        <v>1737</v>
      </c>
    </row>
    <row r="35" spans="1:10" ht="13.5">
      <c r="A35" s="18"/>
      <c r="B35" s="68"/>
      <c r="C35" s="12"/>
      <c r="D35" s="12"/>
      <c r="E35" s="13"/>
      <c r="F35" s="11"/>
      <c r="G35" s="68"/>
      <c r="H35" s="12"/>
      <c r="I35" s="12"/>
      <c r="J35" s="12"/>
    </row>
    <row r="36" spans="1:10" ht="13.5">
      <c r="A36" s="18">
        <v>15</v>
      </c>
      <c r="B36" s="68">
        <v>1.0098765432098766</v>
      </c>
      <c r="C36" s="14">
        <f>D36+E36</f>
        <v>409</v>
      </c>
      <c r="D36" s="14">
        <v>204</v>
      </c>
      <c r="E36" s="22">
        <v>205</v>
      </c>
      <c r="F36" s="11">
        <v>40</v>
      </c>
      <c r="G36" s="68">
        <v>1.0131736526946107</v>
      </c>
      <c r="H36" s="14">
        <f>I36+J36</f>
        <v>846</v>
      </c>
      <c r="I36" s="14">
        <v>440</v>
      </c>
      <c r="J36" s="14">
        <v>406</v>
      </c>
    </row>
    <row r="37" spans="1:10" ht="13.5">
      <c r="A37" s="18">
        <v>16</v>
      </c>
      <c r="B37" s="68">
        <v>1.0048309178743962</v>
      </c>
      <c r="C37" s="14">
        <f>D37+E37</f>
        <v>416</v>
      </c>
      <c r="D37" s="14">
        <v>228</v>
      </c>
      <c r="E37" s="22">
        <v>188</v>
      </c>
      <c r="F37" s="11">
        <v>41</v>
      </c>
      <c r="G37" s="68">
        <v>1.0168302945301544</v>
      </c>
      <c r="H37" s="14">
        <f>I37+J37</f>
        <v>725</v>
      </c>
      <c r="I37" s="14">
        <v>368</v>
      </c>
      <c r="J37" s="14">
        <v>357</v>
      </c>
    </row>
    <row r="38" spans="1:10" ht="13.5">
      <c r="A38" s="18">
        <v>17</v>
      </c>
      <c r="B38" s="68">
        <v>1.0156657963446476</v>
      </c>
      <c r="C38" s="14">
        <f>D38+E38</f>
        <v>389</v>
      </c>
      <c r="D38" s="14">
        <v>203</v>
      </c>
      <c r="E38" s="22">
        <v>186</v>
      </c>
      <c r="F38" s="11">
        <v>42</v>
      </c>
      <c r="G38" s="68">
        <v>1.013477088948787</v>
      </c>
      <c r="H38" s="14">
        <f>I38+J38</f>
        <v>752</v>
      </c>
      <c r="I38" s="14">
        <v>422</v>
      </c>
      <c r="J38" s="14">
        <v>330</v>
      </c>
    </row>
    <row r="39" spans="1:10" ht="13.5">
      <c r="A39" s="18">
        <v>18</v>
      </c>
      <c r="B39" s="68">
        <v>1.0652680652680653</v>
      </c>
      <c r="C39" s="14">
        <f>D39+E39</f>
        <v>457</v>
      </c>
      <c r="D39" s="14">
        <v>237</v>
      </c>
      <c r="E39" s="22">
        <v>220</v>
      </c>
      <c r="F39" s="11">
        <v>43</v>
      </c>
      <c r="G39" s="68">
        <v>1.0174825174825175</v>
      </c>
      <c r="H39" s="14">
        <f>I39+J39</f>
        <v>582</v>
      </c>
      <c r="I39" s="14">
        <v>306</v>
      </c>
      <c r="J39" s="14">
        <v>276</v>
      </c>
    </row>
    <row r="40" spans="1:10" ht="13.5">
      <c r="A40" s="18">
        <v>19</v>
      </c>
      <c r="B40" s="68">
        <v>1.0728155339805825</v>
      </c>
      <c r="C40" s="14">
        <f>D40+E40</f>
        <v>442</v>
      </c>
      <c r="D40" s="14">
        <v>233</v>
      </c>
      <c r="E40" s="22">
        <v>209</v>
      </c>
      <c r="F40" s="11">
        <v>44</v>
      </c>
      <c r="G40" s="68">
        <v>1.016304347826087</v>
      </c>
      <c r="H40" s="14">
        <f>I40+J40</f>
        <v>748</v>
      </c>
      <c r="I40" s="14">
        <v>380</v>
      </c>
      <c r="J40" s="14">
        <v>368</v>
      </c>
    </row>
    <row r="41" spans="1:10" ht="13.5">
      <c r="A41" s="18"/>
      <c r="B41" s="68"/>
      <c r="C41" s="12"/>
      <c r="D41" s="12"/>
      <c r="E41" s="13"/>
      <c r="F41" s="11"/>
      <c r="G41" s="68"/>
      <c r="H41" s="12"/>
      <c r="I41" s="12"/>
      <c r="J41" s="12"/>
    </row>
    <row r="42" spans="1:10" ht="13.5">
      <c r="A42" s="26" t="s">
        <v>17</v>
      </c>
      <c r="B42" s="69"/>
      <c r="C42" s="15">
        <f>SUBTOTAL(9,C44:C48)</f>
        <v>2678</v>
      </c>
      <c r="D42" s="15">
        <f>SUBTOTAL(9,D44:D48)</f>
        <v>1382</v>
      </c>
      <c r="E42" s="15">
        <f>SUBTOTAL(9,E44:E48)</f>
        <v>1296</v>
      </c>
      <c r="F42" s="27" t="s">
        <v>18</v>
      </c>
      <c r="G42" s="69"/>
      <c r="H42" s="15">
        <f>SUBTOTAL(9,H44:H48)</f>
        <v>3093</v>
      </c>
      <c r="I42" s="15">
        <f>SUBTOTAL(9,I44:I48)</f>
        <v>1639</v>
      </c>
      <c r="J42" s="15">
        <f>SUBTOTAL(9,J44:J48)</f>
        <v>1454</v>
      </c>
    </row>
    <row r="43" spans="1:10" ht="13.5">
      <c r="A43" s="18"/>
      <c r="B43" s="68"/>
      <c r="C43" s="12"/>
      <c r="D43" s="12"/>
      <c r="E43" s="13"/>
      <c r="F43" s="11"/>
      <c r="G43" s="68"/>
      <c r="H43" s="12"/>
      <c r="I43" s="12"/>
      <c r="J43" s="12"/>
    </row>
    <row r="44" spans="1:10" ht="13.5">
      <c r="A44" s="18">
        <v>20</v>
      </c>
      <c r="B44" s="68">
        <v>1.0043572984749456</v>
      </c>
      <c r="C44" s="14">
        <f>D44+E44</f>
        <v>461</v>
      </c>
      <c r="D44" s="14">
        <v>249</v>
      </c>
      <c r="E44" s="22">
        <v>212</v>
      </c>
      <c r="F44" s="11">
        <v>45</v>
      </c>
      <c r="G44" s="68">
        <v>1.028006589785832</v>
      </c>
      <c r="H44" s="14">
        <f>I44+J44</f>
        <v>624</v>
      </c>
      <c r="I44" s="14">
        <v>320</v>
      </c>
      <c r="J44" s="14">
        <v>304</v>
      </c>
    </row>
    <row r="45" spans="1:10" ht="13.5">
      <c r="A45" s="18">
        <v>21</v>
      </c>
      <c r="B45" s="68">
        <v>1.00990099009901</v>
      </c>
      <c r="C45" s="14">
        <f>D45+E45</f>
        <v>510</v>
      </c>
      <c r="D45" s="14">
        <v>272</v>
      </c>
      <c r="E45" s="22">
        <v>238</v>
      </c>
      <c r="F45" s="11">
        <v>46</v>
      </c>
      <c r="G45" s="68">
        <v>1.0140405616224648</v>
      </c>
      <c r="H45" s="14">
        <f>I45+J45</f>
        <v>650</v>
      </c>
      <c r="I45" s="14">
        <v>356</v>
      </c>
      <c r="J45" s="14">
        <v>294</v>
      </c>
    </row>
    <row r="46" spans="1:10" ht="13.5">
      <c r="A46" s="18">
        <v>22</v>
      </c>
      <c r="B46" s="68">
        <v>1.0149253731343284</v>
      </c>
      <c r="C46" s="14">
        <f>D46+E46</f>
        <v>544</v>
      </c>
      <c r="D46" s="32">
        <v>282</v>
      </c>
      <c r="E46" s="22">
        <v>262</v>
      </c>
      <c r="F46" s="11">
        <v>47</v>
      </c>
      <c r="G46" s="68">
        <v>1.0393835616438356</v>
      </c>
      <c r="H46" s="14">
        <f>I46+J46</f>
        <v>607</v>
      </c>
      <c r="I46" s="14">
        <v>319</v>
      </c>
      <c r="J46" s="14">
        <v>288</v>
      </c>
    </row>
    <row r="47" spans="1:10" ht="13.5">
      <c r="A47" s="18">
        <v>23</v>
      </c>
      <c r="B47" s="68">
        <v>1.015</v>
      </c>
      <c r="C47" s="14">
        <f>D47+E47</f>
        <v>609</v>
      </c>
      <c r="D47" s="14">
        <v>303</v>
      </c>
      <c r="E47" s="14">
        <v>306</v>
      </c>
      <c r="F47" s="11">
        <v>48</v>
      </c>
      <c r="G47" s="68">
        <v>1.0034188034188034</v>
      </c>
      <c r="H47" s="14">
        <f>I47+J47</f>
        <v>587</v>
      </c>
      <c r="I47" s="14">
        <v>305</v>
      </c>
      <c r="J47" s="14">
        <v>282</v>
      </c>
    </row>
    <row r="48" spans="1:10" ht="13.5">
      <c r="A48" s="18">
        <v>24</v>
      </c>
      <c r="B48" s="68">
        <v>0.9840142095914742</v>
      </c>
      <c r="C48" s="14">
        <f>D48+E48</f>
        <v>554</v>
      </c>
      <c r="D48" s="32">
        <v>276</v>
      </c>
      <c r="E48" s="22">
        <v>278</v>
      </c>
      <c r="F48" s="11">
        <v>49</v>
      </c>
      <c r="G48" s="68">
        <v>1.0364842454394694</v>
      </c>
      <c r="H48" s="14">
        <f>I48+J48</f>
        <v>625</v>
      </c>
      <c r="I48" s="14">
        <v>339</v>
      </c>
      <c r="J48" s="14">
        <v>286</v>
      </c>
    </row>
    <row r="49" spans="1:10" ht="13.5">
      <c r="A49" s="19"/>
      <c r="B49" s="70"/>
      <c r="C49" s="16"/>
      <c r="D49" s="16"/>
      <c r="E49" s="17"/>
      <c r="F49" s="20"/>
      <c r="G49" s="70"/>
      <c r="H49" s="16"/>
      <c r="I49" s="16"/>
      <c r="J49" s="16"/>
    </row>
    <row r="50" spans="1:7" ht="13.5">
      <c r="A50" t="s">
        <v>47</v>
      </c>
      <c r="F50" s="4"/>
      <c r="G50" s="4"/>
    </row>
    <row r="53" spans="5:6" ht="13.5">
      <c r="E53" s="134"/>
      <c r="F53" s="134"/>
    </row>
    <row r="54" spans="5:6" ht="13.5">
      <c r="E54" s="25"/>
      <c r="F54" s="25"/>
    </row>
    <row r="55" spans="5:6" ht="13.5">
      <c r="E55" s="25"/>
      <c r="F55" s="25"/>
    </row>
    <row r="56" spans="5:6" ht="13.5">
      <c r="E56" s="25"/>
      <c r="F56" s="25"/>
    </row>
    <row r="57" spans="5:6" ht="13.5">
      <c r="E57" s="25"/>
      <c r="F57" s="25"/>
    </row>
    <row r="58" spans="5:6" ht="13.5">
      <c r="E58" s="25"/>
      <c r="F58" s="25"/>
    </row>
    <row r="59" spans="5:6" ht="13.5">
      <c r="E59" s="25"/>
      <c r="F59" s="25"/>
    </row>
    <row r="60" spans="5:6" ht="13.5">
      <c r="E60" s="25"/>
      <c r="F60" s="25"/>
    </row>
    <row r="61" spans="5:6" ht="13.5">
      <c r="E61" s="134"/>
      <c r="F61" s="134"/>
    </row>
    <row r="62" spans="5:6" ht="13.5">
      <c r="E62" s="25"/>
      <c r="F62" s="25"/>
    </row>
    <row r="63" spans="5:6" ht="13.5">
      <c r="E63" s="25"/>
      <c r="F63" s="25"/>
    </row>
    <row r="64" spans="5:6" ht="13.5">
      <c r="E64" s="25"/>
      <c r="F64" s="25"/>
    </row>
    <row r="65" spans="2:7" ht="17.25">
      <c r="B65" s="3" t="s">
        <v>4</v>
      </c>
      <c r="C65" s="115" t="s">
        <v>64</v>
      </c>
      <c r="D65" s="115"/>
      <c r="E65" s="115"/>
      <c r="F65" s="115"/>
      <c r="G65" s="115"/>
    </row>
    <row r="67" spans="1:10" ht="18" customHeight="1">
      <c r="A67" s="3" t="s">
        <v>51</v>
      </c>
      <c r="B67" s="3"/>
      <c r="C67" s="3"/>
      <c r="F67" s="116" t="s">
        <v>62</v>
      </c>
      <c r="G67" s="116"/>
      <c r="H67" s="116"/>
      <c r="I67" s="116"/>
      <c r="J67" s="116"/>
    </row>
    <row r="68" ht="13.5">
      <c r="C68" s="2"/>
    </row>
    <row r="69" spans="1:10" ht="13.5" customHeight="1">
      <c r="A69" s="123" t="s">
        <v>5</v>
      </c>
      <c r="B69" s="121" t="s">
        <v>46</v>
      </c>
      <c r="C69" s="117" t="s">
        <v>0</v>
      </c>
      <c r="D69" s="119" t="s">
        <v>2</v>
      </c>
      <c r="E69" s="119" t="s">
        <v>3</v>
      </c>
      <c r="F69" s="139" t="s">
        <v>5</v>
      </c>
      <c r="G69" s="121" t="s">
        <v>46</v>
      </c>
      <c r="H69" s="117" t="s">
        <v>0</v>
      </c>
      <c r="I69" s="119" t="s">
        <v>2</v>
      </c>
      <c r="J69" s="123" t="s">
        <v>3</v>
      </c>
    </row>
    <row r="70" spans="1:10" ht="13.5" customHeight="1">
      <c r="A70" s="124"/>
      <c r="B70" s="122"/>
      <c r="C70" s="118"/>
      <c r="D70" s="120"/>
      <c r="E70" s="120"/>
      <c r="F70" s="140"/>
      <c r="G70" s="122"/>
      <c r="H70" s="118"/>
      <c r="I70" s="120"/>
      <c r="J70" s="124"/>
    </row>
    <row r="71" spans="1:10" ht="13.5">
      <c r="A71" s="9"/>
      <c r="B71" s="75"/>
      <c r="C71" s="23"/>
      <c r="D71" s="23"/>
      <c r="E71" s="24"/>
      <c r="F71" s="64"/>
      <c r="G71" s="74"/>
      <c r="H71" s="7"/>
      <c r="I71" s="7"/>
      <c r="J71" s="7"/>
    </row>
    <row r="72" spans="1:10" ht="13.5">
      <c r="A72" s="26" t="s">
        <v>19</v>
      </c>
      <c r="B72" s="69"/>
      <c r="C72" s="15">
        <f>SUBTOTAL(9,C74:C78)</f>
        <v>2924</v>
      </c>
      <c r="D72" s="15">
        <f>SUBTOTAL(9,D74:D78)</f>
        <v>1584</v>
      </c>
      <c r="E72" s="15">
        <f>SUBTOTAL(9,E74:E78)</f>
        <v>1340</v>
      </c>
      <c r="F72" s="27" t="s">
        <v>24</v>
      </c>
      <c r="G72" s="69"/>
      <c r="H72" s="15">
        <f>SUBTOTAL(9,H74:H78)</f>
        <v>2795</v>
      </c>
      <c r="I72" s="15">
        <f>SUBTOTAL(9,I74:I78)</f>
        <v>1185</v>
      </c>
      <c r="J72" s="15">
        <f>SUBTOTAL(9,J74:J78)</f>
        <v>1610</v>
      </c>
    </row>
    <row r="73" spans="1:10" ht="13.5">
      <c r="A73" s="18"/>
      <c r="B73" s="68"/>
      <c r="C73" s="12"/>
      <c r="D73" s="12"/>
      <c r="E73" s="13"/>
      <c r="F73" s="11"/>
      <c r="G73" s="68"/>
      <c r="H73" s="12"/>
      <c r="I73" s="12"/>
      <c r="J73" s="12"/>
    </row>
    <row r="74" spans="1:10" ht="13.5">
      <c r="A74" s="18">
        <v>50</v>
      </c>
      <c r="B74" s="68">
        <v>1.0185873605947955</v>
      </c>
      <c r="C74" s="14">
        <f>D74+E74</f>
        <v>548</v>
      </c>
      <c r="D74" s="14">
        <v>290</v>
      </c>
      <c r="E74" s="22">
        <v>258</v>
      </c>
      <c r="F74" s="11">
        <v>75</v>
      </c>
      <c r="G74" s="68">
        <v>0.9751655629139073</v>
      </c>
      <c r="H74" s="14">
        <f>I74+J74</f>
        <v>589</v>
      </c>
      <c r="I74" s="14">
        <v>254</v>
      </c>
      <c r="J74" s="14">
        <v>335</v>
      </c>
    </row>
    <row r="75" spans="1:10" ht="13.5">
      <c r="A75" s="18">
        <v>51</v>
      </c>
      <c r="B75" s="68">
        <v>1.005084745762712</v>
      </c>
      <c r="C75" s="14">
        <f>D75+E75</f>
        <v>593</v>
      </c>
      <c r="D75" s="14">
        <v>310</v>
      </c>
      <c r="E75" s="22">
        <v>283</v>
      </c>
      <c r="F75" s="11">
        <v>76</v>
      </c>
      <c r="G75" s="68">
        <v>0.9706336939721792</v>
      </c>
      <c r="H75" s="14">
        <f>I75+J75</f>
        <v>628</v>
      </c>
      <c r="I75" s="14">
        <v>265</v>
      </c>
      <c r="J75" s="14">
        <v>363</v>
      </c>
    </row>
    <row r="76" spans="1:10" ht="13.5">
      <c r="A76" s="18">
        <v>52</v>
      </c>
      <c r="B76" s="68">
        <v>1.0191570881226053</v>
      </c>
      <c r="C76" s="14">
        <f>D76+E76</f>
        <v>532</v>
      </c>
      <c r="D76" s="14">
        <v>292</v>
      </c>
      <c r="E76" s="22">
        <v>240</v>
      </c>
      <c r="F76" s="11">
        <v>77</v>
      </c>
      <c r="G76" s="68">
        <v>0.9619834710743802</v>
      </c>
      <c r="H76" s="14">
        <f>I76+J76</f>
        <v>582</v>
      </c>
      <c r="I76" s="14">
        <v>237</v>
      </c>
      <c r="J76" s="14">
        <v>345</v>
      </c>
    </row>
    <row r="77" spans="1:10" ht="13.5">
      <c r="A77" s="18">
        <v>53</v>
      </c>
      <c r="B77" s="68">
        <v>1.0309810671256454</v>
      </c>
      <c r="C77" s="14">
        <f>D77+E77</f>
        <v>599</v>
      </c>
      <c r="D77" s="14">
        <v>342</v>
      </c>
      <c r="E77" s="22">
        <v>257</v>
      </c>
      <c r="F77" s="11">
        <v>78</v>
      </c>
      <c r="G77" s="68">
        <v>0.9695817490494296</v>
      </c>
      <c r="H77" s="14">
        <f>I77+J77</f>
        <v>510</v>
      </c>
      <c r="I77" s="14">
        <v>216</v>
      </c>
      <c r="J77" s="14">
        <v>294</v>
      </c>
    </row>
    <row r="78" spans="1:10" ht="13.5">
      <c r="A78" s="18">
        <v>54</v>
      </c>
      <c r="B78" s="68">
        <v>1.0061728395061729</v>
      </c>
      <c r="C78" s="14">
        <f>D78+E78</f>
        <v>652</v>
      </c>
      <c r="D78" s="14">
        <v>350</v>
      </c>
      <c r="E78" s="22">
        <v>302</v>
      </c>
      <c r="F78" s="11">
        <v>79</v>
      </c>
      <c r="G78" s="68">
        <v>0.9642857142857143</v>
      </c>
      <c r="H78" s="14">
        <f>I78+J78</f>
        <v>486</v>
      </c>
      <c r="I78" s="14">
        <v>213</v>
      </c>
      <c r="J78" s="14">
        <v>273</v>
      </c>
    </row>
    <row r="79" spans="1:10" ht="13.5">
      <c r="A79" s="18"/>
      <c r="B79" s="68"/>
      <c r="C79" s="12"/>
      <c r="D79" s="12"/>
      <c r="E79" s="13"/>
      <c r="F79" s="11"/>
      <c r="G79" s="68"/>
      <c r="H79" s="12"/>
      <c r="I79" s="12"/>
      <c r="J79" s="12"/>
    </row>
    <row r="80" spans="1:10" ht="13.5">
      <c r="A80" s="26" t="s">
        <v>20</v>
      </c>
      <c r="B80" s="69"/>
      <c r="C80" s="15">
        <f>SUBTOTAL(9,C82:C86)</f>
        <v>3887</v>
      </c>
      <c r="D80" s="15">
        <f>SUBTOTAL(9,D82:D86)</f>
        <v>2041</v>
      </c>
      <c r="E80" s="15">
        <f>SUBTOTAL(9,E82:E86)</f>
        <v>1846</v>
      </c>
      <c r="F80" s="27" t="s">
        <v>25</v>
      </c>
      <c r="G80" s="69"/>
      <c r="H80" s="15">
        <f>SUBTOTAL(9,H82:H86)</f>
        <v>1865</v>
      </c>
      <c r="I80" s="15">
        <f>SUBTOTAL(9,I82:I86)</f>
        <v>674</v>
      </c>
      <c r="J80" s="15">
        <f>SUBTOTAL(9,J82:J86)</f>
        <v>1191</v>
      </c>
    </row>
    <row r="81" spans="1:10" ht="13.5">
      <c r="A81" s="18"/>
      <c r="B81" s="68"/>
      <c r="C81" s="12"/>
      <c r="D81" s="12"/>
      <c r="E81" s="13"/>
      <c r="F81" s="11"/>
      <c r="G81" s="68"/>
      <c r="H81" s="12"/>
      <c r="I81" s="12"/>
      <c r="J81" s="12"/>
    </row>
    <row r="82" spans="1:10" ht="13.5">
      <c r="A82" s="18">
        <v>55</v>
      </c>
      <c r="B82" s="68">
        <v>1.0245098039215685</v>
      </c>
      <c r="C82" s="14">
        <f>D82+E82</f>
        <v>627</v>
      </c>
      <c r="D82" s="14">
        <v>307</v>
      </c>
      <c r="E82" s="22">
        <v>320</v>
      </c>
      <c r="F82" s="11">
        <v>80</v>
      </c>
      <c r="G82" s="68">
        <v>0.949685534591195</v>
      </c>
      <c r="H82" s="14">
        <f>I82+J82</f>
        <v>453</v>
      </c>
      <c r="I82" s="14">
        <v>165</v>
      </c>
      <c r="J82" s="14">
        <v>288</v>
      </c>
    </row>
    <row r="83" spans="1:10" ht="13.5">
      <c r="A83" s="18">
        <v>56</v>
      </c>
      <c r="B83" s="68">
        <v>1.0215208034433285</v>
      </c>
      <c r="C83" s="14">
        <f>D83+E83</f>
        <v>712</v>
      </c>
      <c r="D83" s="14">
        <v>365</v>
      </c>
      <c r="E83" s="22">
        <v>347</v>
      </c>
      <c r="F83" s="11">
        <v>81</v>
      </c>
      <c r="G83" s="68">
        <v>0.9598997493734336</v>
      </c>
      <c r="H83" s="14">
        <f>I83+J83</f>
        <v>383</v>
      </c>
      <c r="I83" s="14">
        <v>135</v>
      </c>
      <c r="J83" s="14">
        <v>248</v>
      </c>
    </row>
    <row r="84" spans="1:10" ht="13.5">
      <c r="A84" s="18">
        <v>57</v>
      </c>
      <c r="B84" s="68">
        <v>1.0025252525252526</v>
      </c>
      <c r="C84" s="14">
        <f>D84+E84</f>
        <v>794</v>
      </c>
      <c r="D84" s="14">
        <v>435</v>
      </c>
      <c r="E84" s="22">
        <v>359</v>
      </c>
      <c r="F84" s="11">
        <v>82</v>
      </c>
      <c r="G84" s="68">
        <v>0.9562982005141388</v>
      </c>
      <c r="H84" s="14">
        <f>I84+J84</f>
        <v>372</v>
      </c>
      <c r="I84" s="14">
        <v>135</v>
      </c>
      <c r="J84" s="14">
        <v>237</v>
      </c>
    </row>
    <row r="85" spans="1:10" ht="13.5">
      <c r="A85" s="18">
        <v>58</v>
      </c>
      <c r="B85" s="68">
        <v>1.016726403823178</v>
      </c>
      <c r="C85" s="14">
        <f>D85+E85</f>
        <v>851</v>
      </c>
      <c r="D85" s="14">
        <v>468</v>
      </c>
      <c r="E85" s="22">
        <v>383</v>
      </c>
      <c r="F85" s="11">
        <v>83</v>
      </c>
      <c r="G85" s="68">
        <v>0.9616438356164384</v>
      </c>
      <c r="H85" s="14">
        <f>I85+J85</f>
        <v>351</v>
      </c>
      <c r="I85" s="14">
        <v>134</v>
      </c>
      <c r="J85" s="14">
        <v>217</v>
      </c>
    </row>
    <row r="86" spans="1:10" ht="13.5">
      <c r="A86" s="18">
        <v>59</v>
      </c>
      <c r="B86" s="68">
        <v>1.0033333333333334</v>
      </c>
      <c r="C86" s="14">
        <f>D86+E86</f>
        <v>903</v>
      </c>
      <c r="D86" s="14">
        <v>466</v>
      </c>
      <c r="E86" s="22">
        <v>437</v>
      </c>
      <c r="F86" s="11">
        <v>84</v>
      </c>
      <c r="G86" s="68">
        <v>0.9244712990936556</v>
      </c>
      <c r="H86" s="14">
        <f>I86+J86</f>
        <v>306</v>
      </c>
      <c r="I86" s="14">
        <v>105</v>
      </c>
      <c r="J86" s="14">
        <v>201</v>
      </c>
    </row>
    <row r="87" spans="1:10" ht="13.5">
      <c r="A87" s="18"/>
      <c r="B87" s="68"/>
      <c r="C87" s="12"/>
      <c r="D87" s="12"/>
      <c r="E87" s="13"/>
      <c r="F87" s="11"/>
      <c r="G87" s="68"/>
      <c r="H87" s="12"/>
      <c r="I87" s="12"/>
      <c r="J87" s="12"/>
    </row>
    <row r="88" spans="1:10" ht="13.5">
      <c r="A88" s="26" t="s">
        <v>21</v>
      </c>
      <c r="B88" s="69"/>
      <c r="C88" s="15">
        <f>SUBTOTAL(9,C90:C94)</f>
        <v>4534</v>
      </c>
      <c r="D88" s="15">
        <f>SUBTOTAL(9,D90:D94)</f>
        <v>2323</v>
      </c>
      <c r="E88" s="15">
        <f>SUBTOTAL(9,E90:E94)</f>
        <v>2211</v>
      </c>
      <c r="F88" s="54" t="s">
        <v>28</v>
      </c>
      <c r="G88" s="77"/>
      <c r="H88" s="15">
        <f>SUBTOTAL(9,H90:H94)</f>
        <v>1016</v>
      </c>
      <c r="I88" s="15">
        <f>SUBTOTAL(9,I90:I94)</f>
        <v>269</v>
      </c>
      <c r="J88" s="15">
        <f>SUBTOTAL(9,J90:J94)</f>
        <v>747</v>
      </c>
    </row>
    <row r="89" spans="1:10" ht="13.5">
      <c r="A89" s="18"/>
      <c r="B89" s="68"/>
      <c r="C89" s="12"/>
      <c r="D89" s="12"/>
      <c r="E89" s="13"/>
      <c r="F89" s="11"/>
      <c r="G89" s="68"/>
      <c r="H89" s="14"/>
      <c r="I89" s="14"/>
      <c r="J89" s="14"/>
    </row>
    <row r="90" spans="1:10" ht="13.5">
      <c r="A90" s="18">
        <v>60</v>
      </c>
      <c r="B90" s="68">
        <v>0.9972222222222222</v>
      </c>
      <c r="C90" s="14">
        <f>D90+E90</f>
        <v>1077</v>
      </c>
      <c r="D90" s="14">
        <v>554</v>
      </c>
      <c r="E90" s="22">
        <v>523</v>
      </c>
      <c r="F90" s="11">
        <v>85</v>
      </c>
      <c r="G90" s="68">
        <v>0.9366197183098591</v>
      </c>
      <c r="H90" s="14">
        <f>I90+J90</f>
        <v>266</v>
      </c>
      <c r="I90" s="14">
        <v>86</v>
      </c>
      <c r="J90" s="14">
        <v>180</v>
      </c>
    </row>
    <row r="91" spans="1:10" ht="13.5">
      <c r="A91" s="18">
        <v>61</v>
      </c>
      <c r="B91" s="68">
        <v>1.0071748878923767</v>
      </c>
      <c r="C91" s="14">
        <f>D91+E91</f>
        <v>1123</v>
      </c>
      <c r="D91" s="14">
        <v>592</v>
      </c>
      <c r="E91" s="22">
        <v>531</v>
      </c>
      <c r="F91" s="11">
        <v>86</v>
      </c>
      <c r="G91" s="68">
        <v>0.9609375</v>
      </c>
      <c r="H91" s="14">
        <f>I91+J91</f>
        <v>246</v>
      </c>
      <c r="I91" s="14">
        <v>58</v>
      </c>
      <c r="J91" s="14">
        <v>188</v>
      </c>
    </row>
    <row r="92" spans="1:10" ht="13.5">
      <c r="A92" s="18">
        <v>62</v>
      </c>
      <c r="B92" s="68">
        <v>0.9879294336118849</v>
      </c>
      <c r="C92" s="14">
        <f>D92+E92</f>
        <v>1064</v>
      </c>
      <c r="D92" s="14">
        <v>536</v>
      </c>
      <c r="E92" s="22">
        <v>528</v>
      </c>
      <c r="F92" s="11">
        <v>87</v>
      </c>
      <c r="G92" s="68">
        <v>0.9312169312169312</v>
      </c>
      <c r="H92" s="14">
        <f>I92+J92</f>
        <v>176</v>
      </c>
      <c r="I92" s="14">
        <v>44</v>
      </c>
      <c r="J92" s="14">
        <v>132</v>
      </c>
    </row>
    <row r="93" spans="1:10" ht="13.5">
      <c r="A93" s="18">
        <v>63</v>
      </c>
      <c r="B93" s="68">
        <v>0.9968</v>
      </c>
      <c r="C93" s="14">
        <f>D93+E93</f>
        <v>623</v>
      </c>
      <c r="D93" s="14">
        <v>306</v>
      </c>
      <c r="E93" s="22">
        <v>317</v>
      </c>
      <c r="F93" s="11">
        <v>88</v>
      </c>
      <c r="G93" s="68">
        <v>0.9340659340659341</v>
      </c>
      <c r="H93" s="14">
        <f>I93+J93</f>
        <v>170</v>
      </c>
      <c r="I93" s="14">
        <v>38</v>
      </c>
      <c r="J93" s="14">
        <v>132</v>
      </c>
    </row>
    <row r="94" spans="1:10" ht="13.5">
      <c r="A94" s="18">
        <v>64</v>
      </c>
      <c r="B94" s="68">
        <v>0.9923312883435583</v>
      </c>
      <c r="C94" s="14">
        <f>D94+E94</f>
        <v>647</v>
      </c>
      <c r="D94" s="14">
        <v>335</v>
      </c>
      <c r="E94" s="22">
        <v>312</v>
      </c>
      <c r="F94" s="11">
        <v>89</v>
      </c>
      <c r="G94" s="68">
        <v>0.8876404494382022</v>
      </c>
      <c r="H94" s="14">
        <f>I94+J94</f>
        <v>158</v>
      </c>
      <c r="I94" s="14">
        <v>43</v>
      </c>
      <c r="J94" s="14">
        <v>115</v>
      </c>
    </row>
    <row r="95" spans="1:10" ht="13.5">
      <c r="A95" s="18"/>
      <c r="B95" s="68"/>
      <c r="C95" s="12"/>
      <c r="D95" s="12"/>
      <c r="E95" s="13"/>
      <c r="F95" s="11"/>
      <c r="G95" s="68"/>
      <c r="H95" s="14"/>
      <c r="I95" s="14"/>
      <c r="J95" s="14"/>
    </row>
    <row r="96" spans="1:10" ht="13.5">
      <c r="A96" s="26" t="s">
        <v>22</v>
      </c>
      <c r="B96" s="69"/>
      <c r="C96" s="15">
        <f>SUBTOTAL(9,C98:C102)</f>
        <v>4113</v>
      </c>
      <c r="D96" s="15">
        <f>SUBTOTAL(9,D98:D102)</f>
        <v>2092</v>
      </c>
      <c r="E96" s="15">
        <f>SUBTOTAL(9,E98:E102)</f>
        <v>2021</v>
      </c>
      <c r="F96" s="54" t="s">
        <v>29</v>
      </c>
      <c r="G96" s="77"/>
      <c r="H96" s="15">
        <f>SUBTOTAL(9,H98:H102)</f>
        <v>360</v>
      </c>
      <c r="I96" s="15">
        <f>SUBTOTAL(9,I98:I102)</f>
        <v>84</v>
      </c>
      <c r="J96" s="15">
        <f>SUBTOTAL(9,J98:J102)</f>
        <v>276</v>
      </c>
    </row>
    <row r="97" spans="1:10" ht="13.5">
      <c r="A97" s="18"/>
      <c r="B97" s="68"/>
      <c r="C97" s="12"/>
      <c r="D97" s="12"/>
      <c r="E97" s="13"/>
      <c r="F97" s="11"/>
      <c r="G97" s="68"/>
      <c r="H97" s="14"/>
      <c r="I97" s="14"/>
      <c r="J97" s="14"/>
    </row>
    <row r="98" spans="1:10" ht="13.5">
      <c r="A98" s="18">
        <v>65</v>
      </c>
      <c r="B98" s="68">
        <v>0.9964454976303317</v>
      </c>
      <c r="C98" s="14">
        <f>D98+E98</f>
        <v>841</v>
      </c>
      <c r="D98" s="14">
        <v>431</v>
      </c>
      <c r="E98" s="22">
        <v>410</v>
      </c>
      <c r="F98" s="11">
        <v>90</v>
      </c>
      <c r="G98" s="68">
        <v>0.92</v>
      </c>
      <c r="H98" s="14">
        <f>I98+J98</f>
        <v>92</v>
      </c>
      <c r="I98" s="14">
        <v>26</v>
      </c>
      <c r="J98" s="14">
        <v>66</v>
      </c>
    </row>
    <row r="99" spans="1:10" ht="13.5">
      <c r="A99" s="18">
        <v>66</v>
      </c>
      <c r="B99" s="68">
        <v>0.9825653798256538</v>
      </c>
      <c r="C99" s="14">
        <f>D99+E99</f>
        <v>789</v>
      </c>
      <c r="D99" s="14">
        <v>405</v>
      </c>
      <c r="E99" s="22">
        <v>384</v>
      </c>
      <c r="F99" s="11">
        <v>91</v>
      </c>
      <c r="G99" s="68">
        <v>0.8888888888888888</v>
      </c>
      <c r="H99" s="14">
        <f>I99+J99</f>
        <v>80</v>
      </c>
      <c r="I99" s="14">
        <v>20</v>
      </c>
      <c r="J99" s="14">
        <v>60</v>
      </c>
    </row>
    <row r="100" spans="1:10" ht="13.5">
      <c r="A100" s="18">
        <v>67</v>
      </c>
      <c r="B100" s="68">
        <v>0.9905771495877503</v>
      </c>
      <c r="C100" s="14">
        <f>D100+E100</f>
        <v>841</v>
      </c>
      <c r="D100" s="14">
        <v>427</v>
      </c>
      <c r="E100" s="22">
        <v>414</v>
      </c>
      <c r="F100" s="11">
        <v>92</v>
      </c>
      <c r="G100" s="68">
        <v>0.9195402298850575</v>
      </c>
      <c r="H100" s="14">
        <f>I100+J100</f>
        <v>80</v>
      </c>
      <c r="I100" s="14">
        <v>14</v>
      </c>
      <c r="J100" s="14">
        <v>66</v>
      </c>
    </row>
    <row r="101" spans="1:10" ht="13.5">
      <c r="A101" s="18">
        <v>68</v>
      </c>
      <c r="B101" s="68">
        <v>0.9865016872890888</v>
      </c>
      <c r="C101" s="14">
        <f>D101+E101</f>
        <v>877</v>
      </c>
      <c r="D101" s="14">
        <v>459</v>
      </c>
      <c r="E101" s="22">
        <v>418</v>
      </c>
      <c r="F101" s="11">
        <v>93</v>
      </c>
      <c r="G101" s="68">
        <v>0.7397260273972602</v>
      </c>
      <c r="H101" s="14">
        <f>I101+J101</f>
        <v>54</v>
      </c>
      <c r="I101" s="14">
        <v>12</v>
      </c>
      <c r="J101" s="14">
        <v>42</v>
      </c>
    </row>
    <row r="102" spans="1:10" ht="13.5">
      <c r="A102" s="18">
        <v>69</v>
      </c>
      <c r="B102" s="68">
        <v>0.99609375</v>
      </c>
      <c r="C102" s="14">
        <f>D102+E102</f>
        <v>765</v>
      </c>
      <c r="D102" s="14">
        <v>370</v>
      </c>
      <c r="E102" s="22">
        <v>395</v>
      </c>
      <c r="F102" s="11">
        <v>94</v>
      </c>
      <c r="G102" s="68">
        <v>0.84375</v>
      </c>
      <c r="H102" s="14">
        <f>I102+J102</f>
        <v>54</v>
      </c>
      <c r="I102" s="14">
        <v>12</v>
      </c>
      <c r="J102" s="14">
        <v>42</v>
      </c>
    </row>
    <row r="103" spans="1:10" ht="13.5">
      <c r="A103" s="18"/>
      <c r="B103" s="68"/>
      <c r="C103" s="12"/>
      <c r="D103" s="12"/>
      <c r="E103" s="13"/>
      <c r="F103" s="11"/>
      <c r="G103" s="68"/>
      <c r="H103" s="14"/>
      <c r="I103" s="14"/>
      <c r="J103" s="14"/>
    </row>
    <row r="104" spans="1:10" ht="13.5">
      <c r="A104" s="26" t="s">
        <v>23</v>
      </c>
      <c r="B104" s="69"/>
      <c r="C104" s="15">
        <f>SUBTOTAL(9,C106:C110)</f>
        <v>3268</v>
      </c>
      <c r="D104" s="15">
        <f>SUBTOTAL(9,D106:D110)</f>
        <v>1501</v>
      </c>
      <c r="E104" s="15">
        <f>SUBTOTAL(9,E106:E110)</f>
        <v>1767</v>
      </c>
      <c r="F104" s="54" t="s">
        <v>30</v>
      </c>
      <c r="G104" s="77"/>
      <c r="H104" s="15">
        <f>SUBTOTAL(9,H106:H110)</f>
        <v>113</v>
      </c>
      <c r="I104" s="15">
        <f>SUBTOTAL(9,I106:I110)</f>
        <v>16</v>
      </c>
      <c r="J104" s="15">
        <f>SUBTOTAL(9,J106:J110)</f>
        <v>97</v>
      </c>
    </row>
    <row r="105" spans="1:10" ht="13.5">
      <c r="A105" s="18" t="s">
        <v>1</v>
      </c>
      <c r="B105" s="68"/>
      <c r="C105" s="12"/>
      <c r="D105" s="12"/>
      <c r="E105" s="13"/>
      <c r="F105" s="11"/>
      <c r="G105" s="68"/>
      <c r="H105" s="14"/>
      <c r="I105" s="14"/>
      <c r="J105" s="14"/>
    </row>
    <row r="106" spans="1:10" ht="13.5">
      <c r="A106" s="18">
        <v>70</v>
      </c>
      <c r="B106" s="68">
        <v>0.9948630136986302</v>
      </c>
      <c r="C106" s="14">
        <f>D106+E106</f>
        <v>581</v>
      </c>
      <c r="D106" s="14">
        <v>286</v>
      </c>
      <c r="E106" s="22">
        <v>295</v>
      </c>
      <c r="F106" s="11">
        <v>95</v>
      </c>
      <c r="G106" s="68">
        <v>0.8541666666666666</v>
      </c>
      <c r="H106" s="14">
        <f>I106+J106</f>
        <v>41</v>
      </c>
      <c r="I106" s="14">
        <v>7</v>
      </c>
      <c r="J106" s="14">
        <v>34</v>
      </c>
    </row>
    <row r="107" spans="1:10" ht="13.5">
      <c r="A107" s="18">
        <v>71</v>
      </c>
      <c r="B107" s="68">
        <v>1.0076804915514592</v>
      </c>
      <c r="C107" s="14">
        <f>D107+E107</f>
        <v>656</v>
      </c>
      <c r="D107" s="14">
        <v>309</v>
      </c>
      <c r="E107" s="22">
        <v>347</v>
      </c>
      <c r="F107" s="11">
        <v>96</v>
      </c>
      <c r="G107" s="68">
        <v>0.7878787878787878</v>
      </c>
      <c r="H107" s="14">
        <f aca="true" t="shared" si="0" ref="H107:H112">I107+J107</f>
        <v>26</v>
      </c>
      <c r="I107" s="14">
        <v>5</v>
      </c>
      <c r="J107" s="14">
        <v>21</v>
      </c>
    </row>
    <row r="108" spans="1:10" ht="13.5">
      <c r="A108" s="18">
        <v>72</v>
      </c>
      <c r="B108" s="68">
        <v>0.9735294117647059</v>
      </c>
      <c r="C108" s="14">
        <f>D108+E108</f>
        <v>662</v>
      </c>
      <c r="D108" s="14">
        <v>310</v>
      </c>
      <c r="E108" s="22">
        <v>352</v>
      </c>
      <c r="F108" s="11">
        <v>97</v>
      </c>
      <c r="G108" s="68">
        <v>0.8888888888888888</v>
      </c>
      <c r="H108" s="14">
        <f t="shared" si="0"/>
        <v>24</v>
      </c>
      <c r="I108" s="14">
        <v>3</v>
      </c>
      <c r="J108" s="14">
        <v>21</v>
      </c>
    </row>
    <row r="109" spans="1:10" ht="13.5">
      <c r="A109" s="18">
        <v>73</v>
      </c>
      <c r="B109" s="68">
        <v>0.9946308724832215</v>
      </c>
      <c r="C109" s="14">
        <f>D109+E109</f>
        <v>741</v>
      </c>
      <c r="D109" s="32">
        <v>329</v>
      </c>
      <c r="E109" s="22">
        <v>412</v>
      </c>
      <c r="F109" s="11">
        <v>98</v>
      </c>
      <c r="G109" s="68">
        <v>0.5294117647058824</v>
      </c>
      <c r="H109" s="14">
        <f t="shared" si="0"/>
        <v>9</v>
      </c>
      <c r="I109" s="14">
        <v>1</v>
      </c>
      <c r="J109" s="14">
        <v>8</v>
      </c>
    </row>
    <row r="110" spans="1:10" ht="13.5">
      <c r="A110" s="18">
        <v>74</v>
      </c>
      <c r="B110" s="68">
        <v>0.9736434108527132</v>
      </c>
      <c r="C110" s="14">
        <f>D110+E110</f>
        <v>628</v>
      </c>
      <c r="D110" s="14">
        <v>267</v>
      </c>
      <c r="E110" s="14">
        <v>361</v>
      </c>
      <c r="F110" s="11">
        <v>99</v>
      </c>
      <c r="G110" s="68">
        <v>0.6842105263157895</v>
      </c>
      <c r="H110" s="14">
        <f t="shared" si="0"/>
        <v>13</v>
      </c>
      <c r="I110" s="14">
        <v>0</v>
      </c>
      <c r="J110" s="14">
        <v>13</v>
      </c>
    </row>
    <row r="111" spans="1:10" ht="13.5">
      <c r="A111" s="18"/>
      <c r="B111" s="68"/>
      <c r="C111" s="21"/>
      <c r="D111" s="21"/>
      <c r="E111" s="13"/>
      <c r="F111" s="11"/>
      <c r="G111" s="68"/>
      <c r="H111" s="14"/>
      <c r="I111" s="14"/>
      <c r="J111" s="14"/>
    </row>
    <row r="112" spans="1:10" ht="13.5">
      <c r="A112" s="18"/>
      <c r="B112" s="68"/>
      <c r="C112" s="21"/>
      <c r="D112" s="21"/>
      <c r="E112" s="13"/>
      <c r="F112" s="54" t="s">
        <v>32</v>
      </c>
      <c r="G112" s="77"/>
      <c r="H112" s="55">
        <f t="shared" si="0"/>
        <v>18</v>
      </c>
      <c r="I112" s="55">
        <v>3</v>
      </c>
      <c r="J112" s="55">
        <v>15</v>
      </c>
    </row>
    <row r="113" spans="1:10" ht="13.5">
      <c r="A113" s="19"/>
      <c r="B113" s="70"/>
      <c r="C113" s="16"/>
      <c r="D113" s="16"/>
      <c r="E113" s="17"/>
      <c r="F113" s="58"/>
      <c r="G113" s="76"/>
      <c r="H113" s="55"/>
      <c r="I113" s="55"/>
      <c r="J113" s="55"/>
    </row>
    <row r="114" s="37" customFormat="1" ht="13.5">
      <c r="D114" s="2"/>
    </row>
    <row r="115" spans="1:7" ht="13.5">
      <c r="A115" s="133" t="s">
        <v>33</v>
      </c>
      <c r="B115" s="133"/>
      <c r="C115" s="41" t="s">
        <v>31</v>
      </c>
      <c r="D115" s="41"/>
      <c r="E115" s="41" t="s">
        <v>26</v>
      </c>
      <c r="F115" s="41"/>
      <c r="G115" s="41" t="s">
        <v>27</v>
      </c>
    </row>
    <row r="116" spans="1:7" ht="13.5">
      <c r="A116" s="43"/>
      <c r="B116" s="43"/>
      <c r="C116" s="41"/>
      <c r="D116" s="41"/>
      <c r="E116" s="41"/>
      <c r="F116" s="41"/>
      <c r="G116" s="41"/>
    </row>
    <row r="117" spans="1:7" ht="13.5">
      <c r="A117" s="133" t="s">
        <v>34</v>
      </c>
      <c r="B117" s="133"/>
      <c r="C117" s="57">
        <f>E117+G117</f>
        <v>6043</v>
      </c>
      <c r="D117" s="38"/>
      <c r="E117" s="57">
        <f>SUBTOTAL(9,D10:D32)</f>
        <v>3065</v>
      </c>
      <c r="F117" s="38"/>
      <c r="G117" s="57">
        <f>SUBTOTAL(9,E10:E32)</f>
        <v>2978</v>
      </c>
    </row>
    <row r="118" spans="1:7" ht="13.5">
      <c r="A118" s="43"/>
      <c r="B118" s="43"/>
      <c r="C118" s="38"/>
      <c r="D118" s="38"/>
      <c r="E118" s="38"/>
      <c r="F118" s="38"/>
      <c r="G118" s="38"/>
    </row>
    <row r="119" spans="1:7" ht="13.5">
      <c r="A119" s="133" t="s">
        <v>35</v>
      </c>
      <c r="B119" s="133"/>
      <c r="C119" s="57">
        <f>E119+G119</f>
        <v>33820</v>
      </c>
      <c r="D119" s="38"/>
      <c r="E119" s="57">
        <f>SUBTOTAL(9,D34:D48,I10:I48,D72:D94)</f>
        <v>17710</v>
      </c>
      <c r="F119" s="38"/>
      <c r="G119" s="57">
        <f>SUBTOTAL(9,E34:E48,J10:J48,E72:E94)</f>
        <v>16110</v>
      </c>
    </row>
    <row r="120" spans="1:7" ht="13.5">
      <c r="A120" s="42"/>
      <c r="B120" s="42"/>
      <c r="C120" s="57"/>
      <c r="D120" s="38"/>
      <c r="E120" s="57"/>
      <c r="F120" s="38"/>
      <c r="G120" s="57"/>
    </row>
    <row r="121" spans="1:7" ht="13.5">
      <c r="A121" s="133" t="s">
        <v>42</v>
      </c>
      <c r="B121" s="133"/>
      <c r="C121" s="57">
        <f>E121+G121</f>
        <v>13548</v>
      </c>
      <c r="D121" s="38"/>
      <c r="E121" s="57">
        <f>SUBTOTAL(9,D96:D110,I72:I112)</f>
        <v>5824</v>
      </c>
      <c r="F121" s="38"/>
      <c r="G121" s="57">
        <f>SUBTOTAL(9,E96:E110,J72:J1123)</f>
        <v>7724</v>
      </c>
    </row>
    <row r="122" spans="1:7" ht="13.5">
      <c r="A122" s="43"/>
      <c r="B122" s="43"/>
      <c r="C122" s="38"/>
      <c r="D122" s="38"/>
      <c r="E122" s="38"/>
      <c r="F122" s="38"/>
      <c r="G122" s="38"/>
    </row>
    <row r="123" spans="1:7" ht="13.5">
      <c r="A123" s="133" t="s">
        <v>37</v>
      </c>
      <c r="B123" s="133"/>
      <c r="C123" s="57">
        <f>E123+G123</f>
        <v>6167</v>
      </c>
      <c r="D123" s="38"/>
      <c r="E123" s="57">
        <f>SUBTOTAL(9,I72:I112)</f>
        <v>2231</v>
      </c>
      <c r="F123" s="38"/>
      <c r="G123" s="57">
        <f>SUBTOTAL(9,J72:J112)</f>
        <v>3936</v>
      </c>
    </row>
    <row r="124" spans="1:8" ht="13.5">
      <c r="A124" s="42"/>
      <c r="B124" s="42"/>
      <c r="C124" s="43"/>
      <c r="D124" s="46"/>
      <c r="E124" s="41"/>
      <c r="F124" s="46"/>
      <c r="G124" s="41"/>
      <c r="H124" s="46"/>
    </row>
    <row r="125" spans="1:8" ht="13.5">
      <c r="A125" s="9"/>
      <c r="B125" s="9"/>
      <c r="C125" s="9"/>
      <c r="D125" s="38"/>
      <c r="E125" s="38"/>
      <c r="F125" s="38"/>
      <c r="G125" s="38"/>
      <c r="H125" s="38"/>
    </row>
    <row r="126" spans="1:8" ht="13.5">
      <c r="A126" s="9"/>
      <c r="B126" s="9"/>
      <c r="C126" s="9"/>
      <c r="D126" s="38"/>
      <c r="E126" s="25"/>
      <c r="F126" s="25"/>
      <c r="G126" s="38"/>
      <c r="H126" s="38"/>
    </row>
    <row r="127" spans="1:8" ht="13.5">
      <c r="A127" s="9"/>
      <c r="B127" s="9"/>
      <c r="C127" s="9"/>
      <c r="D127" s="38"/>
      <c r="E127" s="38"/>
      <c r="F127" s="38"/>
      <c r="G127" s="38"/>
      <c r="H127" s="38"/>
    </row>
    <row r="128" spans="1:8" ht="13.5">
      <c r="A128" s="9"/>
      <c r="B128" s="9"/>
      <c r="C128" s="38"/>
      <c r="D128" s="38"/>
      <c r="E128" s="38"/>
      <c r="F128" s="38"/>
      <c r="G128" s="38"/>
      <c r="H128" s="38"/>
    </row>
    <row r="129" spans="1:2" ht="13.5">
      <c r="A129" s="5"/>
      <c r="B129" s="5"/>
    </row>
  </sheetData>
  <mergeCells count="31">
    <mergeCell ref="E69:E70"/>
    <mergeCell ref="F67:J67"/>
    <mergeCell ref="H69:H70"/>
    <mergeCell ref="I69:I70"/>
    <mergeCell ref="J69:J70"/>
    <mergeCell ref="F69:F70"/>
    <mergeCell ref="G69:G70"/>
    <mergeCell ref="A69:A70"/>
    <mergeCell ref="D6:D7"/>
    <mergeCell ref="E6:E7"/>
    <mergeCell ref="C6:C7"/>
    <mergeCell ref="A6:A7"/>
    <mergeCell ref="B6:B7"/>
    <mergeCell ref="B69:B70"/>
    <mergeCell ref="E61:F61"/>
    <mergeCell ref="C69:C70"/>
    <mergeCell ref="D69:D70"/>
    <mergeCell ref="C2:G2"/>
    <mergeCell ref="C65:G65"/>
    <mergeCell ref="I6:I7"/>
    <mergeCell ref="E53:F53"/>
    <mergeCell ref="F4:J4"/>
    <mergeCell ref="J6:J7"/>
    <mergeCell ref="H6:H7"/>
    <mergeCell ref="F6:F7"/>
    <mergeCell ref="G6:G7"/>
    <mergeCell ref="A123:B123"/>
    <mergeCell ref="A115:B115"/>
    <mergeCell ref="A121:B121"/>
    <mergeCell ref="A117:B117"/>
    <mergeCell ref="A119:B119"/>
  </mergeCells>
  <printOptions/>
  <pageMargins left="0.5118110236220472" right="0.5118110236220472" top="0.3937007874015748" bottom="0.35433070866141736" header="0.5118110236220472" footer="0.4724409448818898"/>
  <pageSetup horizontalDpi="300" verticalDpi="300" orientation="portrait" paperSize="9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1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5" width="9.125" style="0" customWidth="1"/>
    <col min="6" max="6" width="10.625" style="0" customWidth="1"/>
    <col min="7" max="10" width="9.125" style="0" customWidth="1"/>
  </cols>
  <sheetData>
    <row r="2" spans="2:7" ht="17.25">
      <c r="B2" s="3" t="s">
        <v>4</v>
      </c>
      <c r="C2" s="115" t="s">
        <v>64</v>
      </c>
      <c r="D2" s="115"/>
      <c r="E2" s="115"/>
      <c r="F2" s="115"/>
      <c r="G2" s="115"/>
    </row>
    <row r="4" spans="1:10" ht="18" customHeight="1">
      <c r="A4" s="3" t="s">
        <v>52</v>
      </c>
      <c r="B4" s="3"/>
      <c r="F4" s="116" t="s">
        <v>62</v>
      </c>
      <c r="G4" s="116"/>
      <c r="H4" s="116"/>
      <c r="I4" s="116"/>
      <c r="J4" s="116"/>
    </row>
    <row r="5" ht="13.5">
      <c r="C5" s="2"/>
    </row>
    <row r="6" spans="1:10" ht="13.5" customHeight="1">
      <c r="A6" s="123" t="s">
        <v>5</v>
      </c>
      <c r="B6" s="121" t="s">
        <v>46</v>
      </c>
      <c r="C6" s="117" t="s">
        <v>0</v>
      </c>
      <c r="D6" s="119" t="s">
        <v>2</v>
      </c>
      <c r="E6" s="119" t="s">
        <v>3</v>
      </c>
      <c r="F6" s="139" t="s">
        <v>5</v>
      </c>
      <c r="G6" s="121" t="s">
        <v>46</v>
      </c>
      <c r="H6" s="117" t="s">
        <v>0</v>
      </c>
      <c r="I6" s="119" t="s">
        <v>2</v>
      </c>
      <c r="J6" s="123" t="s">
        <v>3</v>
      </c>
    </row>
    <row r="7" spans="1:10" ht="13.5" customHeight="1">
      <c r="A7" s="124"/>
      <c r="B7" s="122"/>
      <c r="C7" s="118"/>
      <c r="D7" s="120"/>
      <c r="E7" s="120"/>
      <c r="F7" s="140"/>
      <c r="G7" s="122"/>
      <c r="H7" s="118"/>
      <c r="I7" s="120"/>
      <c r="J7" s="124"/>
    </row>
    <row r="8" spans="1:10" ht="14.25">
      <c r="A8" s="63" t="s">
        <v>7</v>
      </c>
      <c r="B8" s="67"/>
      <c r="C8" s="61">
        <f>SUBTOTAL(9,C10:C48,H10:H48,C72:C111,H72:H113)</f>
        <v>74365</v>
      </c>
      <c r="D8" s="61">
        <f>SUBTOTAL(9,D10:D48,I10:I48,D73:D111,I73:I113)</f>
        <v>36353</v>
      </c>
      <c r="E8" s="61">
        <f>SUBTOTAL(9,E10:E48,J10:J48,E73:E111,J73:J113)</f>
        <v>38012</v>
      </c>
      <c r="F8" s="64"/>
      <c r="G8" s="74"/>
      <c r="H8" s="1"/>
      <c r="I8" s="1"/>
      <c r="J8" s="1"/>
    </row>
    <row r="9" spans="1:10" ht="13.5">
      <c r="A9" s="18"/>
      <c r="B9" s="68"/>
      <c r="C9" s="15"/>
      <c r="D9" s="15"/>
      <c r="E9" s="29"/>
      <c r="F9" s="64"/>
      <c r="G9" s="74"/>
      <c r="H9" s="15"/>
      <c r="I9" s="15"/>
      <c r="J9" s="15"/>
    </row>
    <row r="10" spans="1:10" ht="13.5">
      <c r="A10" s="26" t="s">
        <v>9</v>
      </c>
      <c r="B10" s="69"/>
      <c r="C10" s="15">
        <f>SUBTOTAL(9,C12:C16)</f>
        <v>2917</v>
      </c>
      <c r="D10" s="15">
        <f>SUBTOTAL(9,D12:D16)</f>
        <v>1483</v>
      </c>
      <c r="E10" s="15">
        <f>SUBTOTAL(9,E12:E16)</f>
        <v>1434</v>
      </c>
      <c r="F10" s="27" t="s">
        <v>12</v>
      </c>
      <c r="G10" s="69"/>
      <c r="H10" s="15">
        <f>SUBTOTAL(9,H12:H16)</f>
        <v>4343</v>
      </c>
      <c r="I10" s="15">
        <f>SUBTOTAL(9,I12:I16)</f>
        <v>2256</v>
      </c>
      <c r="J10" s="15">
        <f>SUBTOTAL(9,J12:J16)</f>
        <v>2087</v>
      </c>
    </row>
    <row r="11" spans="1:10" ht="13.5">
      <c r="A11" s="18"/>
      <c r="B11" s="68"/>
      <c r="C11" s="12"/>
      <c r="D11" s="12"/>
      <c r="E11" s="13"/>
      <c r="F11" s="11"/>
      <c r="G11" s="68"/>
      <c r="H11" s="12"/>
      <c r="I11" s="12"/>
      <c r="J11" s="12"/>
    </row>
    <row r="12" spans="1:10" ht="13.5">
      <c r="A12" s="18">
        <v>0</v>
      </c>
      <c r="B12" s="68"/>
      <c r="C12" s="14">
        <f>D12+E12</f>
        <v>586</v>
      </c>
      <c r="D12" s="14">
        <v>289</v>
      </c>
      <c r="E12" s="22">
        <v>297</v>
      </c>
      <c r="F12" s="11">
        <v>25</v>
      </c>
      <c r="G12" s="68">
        <v>1.0205811138014529</v>
      </c>
      <c r="H12" s="14">
        <f>I12+J12</f>
        <v>843</v>
      </c>
      <c r="I12" s="14">
        <v>438</v>
      </c>
      <c r="J12" s="14">
        <v>405</v>
      </c>
    </row>
    <row r="13" spans="1:10" ht="13.5">
      <c r="A13" s="18">
        <v>1</v>
      </c>
      <c r="B13" s="68">
        <v>0.9983164983164983</v>
      </c>
      <c r="C13" s="14">
        <f>D13+E13</f>
        <v>593</v>
      </c>
      <c r="D13" s="14">
        <v>279</v>
      </c>
      <c r="E13" s="22">
        <v>314</v>
      </c>
      <c r="F13" s="11">
        <v>26</v>
      </c>
      <c r="G13" s="68">
        <v>1.0070921985815602</v>
      </c>
      <c r="H13" s="14">
        <f>I13+J13</f>
        <v>852</v>
      </c>
      <c r="I13" s="14">
        <v>467</v>
      </c>
      <c r="J13" s="14">
        <v>385</v>
      </c>
    </row>
    <row r="14" spans="1:10" ht="13.5">
      <c r="A14" s="18">
        <v>2</v>
      </c>
      <c r="B14" s="68">
        <v>0.9983579638752053</v>
      </c>
      <c r="C14" s="14">
        <f>D14+E14</f>
        <v>608</v>
      </c>
      <c r="D14" s="14">
        <v>311</v>
      </c>
      <c r="E14" s="22">
        <v>297</v>
      </c>
      <c r="F14" s="11">
        <v>27</v>
      </c>
      <c r="G14" s="68">
        <v>1.0183908045977013</v>
      </c>
      <c r="H14" s="14">
        <f>I14+J14</f>
        <v>886</v>
      </c>
      <c r="I14" s="14">
        <v>448</v>
      </c>
      <c r="J14" s="14">
        <v>438</v>
      </c>
    </row>
    <row r="15" spans="1:10" ht="13.5">
      <c r="A15" s="18">
        <v>3</v>
      </c>
      <c r="B15" s="68">
        <v>0.9737762237762237</v>
      </c>
      <c r="C15" s="14">
        <f>D15+E15</f>
        <v>557</v>
      </c>
      <c r="D15" s="14">
        <v>290</v>
      </c>
      <c r="E15" s="22">
        <v>267</v>
      </c>
      <c r="F15" s="11">
        <v>28</v>
      </c>
      <c r="G15" s="68">
        <v>0.9918793503480279</v>
      </c>
      <c r="H15" s="14">
        <f>I15+J15</f>
        <v>855</v>
      </c>
      <c r="I15" s="14">
        <v>437</v>
      </c>
      <c r="J15" s="14">
        <v>418</v>
      </c>
    </row>
    <row r="16" spans="1:10" ht="13.5">
      <c r="A16" s="18">
        <v>4</v>
      </c>
      <c r="B16" s="68">
        <v>0.9811643835616438</v>
      </c>
      <c r="C16" s="14">
        <f>D16+E16</f>
        <v>573</v>
      </c>
      <c r="D16" s="14">
        <v>314</v>
      </c>
      <c r="E16" s="22">
        <v>259</v>
      </c>
      <c r="F16" s="11">
        <v>29</v>
      </c>
      <c r="G16" s="68">
        <v>1.02718006795017</v>
      </c>
      <c r="H16" s="14">
        <f>I16+J16</f>
        <v>907</v>
      </c>
      <c r="I16" s="14">
        <v>466</v>
      </c>
      <c r="J16" s="14">
        <v>441</v>
      </c>
    </row>
    <row r="17" spans="1:10" ht="13.5">
      <c r="A17" s="18"/>
      <c r="B17" s="68"/>
      <c r="C17" s="12"/>
      <c r="D17" s="12"/>
      <c r="E17" s="13"/>
      <c r="F17" s="11"/>
      <c r="G17" s="68"/>
      <c r="H17" s="12"/>
      <c r="I17" s="12"/>
      <c r="J17" s="12"/>
    </row>
    <row r="18" spans="1:10" ht="13.5">
      <c r="A18" s="26" t="s">
        <v>10</v>
      </c>
      <c r="B18" s="69"/>
      <c r="C18" s="15">
        <f>SUBTOTAL(9,C20:C24)</f>
        <v>2982</v>
      </c>
      <c r="D18" s="15">
        <f>SUBTOTAL(9,D20:D24)</f>
        <v>1518</v>
      </c>
      <c r="E18" s="15">
        <f>SUBTOTAL(9,E20:E24)</f>
        <v>1464</v>
      </c>
      <c r="F18" s="27" t="s">
        <v>13</v>
      </c>
      <c r="G18" s="69"/>
      <c r="H18" s="15">
        <f>SUBTOTAL(9,H20:H24)</f>
        <v>5131</v>
      </c>
      <c r="I18" s="15">
        <f>SUBTOTAL(9,I20:I24)</f>
        <v>2672</v>
      </c>
      <c r="J18" s="15">
        <f>SUBTOTAL(9,J20:J24)</f>
        <v>2459</v>
      </c>
    </row>
    <row r="19" spans="1:10" ht="13.5">
      <c r="A19" s="18"/>
      <c r="B19" s="68"/>
      <c r="C19" s="12"/>
      <c r="D19" s="12"/>
      <c r="E19" s="13"/>
      <c r="F19" s="11"/>
      <c r="G19" s="68"/>
      <c r="H19" s="12"/>
      <c r="I19" s="12"/>
      <c r="J19" s="12"/>
    </row>
    <row r="20" spans="1:10" ht="13.5">
      <c r="A20" s="18">
        <v>5</v>
      </c>
      <c r="B20" s="68">
        <v>0.9927536231884058</v>
      </c>
      <c r="C20" s="14">
        <f>D20+E20</f>
        <v>548</v>
      </c>
      <c r="D20" s="14">
        <v>282</v>
      </c>
      <c r="E20" s="22">
        <v>266</v>
      </c>
      <c r="F20" s="11">
        <v>30</v>
      </c>
      <c r="G20" s="68">
        <v>0.9935344827586207</v>
      </c>
      <c r="H20" s="14">
        <f>I20+J20</f>
        <v>922</v>
      </c>
      <c r="I20" s="14">
        <v>485</v>
      </c>
      <c r="J20" s="14">
        <v>437</v>
      </c>
    </row>
    <row r="21" spans="1:10" ht="13.5">
      <c r="A21" s="18">
        <v>6</v>
      </c>
      <c r="B21" s="68">
        <v>0.9950331125827815</v>
      </c>
      <c r="C21" s="14">
        <f>D21+E21</f>
        <v>601</v>
      </c>
      <c r="D21" s="14">
        <v>305</v>
      </c>
      <c r="E21" s="22">
        <v>296</v>
      </c>
      <c r="F21" s="11">
        <v>31</v>
      </c>
      <c r="G21" s="68">
        <v>1.0190677966101696</v>
      </c>
      <c r="H21" s="14">
        <f>I21+J21</f>
        <v>962</v>
      </c>
      <c r="I21" s="14">
        <v>516</v>
      </c>
      <c r="J21" s="14">
        <v>446</v>
      </c>
    </row>
    <row r="22" spans="1:10" ht="13.5">
      <c r="A22" s="18">
        <v>7</v>
      </c>
      <c r="B22" s="68">
        <v>0.9966273187183811</v>
      </c>
      <c r="C22" s="14">
        <f>D22+E22</f>
        <v>591</v>
      </c>
      <c r="D22" s="14">
        <v>306</v>
      </c>
      <c r="E22" s="22">
        <v>285</v>
      </c>
      <c r="F22" s="11">
        <v>32</v>
      </c>
      <c r="G22" s="68">
        <v>0.9913793103448276</v>
      </c>
      <c r="H22" s="14">
        <f>I22+J22</f>
        <v>1035</v>
      </c>
      <c r="I22" s="14">
        <v>514</v>
      </c>
      <c r="J22" s="14">
        <v>521</v>
      </c>
    </row>
    <row r="23" spans="1:10" ht="13.5">
      <c r="A23" s="18">
        <v>8</v>
      </c>
      <c r="B23" s="68">
        <v>0.9968404423380727</v>
      </c>
      <c r="C23" s="14">
        <f>D23+E23</f>
        <v>631</v>
      </c>
      <c r="D23" s="14">
        <v>319</v>
      </c>
      <c r="E23" s="22">
        <v>312</v>
      </c>
      <c r="F23" s="11">
        <v>33</v>
      </c>
      <c r="G23" s="68">
        <v>0.9711191335740073</v>
      </c>
      <c r="H23" s="14">
        <f>I23+J23</f>
        <v>1076</v>
      </c>
      <c r="I23" s="14">
        <v>550</v>
      </c>
      <c r="J23" s="14">
        <v>526</v>
      </c>
    </row>
    <row r="24" spans="1:10" ht="13.5">
      <c r="A24" s="18">
        <v>9</v>
      </c>
      <c r="B24" s="68">
        <v>0.9760383386581469</v>
      </c>
      <c r="C24" s="14">
        <f>D24+E24</f>
        <v>611</v>
      </c>
      <c r="D24" s="14">
        <v>306</v>
      </c>
      <c r="E24" s="22">
        <v>305</v>
      </c>
      <c r="F24" s="11">
        <v>34</v>
      </c>
      <c r="G24" s="68">
        <v>1.0234234234234234</v>
      </c>
      <c r="H24" s="14">
        <f>I24+J24</f>
        <v>1136</v>
      </c>
      <c r="I24" s="14">
        <v>607</v>
      </c>
      <c r="J24" s="14">
        <v>529</v>
      </c>
    </row>
    <row r="25" spans="1:10" ht="13.5">
      <c r="A25" s="18"/>
      <c r="B25" s="68"/>
      <c r="C25" s="12"/>
      <c r="D25" s="12"/>
      <c r="E25" s="13"/>
      <c r="F25" s="11"/>
      <c r="G25" s="68"/>
      <c r="H25" s="12"/>
      <c r="I25" s="12"/>
      <c r="J25" s="12"/>
    </row>
    <row r="26" spans="1:10" ht="13.5">
      <c r="A26" s="26" t="s">
        <v>11</v>
      </c>
      <c r="B26" s="69"/>
      <c r="C26" s="15">
        <f>SUBTOTAL(9,C28:C32)</f>
        <v>3066</v>
      </c>
      <c r="D26" s="15">
        <f>SUBTOTAL(9,D28:D32)</f>
        <v>1549</v>
      </c>
      <c r="E26" s="15">
        <f>SUBTOTAL(9,E28:E32)</f>
        <v>1517</v>
      </c>
      <c r="F26" s="27" t="s">
        <v>14</v>
      </c>
      <c r="G26" s="69"/>
      <c r="H26" s="15">
        <f>SUBTOTAL(9,H28:H32)</f>
        <v>5973</v>
      </c>
      <c r="I26" s="15">
        <f>SUBTOTAL(9,I28:I32)</f>
        <v>3119</v>
      </c>
      <c r="J26" s="15">
        <f>SUBTOTAL(9,J28:J32)</f>
        <v>2854</v>
      </c>
    </row>
    <row r="27" spans="1:10" ht="13.5">
      <c r="A27" s="18"/>
      <c r="B27" s="68"/>
      <c r="C27" s="12"/>
      <c r="D27" s="12"/>
      <c r="E27" s="13"/>
      <c r="F27" s="11"/>
      <c r="G27" s="68"/>
      <c r="H27" s="12"/>
      <c r="I27" s="12"/>
      <c r="J27" s="12"/>
    </row>
    <row r="28" spans="1:10" ht="13.5">
      <c r="A28" s="18">
        <v>10</v>
      </c>
      <c r="B28" s="68">
        <v>0.9949494949494949</v>
      </c>
      <c r="C28" s="14">
        <f>D28+E28</f>
        <v>591</v>
      </c>
      <c r="D28" s="14">
        <v>304</v>
      </c>
      <c r="E28" s="22">
        <v>287</v>
      </c>
      <c r="F28" s="11">
        <v>35</v>
      </c>
      <c r="G28" s="68">
        <v>1.0150375939849625</v>
      </c>
      <c r="H28" s="14">
        <f>I28+J28</f>
        <v>1215</v>
      </c>
      <c r="I28" s="14">
        <v>639</v>
      </c>
      <c r="J28" s="14">
        <v>576</v>
      </c>
    </row>
    <row r="29" spans="1:10" ht="13.5">
      <c r="A29" s="18">
        <v>11</v>
      </c>
      <c r="B29" s="68">
        <v>0.9795275590551181</v>
      </c>
      <c r="C29" s="14">
        <f>D29+E29</f>
        <v>622</v>
      </c>
      <c r="D29" s="14">
        <v>319</v>
      </c>
      <c r="E29" s="22">
        <v>303</v>
      </c>
      <c r="F29" s="11">
        <v>36</v>
      </c>
      <c r="G29" s="68">
        <v>0.9951495553759094</v>
      </c>
      <c r="H29" s="14">
        <f>I29+J29</f>
        <v>1231</v>
      </c>
      <c r="I29" s="14">
        <v>639</v>
      </c>
      <c r="J29" s="14">
        <v>592</v>
      </c>
    </row>
    <row r="30" spans="1:10" ht="13.5">
      <c r="A30" s="18">
        <v>12</v>
      </c>
      <c r="B30" s="68">
        <v>0.9951923076923077</v>
      </c>
      <c r="C30" s="14">
        <f>D30+E30</f>
        <v>621</v>
      </c>
      <c r="D30" s="14">
        <v>292</v>
      </c>
      <c r="E30" s="22">
        <v>329</v>
      </c>
      <c r="F30" s="11">
        <v>37</v>
      </c>
      <c r="G30" s="68">
        <v>1.001675041876047</v>
      </c>
      <c r="H30" s="14">
        <f>I30+J30</f>
        <v>1196</v>
      </c>
      <c r="I30" s="14">
        <v>611</v>
      </c>
      <c r="J30" s="14">
        <v>585</v>
      </c>
    </row>
    <row r="31" spans="1:10" ht="13.5">
      <c r="A31" s="18">
        <v>13</v>
      </c>
      <c r="B31" s="68">
        <v>0.9931623931623932</v>
      </c>
      <c r="C31" s="14">
        <f>D31+E31</f>
        <v>581</v>
      </c>
      <c r="D31" s="14">
        <v>303</v>
      </c>
      <c r="E31" s="22">
        <v>278</v>
      </c>
      <c r="F31" s="11">
        <v>38</v>
      </c>
      <c r="G31" s="68">
        <v>1.0008417508417509</v>
      </c>
      <c r="H31" s="14">
        <f>I31+J31</f>
        <v>1189</v>
      </c>
      <c r="I31" s="14">
        <v>625</v>
      </c>
      <c r="J31" s="14">
        <v>564</v>
      </c>
    </row>
    <row r="32" spans="1:10" ht="13.5">
      <c r="A32" s="18">
        <v>14</v>
      </c>
      <c r="B32" s="68">
        <v>1.0015384615384615</v>
      </c>
      <c r="C32" s="14">
        <f>D32+E32</f>
        <v>651</v>
      </c>
      <c r="D32" s="14">
        <v>331</v>
      </c>
      <c r="E32" s="22">
        <v>320</v>
      </c>
      <c r="F32" s="11">
        <v>39</v>
      </c>
      <c r="G32" s="68">
        <v>0.9973799126637555</v>
      </c>
      <c r="H32" s="14">
        <f>I32+J32</f>
        <v>1142</v>
      </c>
      <c r="I32" s="14">
        <v>605</v>
      </c>
      <c r="J32" s="14">
        <v>537</v>
      </c>
    </row>
    <row r="33" spans="1:10" ht="13.5">
      <c r="A33" s="18"/>
      <c r="B33" s="68"/>
      <c r="C33" s="12"/>
      <c r="D33" s="12"/>
      <c r="E33" s="13"/>
      <c r="F33" s="11"/>
      <c r="G33" s="68"/>
      <c r="H33" s="12"/>
      <c r="I33" s="12"/>
      <c r="J33" s="12"/>
    </row>
    <row r="34" spans="1:10" ht="13.5">
      <c r="A34" s="26" t="s">
        <v>15</v>
      </c>
      <c r="B34" s="69"/>
      <c r="C34" s="15">
        <f>SUBTOTAL(9,C36:C40)</f>
        <v>3208</v>
      </c>
      <c r="D34" s="15">
        <f>SUBTOTAL(9,D36:D40)</f>
        <v>1632</v>
      </c>
      <c r="E34" s="15">
        <f>SUBTOTAL(9,E36:E40)</f>
        <v>1576</v>
      </c>
      <c r="F34" s="27" t="s">
        <v>16</v>
      </c>
      <c r="G34" s="69"/>
      <c r="H34" s="15">
        <f>SUBTOTAL(9,H36:H40)</f>
        <v>5139</v>
      </c>
      <c r="I34" s="15">
        <f>SUBTOTAL(9,I36:I40)</f>
        <v>2684</v>
      </c>
      <c r="J34" s="15">
        <f>SUBTOTAL(9,J36:J40)</f>
        <v>2455</v>
      </c>
    </row>
    <row r="35" spans="1:10" ht="13.5">
      <c r="A35" s="18"/>
      <c r="B35" s="68"/>
      <c r="C35" s="12"/>
      <c r="D35" s="12"/>
      <c r="E35" s="13"/>
      <c r="F35" s="11"/>
      <c r="G35" s="68"/>
      <c r="H35" s="12"/>
      <c r="I35" s="12"/>
      <c r="J35" s="12"/>
    </row>
    <row r="36" spans="1:10" ht="13.5">
      <c r="A36" s="18">
        <v>15</v>
      </c>
      <c r="B36" s="68">
        <v>0.9866666666666667</v>
      </c>
      <c r="C36" s="14">
        <f>D36+E36</f>
        <v>666</v>
      </c>
      <c r="D36" s="14">
        <v>333</v>
      </c>
      <c r="E36" s="22">
        <v>333</v>
      </c>
      <c r="F36" s="11">
        <v>40</v>
      </c>
      <c r="G36" s="68">
        <v>1.0078947368421052</v>
      </c>
      <c r="H36" s="14">
        <f>I36+J36</f>
        <v>1149</v>
      </c>
      <c r="I36" s="14">
        <v>610</v>
      </c>
      <c r="J36" s="14">
        <v>539</v>
      </c>
    </row>
    <row r="37" spans="1:10" ht="13.5">
      <c r="A37" s="18">
        <v>16</v>
      </c>
      <c r="B37" s="68">
        <v>1.0113821138211383</v>
      </c>
      <c r="C37" s="14">
        <f>D37+E37</f>
        <v>622</v>
      </c>
      <c r="D37" s="14">
        <v>311</v>
      </c>
      <c r="E37" s="22">
        <v>311</v>
      </c>
      <c r="F37" s="11">
        <v>41</v>
      </c>
      <c r="G37" s="68">
        <v>1.0103383458646618</v>
      </c>
      <c r="H37" s="14">
        <f>I37+J37</f>
        <v>1075</v>
      </c>
      <c r="I37" s="14">
        <v>571</v>
      </c>
      <c r="J37" s="14">
        <v>504</v>
      </c>
    </row>
    <row r="38" spans="1:10" ht="13.5">
      <c r="A38" s="18">
        <v>17</v>
      </c>
      <c r="B38" s="68">
        <v>1.0031104199066874</v>
      </c>
      <c r="C38" s="14">
        <f>D38+E38</f>
        <v>645</v>
      </c>
      <c r="D38" s="14">
        <v>335</v>
      </c>
      <c r="E38" s="22">
        <v>310</v>
      </c>
      <c r="F38" s="11">
        <v>42</v>
      </c>
      <c r="G38" s="68">
        <v>0.9827429609445958</v>
      </c>
      <c r="H38" s="14">
        <f>I38+J38</f>
        <v>1082</v>
      </c>
      <c r="I38" s="14">
        <v>579</v>
      </c>
      <c r="J38" s="14">
        <v>503</v>
      </c>
    </row>
    <row r="39" spans="1:10" ht="13.5">
      <c r="A39" s="18">
        <v>18</v>
      </c>
      <c r="B39" s="68">
        <v>1.0203761755485894</v>
      </c>
      <c r="C39" s="14">
        <f>D39+E39</f>
        <v>651</v>
      </c>
      <c r="D39" s="14">
        <v>334</v>
      </c>
      <c r="E39" s="22">
        <v>317</v>
      </c>
      <c r="F39" s="11">
        <v>43</v>
      </c>
      <c r="G39" s="68">
        <v>1.0024539877300613</v>
      </c>
      <c r="H39" s="14">
        <f>I39+J39</f>
        <v>817</v>
      </c>
      <c r="I39" s="14">
        <v>407</v>
      </c>
      <c r="J39" s="14">
        <v>410</v>
      </c>
    </row>
    <row r="40" spans="1:10" ht="13.5">
      <c r="A40" s="18">
        <v>19</v>
      </c>
      <c r="B40" s="68">
        <v>1.0032154340836013</v>
      </c>
      <c r="C40" s="14">
        <f>D40+E40</f>
        <v>624</v>
      </c>
      <c r="D40" s="14">
        <v>319</v>
      </c>
      <c r="E40" s="22">
        <v>305</v>
      </c>
      <c r="F40" s="11">
        <v>44</v>
      </c>
      <c r="G40" s="68">
        <v>0.9902534113060428</v>
      </c>
      <c r="H40" s="14">
        <f>I40+J40</f>
        <v>1016</v>
      </c>
      <c r="I40" s="14">
        <v>517</v>
      </c>
      <c r="J40" s="14">
        <v>499</v>
      </c>
    </row>
    <row r="41" spans="1:10" ht="13.5">
      <c r="A41" s="18"/>
      <c r="B41" s="68"/>
      <c r="C41" s="12"/>
      <c r="D41" s="12"/>
      <c r="E41" s="13"/>
      <c r="F41" s="11"/>
      <c r="G41" s="68"/>
      <c r="H41" s="12"/>
      <c r="I41" s="12"/>
      <c r="J41" s="12"/>
    </row>
    <row r="42" spans="1:10" ht="13.5">
      <c r="A42" s="26" t="s">
        <v>17</v>
      </c>
      <c r="B42" s="69"/>
      <c r="C42" s="15">
        <f>SUBTOTAL(9,C44:C48)</f>
        <v>3761</v>
      </c>
      <c r="D42" s="15">
        <f>SUBTOTAL(9,D44:D48)</f>
        <v>1932</v>
      </c>
      <c r="E42" s="15">
        <f>SUBTOTAL(9,E44:E48)</f>
        <v>1829</v>
      </c>
      <c r="F42" s="27" t="s">
        <v>18</v>
      </c>
      <c r="G42" s="69"/>
      <c r="H42" s="15">
        <f>SUBTOTAL(9,H44:H48)</f>
        <v>4311</v>
      </c>
      <c r="I42" s="15">
        <f>SUBTOTAL(9,I44:I48)</f>
        <v>2185</v>
      </c>
      <c r="J42" s="15">
        <f>SUBTOTAL(9,J44:J48)</f>
        <v>2126</v>
      </c>
    </row>
    <row r="43" spans="1:10" ht="13.5">
      <c r="A43" s="18"/>
      <c r="B43" s="68"/>
      <c r="C43" s="12"/>
      <c r="D43" s="12"/>
      <c r="E43" s="13"/>
      <c r="F43" s="11"/>
      <c r="G43" s="68"/>
      <c r="H43" s="12"/>
      <c r="I43" s="12"/>
      <c r="J43" s="12"/>
    </row>
    <row r="44" spans="1:10" ht="13.5">
      <c r="A44" s="18">
        <v>20</v>
      </c>
      <c r="B44" s="68">
        <v>1.0215208034433285</v>
      </c>
      <c r="C44" s="14">
        <f>D44+E44</f>
        <v>712</v>
      </c>
      <c r="D44" s="14">
        <v>366</v>
      </c>
      <c r="E44" s="22">
        <v>346</v>
      </c>
      <c r="F44" s="11">
        <v>45</v>
      </c>
      <c r="G44" s="68">
        <v>1.0021739130434784</v>
      </c>
      <c r="H44" s="14">
        <f>I44+J44</f>
        <v>922</v>
      </c>
      <c r="I44" s="14">
        <v>463</v>
      </c>
      <c r="J44" s="14">
        <v>459</v>
      </c>
    </row>
    <row r="45" spans="1:10" ht="13.5">
      <c r="A45" s="18">
        <v>21</v>
      </c>
      <c r="B45" s="68">
        <v>1.0139470013947</v>
      </c>
      <c r="C45" s="14">
        <f>D45+E45</f>
        <v>727</v>
      </c>
      <c r="D45" s="14">
        <v>379</v>
      </c>
      <c r="E45" s="22">
        <v>348</v>
      </c>
      <c r="F45" s="11">
        <v>46</v>
      </c>
      <c r="G45" s="68">
        <v>0.9866814650388457</v>
      </c>
      <c r="H45" s="14">
        <f>I45+J45</f>
        <v>889</v>
      </c>
      <c r="I45" s="14">
        <v>467</v>
      </c>
      <c r="J45" s="14">
        <v>422</v>
      </c>
    </row>
    <row r="46" spans="1:10" ht="13.5">
      <c r="A46" s="18">
        <v>22</v>
      </c>
      <c r="B46" s="68">
        <v>1.0494350282485876</v>
      </c>
      <c r="C46" s="14">
        <f>D46+E46</f>
        <v>743</v>
      </c>
      <c r="D46" s="32">
        <v>384</v>
      </c>
      <c r="E46" s="22">
        <v>359</v>
      </c>
      <c r="F46" s="11">
        <v>47</v>
      </c>
      <c r="G46" s="68">
        <v>1.0085995085995085</v>
      </c>
      <c r="H46" s="14">
        <f>I46+J46</f>
        <v>821</v>
      </c>
      <c r="I46" s="14">
        <v>422</v>
      </c>
      <c r="J46" s="14">
        <v>399</v>
      </c>
    </row>
    <row r="47" spans="1:10" ht="13.5">
      <c r="A47" s="18">
        <v>23</v>
      </c>
      <c r="B47" s="68">
        <v>1.024707412223667</v>
      </c>
      <c r="C47" s="14">
        <f>D47+E47</f>
        <v>788</v>
      </c>
      <c r="D47" s="14">
        <v>382</v>
      </c>
      <c r="E47" s="14">
        <v>406</v>
      </c>
      <c r="F47" s="11">
        <v>48</v>
      </c>
      <c r="G47" s="68">
        <v>1.0097323600973236</v>
      </c>
      <c r="H47" s="14">
        <f>I47+J47</f>
        <v>830</v>
      </c>
      <c r="I47" s="14">
        <v>424</v>
      </c>
      <c r="J47" s="14">
        <v>406</v>
      </c>
    </row>
    <row r="48" spans="1:10" ht="13.5">
      <c r="A48" s="18">
        <v>24</v>
      </c>
      <c r="B48" s="68">
        <v>1.0449141347424042</v>
      </c>
      <c r="C48" s="14">
        <f>D48+E48</f>
        <v>791</v>
      </c>
      <c r="D48" s="32">
        <v>421</v>
      </c>
      <c r="E48" s="22">
        <v>370</v>
      </c>
      <c r="F48" s="11">
        <v>49</v>
      </c>
      <c r="G48" s="68">
        <v>1.0023612750885478</v>
      </c>
      <c r="H48" s="14">
        <f>I48+J48</f>
        <v>849</v>
      </c>
      <c r="I48" s="14">
        <v>409</v>
      </c>
      <c r="J48" s="14">
        <v>440</v>
      </c>
    </row>
    <row r="49" spans="1:10" ht="13.5">
      <c r="A49" s="19"/>
      <c r="B49" s="70"/>
      <c r="C49" s="16"/>
      <c r="D49" s="16"/>
      <c r="E49" s="17"/>
      <c r="F49" s="20"/>
      <c r="G49" s="70"/>
      <c r="H49" s="16"/>
      <c r="I49" s="16"/>
      <c r="J49" s="16"/>
    </row>
    <row r="50" ht="13.5">
      <c r="A50" t="s">
        <v>47</v>
      </c>
    </row>
    <row r="56" spans="5:6" ht="13.5">
      <c r="E56" s="134"/>
      <c r="F56" s="134"/>
    </row>
    <row r="57" spans="5:6" ht="13.5">
      <c r="E57" s="25"/>
      <c r="F57" s="25"/>
    </row>
    <row r="58" spans="5:6" ht="13.5">
      <c r="E58" s="25"/>
      <c r="F58" s="25"/>
    </row>
    <row r="61" spans="5:6" ht="13.5">
      <c r="E61" s="134"/>
      <c r="F61" s="134"/>
    </row>
    <row r="62" spans="5:6" ht="13.5">
      <c r="E62" s="25"/>
      <c r="F62" s="25"/>
    </row>
    <row r="63" spans="5:6" ht="13.5">
      <c r="E63" s="25"/>
      <c r="F63" s="25"/>
    </row>
    <row r="65" spans="2:7" ht="17.25">
      <c r="B65" s="3" t="s">
        <v>4</v>
      </c>
      <c r="C65" s="115" t="s">
        <v>64</v>
      </c>
      <c r="D65" s="115"/>
      <c r="E65" s="115"/>
      <c r="F65" s="115"/>
      <c r="G65" s="115"/>
    </row>
    <row r="67" spans="1:10" ht="18" customHeight="1">
      <c r="A67" s="3" t="s">
        <v>53</v>
      </c>
      <c r="B67" s="3"/>
      <c r="C67" s="3"/>
      <c r="F67" s="116" t="s">
        <v>62</v>
      </c>
      <c r="G67" s="116"/>
      <c r="H67" s="116"/>
      <c r="I67" s="116"/>
      <c r="J67" s="116"/>
    </row>
    <row r="68" ht="13.5">
      <c r="C68" s="2"/>
    </row>
    <row r="69" spans="1:10" ht="13.5" customHeight="1">
      <c r="A69" s="123" t="s">
        <v>5</v>
      </c>
      <c r="B69" s="121" t="s">
        <v>46</v>
      </c>
      <c r="C69" s="117" t="s">
        <v>0</v>
      </c>
      <c r="D69" s="119" t="s">
        <v>2</v>
      </c>
      <c r="E69" s="119" t="s">
        <v>3</v>
      </c>
      <c r="F69" s="139" t="s">
        <v>5</v>
      </c>
      <c r="G69" s="121" t="s">
        <v>46</v>
      </c>
      <c r="H69" s="117" t="s">
        <v>0</v>
      </c>
      <c r="I69" s="119" t="s">
        <v>2</v>
      </c>
      <c r="J69" s="123" t="s">
        <v>3</v>
      </c>
    </row>
    <row r="70" spans="1:10" ht="13.5" customHeight="1">
      <c r="A70" s="124"/>
      <c r="B70" s="122"/>
      <c r="C70" s="118"/>
      <c r="D70" s="120"/>
      <c r="E70" s="120"/>
      <c r="F70" s="140"/>
      <c r="G70" s="122"/>
      <c r="H70" s="118"/>
      <c r="I70" s="120"/>
      <c r="J70" s="124"/>
    </row>
    <row r="71" spans="1:10" ht="13.5">
      <c r="A71" s="9"/>
      <c r="B71" s="75"/>
      <c r="C71" s="7"/>
      <c r="D71" s="7"/>
      <c r="E71" s="8"/>
      <c r="F71" s="64"/>
      <c r="G71" s="74"/>
      <c r="H71" s="7"/>
      <c r="I71" s="7"/>
      <c r="J71" s="7"/>
    </row>
    <row r="72" spans="1:10" ht="13.5">
      <c r="A72" s="26" t="s">
        <v>19</v>
      </c>
      <c r="B72" s="69"/>
      <c r="C72" s="30">
        <f>SUBTOTAL(9,C74:C78)</f>
        <v>4056</v>
      </c>
      <c r="D72" s="30">
        <f>SUBTOTAL(9,D74:D78)</f>
        <v>2108</v>
      </c>
      <c r="E72" s="30">
        <f>SUBTOTAL(9,E74:E78)</f>
        <v>1948</v>
      </c>
      <c r="F72" s="27" t="s">
        <v>24</v>
      </c>
      <c r="G72" s="69"/>
      <c r="H72" s="30">
        <f>SUBTOTAL(9,H74:H78)</f>
        <v>3762</v>
      </c>
      <c r="I72" s="30">
        <f>SUBTOTAL(9,I74:I78)</f>
        <v>1563</v>
      </c>
      <c r="J72" s="30">
        <f>SUBTOTAL(9,J74:J78)</f>
        <v>2199</v>
      </c>
    </row>
    <row r="73" spans="1:10" ht="13.5">
      <c r="A73" s="18"/>
      <c r="B73" s="68"/>
      <c r="C73" s="15"/>
      <c r="D73" s="15"/>
      <c r="E73" s="15"/>
      <c r="F73" s="11"/>
      <c r="G73" s="68"/>
      <c r="H73" s="15"/>
      <c r="I73" s="15"/>
      <c r="J73" s="15"/>
    </row>
    <row r="74" spans="1:10" ht="13.5">
      <c r="A74" s="18">
        <v>50</v>
      </c>
      <c r="B74" s="68">
        <v>0.9904076738609112</v>
      </c>
      <c r="C74" s="33">
        <f>D74+E74</f>
        <v>826</v>
      </c>
      <c r="D74" s="33">
        <v>430</v>
      </c>
      <c r="E74" s="34">
        <v>396</v>
      </c>
      <c r="F74" s="11">
        <v>75</v>
      </c>
      <c r="G74" s="68">
        <v>0.9690844233055886</v>
      </c>
      <c r="H74" s="14">
        <f>I74+J74</f>
        <v>815</v>
      </c>
      <c r="I74" s="14">
        <v>357</v>
      </c>
      <c r="J74" s="14">
        <v>458</v>
      </c>
    </row>
    <row r="75" spans="1:10" ht="13.5">
      <c r="A75" s="18">
        <v>51</v>
      </c>
      <c r="B75" s="68">
        <v>0.997539975399754</v>
      </c>
      <c r="C75" s="33">
        <f>D75+E75</f>
        <v>811</v>
      </c>
      <c r="D75" s="33">
        <v>422</v>
      </c>
      <c r="E75" s="34">
        <v>389</v>
      </c>
      <c r="F75" s="11">
        <v>76</v>
      </c>
      <c r="G75" s="68">
        <v>0.9714993804213135</v>
      </c>
      <c r="H75" s="14">
        <f>I75+J75</f>
        <v>784</v>
      </c>
      <c r="I75" s="14">
        <v>345</v>
      </c>
      <c r="J75" s="14">
        <v>439</v>
      </c>
    </row>
    <row r="76" spans="1:10" ht="13.5">
      <c r="A76" s="18">
        <v>52</v>
      </c>
      <c r="B76" s="68">
        <v>0.9974905897114178</v>
      </c>
      <c r="C76" s="33">
        <f>D76+E76</f>
        <v>795</v>
      </c>
      <c r="D76" s="33">
        <v>391</v>
      </c>
      <c r="E76" s="34">
        <v>404</v>
      </c>
      <c r="F76" s="11">
        <v>77</v>
      </c>
      <c r="G76" s="68">
        <v>0.9538834951456311</v>
      </c>
      <c r="H76" s="14">
        <f>I76+J76</f>
        <v>786</v>
      </c>
      <c r="I76" s="14">
        <v>328</v>
      </c>
      <c r="J76" s="14">
        <v>458</v>
      </c>
    </row>
    <row r="77" spans="1:10" ht="13.5">
      <c r="A77" s="18">
        <v>53</v>
      </c>
      <c r="B77" s="68">
        <v>0.9895833333333334</v>
      </c>
      <c r="C77" s="33">
        <f>D77+E77</f>
        <v>760</v>
      </c>
      <c r="D77" s="33">
        <v>413</v>
      </c>
      <c r="E77" s="34">
        <v>347</v>
      </c>
      <c r="F77" s="11">
        <v>78</v>
      </c>
      <c r="G77" s="68">
        <v>0.9757738896366084</v>
      </c>
      <c r="H77" s="14">
        <f>I77+J77</f>
        <v>725</v>
      </c>
      <c r="I77" s="14">
        <v>280</v>
      </c>
      <c r="J77" s="14">
        <v>445</v>
      </c>
    </row>
    <row r="78" spans="1:10" ht="13.5">
      <c r="A78" s="18">
        <v>54</v>
      </c>
      <c r="B78" s="68">
        <v>0.9988439306358381</v>
      </c>
      <c r="C78" s="33">
        <f>D78+E78</f>
        <v>864</v>
      </c>
      <c r="D78" s="33">
        <v>452</v>
      </c>
      <c r="E78" s="34">
        <v>412</v>
      </c>
      <c r="F78" s="11">
        <v>79</v>
      </c>
      <c r="G78" s="68">
        <v>0.9574155653450808</v>
      </c>
      <c r="H78" s="14">
        <f>I78+J78</f>
        <v>652</v>
      </c>
      <c r="I78" s="14">
        <v>253</v>
      </c>
      <c r="J78" s="14">
        <v>399</v>
      </c>
    </row>
    <row r="79" spans="1:10" ht="13.5">
      <c r="A79" s="18"/>
      <c r="B79" s="68"/>
      <c r="C79" s="7"/>
      <c r="D79" s="7"/>
      <c r="E79" s="8"/>
      <c r="F79" s="11"/>
      <c r="G79" s="68"/>
      <c r="H79" s="12"/>
      <c r="I79" s="12"/>
      <c r="J79" s="12"/>
    </row>
    <row r="80" spans="1:10" ht="13.5">
      <c r="A80" s="26" t="s">
        <v>20</v>
      </c>
      <c r="B80" s="69"/>
      <c r="C80" s="30">
        <f>SUBTOTAL(9,C82:C86)</f>
        <v>5197</v>
      </c>
      <c r="D80" s="30">
        <f>SUBTOTAL(9,D82:D86)</f>
        <v>2628</v>
      </c>
      <c r="E80" s="30">
        <f>SUBTOTAL(9,E82:E86)</f>
        <v>2569</v>
      </c>
      <c r="F80" s="27" t="s">
        <v>25</v>
      </c>
      <c r="G80" s="69"/>
      <c r="H80" s="30">
        <f>SUBTOTAL(9,H82:H86)</f>
        <v>2431</v>
      </c>
      <c r="I80" s="30">
        <f>SUBTOTAL(9,I82:I86)</f>
        <v>867</v>
      </c>
      <c r="J80" s="30">
        <f>SUBTOTAL(9,J82:J86)</f>
        <v>1564</v>
      </c>
    </row>
    <row r="81" spans="1:10" ht="13.5">
      <c r="A81" s="18"/>
      <c r="B81" s="68"/>
      <c r="C81" s="15"/>
      <c r="D81" s="15"/>
      <c r="E81" s="15"/>
      <c r="F81" s="11"/>
      <c r="G81" s="68"/>
      <c r="H81" s="15"/>
      <c r="I81" s="15"/>
      <c r="J81" s="15"/>
    </row>
    <row r="82" spans="1:10" ht="13.5">
      <c r="A82" s="18">
        <v>55</v>
      </c>
      <c r="B82" s="68">
        <v>1.007308160779537</v>
      </c>
      <c r="C82" s="33">
        <f>D82+E82</f>
        <v>827</v>
      </c>
      <c r="D82" s="33">
        <v>415</v>
      </c>
      <c r="E82" s="34">
        <v>412</v>
      </c>
      <c r="F82" s="11">
        <v>80</v>
      </c>
      <c r="G82" s="68">
        <v>0.9512578616352201</v>
      </c>
      <c r="H82" s="14">
        <f>I82+J82</f>
        <v>605</v>
      </c>
      <c r="I82" s="14">
        <v>228</v>
      </c>
      <c r="J82" s="14">
        <v>377</v>
      </c>
    </row>
    <row r="83" spans="1:10" ht="13.5">
      <c r="A83" s="18">
        <v>56</v>
      </c>
      <c r="B83" s="68">
        <v>0.9867075664621677</v>
      </c>
      <c r="C83" s="33">
        <f>D83+E83</f>
        <v>965</v>
      </c>
      <c r="D83" s="33">
        <v>464</v>
      </c>
      <c r="E83" s="34">
        <v>501</v>
      </c>
      <c r="F83" s="11">
        <v>81</v>
      </c>
      <c r="G83" s="68">
        <v>0.9372937293729373</v>
      </c>
      <c r="H83" s="14">
        <f>I83+J83</f>
        <v>568</v>
      </c>
      <c r="I83" s="14">
        <v>232</v>
      </c>
      <c r="J83" s="14">
        <v>336</v>
      </c>
    </row>
    <row r="84" spans="1:10" ht="13.5">
      <c r="A84" s="18">
        <v>57</v>
      </c>
      <c r="B84" s="68">
        <v>0.9953574744661096</v>
      </c>
      <c r="C84" s="33">
        <f>D84+E84</f>
        <v>1072</v>
      </c>
      <c r="D84" s="33">
        <v>537</v>
      </c>
      <c r="E84" s="34">
        <v>535</v>
      </c>
      <c r="F84" s="11">
        <v>82</v>
      </c>
      <c r="G84" s="68">
        <v>0.9096385542168675</v>
      </c>
      <c r="H84" s="14">
        <f>I84+J84</f>
        <v>453</v>
      </c>
      <c r="I84" s="14">
        <v>155</v>
      </c>
      <c r="J84" s="14">
        <v>298</v>
      </c>
    </row>
    <row r="85" spans="1:10" ht="13.5">
      <c r="A85" s="18">
        <v>58</v>
      </c>
      <c r="B85" s="68">
        <v>0.9847122302158273</v>
      </c>
      <c r="C85" s="33">
        <f>D85+E85</f>
        <v>1095</v>
      </c>
      <c r="D85" s="33">
        <v>554</v>
      </c>
      <c r="E85" s="34">
        <v>541</v>
      </c>
      <c r="F85" s="11">
        <v>83</v>
      </c>
      <c r="G85" s="68">
        <v>0.9311064718162839</v>
      </c>
      <c r="H85" s="14">
        <f>I85+J85</f>
        <v>446</v>
      </c>
      <c r="I85" s="14">
        <v>140</v>
      </c>
      <c r="J85" s="14">
        <v>306</v>
      </c>
    </row>
    <row r="86" spans="1:10" ht="13.5">
      <c r="A86" s="18">
        <v>59</v>
      </c>
      <c r="B86" s="68">
        <v>0.9841017488076311</v>
      </c>
      <c r="C86" s="33">
        <f>D86+E86</f>
        <v>1238</v>
      </c>
      <c r="D86" s="33">
        <v>658</v>
      </c>
      <c r="E86" s="34">
        <v>580</v>
      </c>
      <c r="F86" s="11">
        <v>84</v>
      </c>
      <c r="G86" s="68">
        <v>0.922879177377892</v>
      </c>
      <c r="H86" s="14">
        <f>I86+J86</f>
        <v>359</v>
      </c>
      <c r="I86" s="14">
        <v>112</v>
      </c>
      <c r="J86" s="14">
        <v>247</v>
      </c>
    </row>
    <row r="87" spans="1:10" ht="13.5">
      <c r="A87" s="18"/>
      <c r="B87" s="68"/>
      <c r="C87" s="7"/>
      <c r="D87" s="7"/>
      <c r="E87" s="8"/>
      <c r="F87" s="11"/>
      <c r="G87" s="68"/>
      <c r="H87" s="12"/>
      <c r="I87" s="12"/>
      <c r="J87" s="12"/>
    </row>
    <row r="88" spans="1:10" ht="13.5">
      <c r="A88" s="26" t="s">
        <v>21</v>
      </c>
      <c r="B88" s="69"/>
      <c r="C88" s="30">
        <f>SUBTOTAL(9,C90:C94)</f>
        <v>5906</v>
      </c>
      <c r="D88" s="30">
        <f>SUBTOTAL(9,D90:D94)</f>
        <v>2941</v>
      </c>
      <c r="E88" s="30">
        <f>SUBTOTAL(9,E90:E94)</f>
        <v>2965</v>
      </c>
      <c r="F88" s="54" t="s">
        <v>28</v>
      </c>
      <c r="G88" s="77"/>
      <c r="H88" s="30">
        <f>SUBTOTAL(9,H90:H94)</f>
        <v>1296</v>
      </c>
      <c r="I88" s="30">
        <f>SUBTOTAL(9,I90:I94)</f>
        <v>337</v>
      </c>
      <c r="J88" s="30">
        <f>SUBTOTAL(9,J90:J94)</f>
        <v>959</v>
      </c>
    </row>
    <row r="89" spans="1:10" ht="13.5">
      <c r="A89" s="18"/>
      <c r="B89" s="68"/>
      <c r="C89" s="15"/>
      <c r="D89" s="15"/>
      <c r="E89" s="15"/>
      <c r="F89" s="11"/>
      <c r="G89" s="68"/>
      <c r="H89" s="15"/>
      <c r="I89" s="15"/>
      <c r="J89" s="15"/>
    </row>
    <row r="90" spans="1:10" ht="13.5">
      <c r="A90" s="18">
        <v>60</v>
      </c>
      <c r="B90" s="68">
        <v>0.9821683309557775</v>
      </c>
      <c r="C90" s="33">
        <f>D90+E90</f>
        <v>1377</v>
      </c>
      <c r="D90" s="33">
        <v>690</v>
      </c>
      <c r="E90" s="34">
        <v>687</v>
      </c>
      <c r="F90" s="11">
        <v>85</v>
      </c>
      <c r="G90" s="68">
        <v>0.9041095890410958</v>
      </c>
      <c r="H90" s="14">
        <f>I90+J90</f>
        <v>330</v>
      </c>
      <c r="I90" s="14">
        <v>98</v>
      </c>
      <c r="J90" s="14">
        <v>232</v>
      </c>
    </row>
    <row r="91" spans="1:10" ht="13.5">
      <c r="A91" s="18">
        <v>61</v>
      </c>
      <c r="B91" s="68">
        <v>0.9811188811188811</v>
      </c>
      <c r="C91" s="33">
        <f>D91+E91</f>
        <v>1403</v>
      </c>
      <c r="D91" s="33">
        <v>715</v>
      </c>
      <c r="E91" s="34">
        <v>688</v>
      </c>
      <c r="F91" s="11">
        <v>86</v>
      </c>
      <c r="G91" s="68">
        <v>0.8947368421052632</v>
      </c>
      <c r="H91" s="14">
        <f>I91+J91</f>
        <v>289</v>
      </c>
      <c r="I91" s="14">
        <v>72</v>
      </c>
      <c r="J91" s="14">
        <v>217</v>
      </c>
    </row>
    <row r="92" spans="1:10" ht="13.5">
      <c r="A92" s="18">
        <v>62</v>
      </c>
      <c r="B92" s="68">
        <v>0.999266862170088</v>
      </c>
      <c r="C92" s="33">
        <f>D92+E92</f>
        <v>1363</v>
      </c>
      <c r="D92" s="33">
        <v>689</v>
      </c>
      <c r="E92" s="34">
        <v>674</v>
      </c>
      <c r="F92" s="11">
        <v>87</v>
      </c>
      <c r="G92" s="68">
        <v>0.9052631578947369</v>
      </c>
      <c r="H92" s="14">
        <f>I92+J92</f>
        <v>258</v>
      </c>
      <c r="I92" s="14">
        <v>72</v>
      </c>
      <c r="J92" s="14">
        <v>186</v>
      </c>
    </row>
    <row r="93" spans="1:10" ht="13.5">
      <c r="A93" s="18">
        <v>63</v>
      </c>
      <c r="B93" s="68">
        <v>0.9842424242424243</v>
      </c>
      <c r="C93" s="33">
        <f>D93+E93</f>
        <v>812</v>
      </c>
      <c r="D93" s="33">
        <v>409</v>
      </c>
      <c r="E93" s="34">
        <v>403</v>
      </c>
      <c r="F93" s="11">
        <v>88</v>
      </c>
      <c r="G93" s="68">
        <v>0.8828451882845189</v>
      </c>
      <c r="H93" s="14">
        <f>I93+J93</f>
        <v>211</v>
      </c>
      <c r="I93" s="14">
        <v>48</v>
      </c>
      <c r="J93" s="14">
        <v>163</v>
      </c>
    </row>
    <row r="94" spans="1:10" ht="13.5">
      <c r="A94" s="18">
        <v>64</v>
      </c>
      <c r="B94" s="68">
        <v>0.9916579770594369</v>
      </c>
      <c r="C94" s="33">
        <f>D94+E94</f>
        <v>951</v>
      </c>
      <c r="D94" s="33">
        <v>438</v>
      </c>
      <c r="E94" s="34">
        <v>513</v>
      </c>
      <c r="F94" s="11">
        <v>89</v>
      </c>
      <c r="G94" s="68">
        <v>0.8888888888888888</v>
      </c>
      <c r="H94" s="14">
        <f>I94+J94</f>
        <v>208</v>
      </c>
      <c r="I94" s="14">
        <v>47</v>
      </c>
      <c r="J94" s="14">
        <v>161</v>
      </c>
    </row>
    <row r="95" spans="1:10" ht="13.5">
      <c r="A95" s="18"/>
      <c r="B95" s="68"/>
      <c r="C95" s="7"/>
      <c r="D95" s="7"/>
      <c r="E95" s="8"/>
      <c r="F95" s="11"/>
      <c r="G95" s="68"/>
      <c r="H95" s="14"/>
      <c r="I95" s="14"/>
      <c r="J95" s="14"/>
    </row>
    <row r="96" spans="1:10" ht="13.5">
      <c r="A96" s="26" t="s">
        <v>22</v>
      </c>
      <c r="B96" s="69"/>
      <c r="C96" s="30">
        <f>SUBTOTAL(9,C98:C102)</f>
        <v>5551</v>
      </c>
      <c r="D96" s="30">
        <f>SUBTOTAL(9,D98:D102)</f>
        <v>2631</v>
      </c>
      <c r="E96" s="30">
        <f>SUBTOTAL(9,E98:E102)</f>
        <v>2920</v>
      </c>
      <c r="F96" s="54" t="s">
        <v>29</v>
      </c>
      <c r="G96" s="77"/>
      <c r="H96" s="30">
        <f>SUBTOTAL(9,H98:H102)</f>
        <v>461</v>
      </c>
      <c r="I96" s="30">
        <f>SUBTOTAL(9,I98:I102)</f>
        <v>95</v>
      </c>
      <c r="J96" s="30">
        <f>SUBTOTAL(9,J98:J102)</f>
        <v>366</v>
      </c>
    </row>
    <row r="97" spans="1:10" ht="13.5">
      <c r="A97" s="18"/>
      <c r="B97" s="68"/>
      <c r="C97" s="15"/>
      <c r="D97" s="15"/>
      <c r="E97" s="15"/>
      <c r="F97" s="11"/>
      <c r="G97" s="68"/>
      <c r="H97" s="15"/>
      <c r="I97" s="15"/>
      <c r="J97" s="15"/>
    </row>
    <row r="98" spans="1:10" ht="13.5">
      <c r="A98" s="18">
        <v>65</v>
      </c>
      <c r="B98" s="68">
        <v>0.9763365468886941</v>
      </c>
      <c r="C98" s="33">
        <f>D98+E98</f>
        <v>1114</v>
      </c>
      <c r="D98" s="33">
        <v>547</v>
      </c>
      <c r="E98" s="34">
        <v>567</v>
      </c>
      <c r="F98" s="11">
        <v>90</v>
      </c>
      <c r="G98" s="68">
        <v>0.8867924528301887</v>
      </c>
      <c r="H98" s="14">
        <f>I98+J98</f>
        <v>141</v>
      </c>
      <c r="I98" s="14">
        <v>32</v>
      </c>
      <c r="J98" s="14">
        <v>109</v>
      </c>
    </row>
    <row r="99" spans="1:10" ht="13.5">
      <c r="A99" s="18">
        <v>66</v>
      </c>
      <c r="B99" s="68">
        <v>0.9925719591457753</v>
      </c>
      <c r="C99" s="33">
        <f>D99+E99</f>
        <v>1069</v>
      </c>
      <c r="D99" s="33">
        <v>504</v>
      </c>
      <c r="E99" s="34">
        <v>565</v>
      </c>
      <c r="F99" s="11">
        <v>91</v>
      </c>
      <c r="G99" s="68">
        <v>0.816</v>
      </c>
      <c r="H99" s="14">
        <f>I99+J99</f>
        <v>102</v>
      </c>
      <c r="I99" s="14">
        <v>28</v>
      </c>
      <c r="J99" s="14">
        <v>74</v>
      </c>
    </row>
    <row r="100" spans="1:10" ht="13.5">
      <c r="A100" s="18">
        <v>67</v>
      </c>
      <c r="B100" s="68">
        <v>0.9918099918099919</v>
      </c>
      <c r="C100" s="33">
        <f>D100+E100</f>
        <v>1211</v>
      </c>
      <c r="D100" s="33">
        <v>583</v>
      </c>
      <c r="E100" s="34">
        <v>628</v>
      </c>
      <c r="F100" s="11">
        <v>92</v>
      </c>
      <c r="G100" s="68">
        <v>0.8053097345132744</v>
      </c>
      <c r="H100" s="14">
        <f>I100+J100</f>
        <v>91</v>
      </c>
      <c r="I100" s="14">
        <v>15</v>
      </c>
      <c r="J100" s="14">
        <v>76</v>
      </c>
    </row>
    <row r="101" spans="1:10" ht="13.5">
      <c r="A101" s="18">
        <v>68</v>
      </c>
      <c r="B101" s="68">
        <v>0.992462311557789</v>
      </c>
      <c r="C101" s="33">
        <f>D101+E101</f>
        <v>1185</v>
      </c>
      <c r="D101" s="33">
        <v>587</v>
      </c>
      <c r="E101" s="34">
        <v>598</v>
      </c>
      <c r="F101" s="11">
        <v>93</v>
      </c>
      <c r="G101" s="68">
        <v>0.7849462365591398</v>
      </c>
      <c r="H101" s="14">
        <f>I101+J101</f>
        <v>73</v>
      </c>
      <c r="I101" s="14">
        <v>10</v>
      </c>
      <c r="J101" s="14">
        <v>63</v>
      </c>
    </row>
    <row r="102" spans="1:10" ht="13.5">
      <c r="A102" s="18">
        <v>69</v>
      </c>
      <c r="B102" s="68">
        <v>1.0010298661174046</v>
      </c>
      <c r="C102" s="33">
        <f>D102+E102</f>
        <v>972</v>
      </c>
      <c r="D102" s="33">
        <v>410</v>
      </c>
      <c r="E102" s="34">
        <v>562</v>
      </c>
      <c r="F102" s="11">
        <v>94</v>
      </c>
      <c r="G102" s="68">
        <v>0.782608695652174</v>
      </c>
      <c r="H102" s="14">
        <f>I102+J102</f>
        <v>54</v>
      </c>
      <c r="I102" s="14">
        <v>10</v>
      </c>
      <c r="J102" s="14">
        <v>44</v>
      </c>
    </row>
    <row r="103" spans="1:10" ht="13.5">
      <c r="A103" s="18"/>
      <c r="B103" s="68"/>
      <c r="C103" s="7"/>
      <c r="D103" s="7"/>
      <c r="E103" s="8"/>
      <c r="F103" s="11"/>
      <c r="G103" s="68"/>
      <c r="H103" s="14"/>
      <c r="I103" s="14"/>
      <c r="J103" s="14"/>
    </row>
    <row r="104" spans="1:10" ht="13.5">
      <c r="A104" s="26" t="s">
        <v>23</v>
      </c>
      <c r="B104" s="69"/>
      <c r="C104" s="30">
        <f>SUBTOTAL(9,C106:C110)</f>
        <v>4742</v>
      </c>
      <c r="D104" s="30">
        <f>SUBTOTAL(9,D106:D110)</f>
        <v>2125</v>
      </c>
      <c r="E104" s="30">
        <f>SUBTOTAL(9,E106:E110)</f>
        <v>2617</v>
      </c>
      <c r="F104" s="54" t="s">
        <v>30</v>
      </c>
      <c r="G104" s="77"/>
      <c r="H104" s="30">
        <f>SUBTOTAL(9,H106:H110)</f>
        <v>114</v>
      </c>
      <c r="I104" s="30">
        <f>SUBTOTAL(9,I106:I110)</f>
        <v>25</v>
      </c>
      <c r="J104" s="30">
        <f>SUBTOTAL(9,J106:J110)</f>
        <v>89</v>
      </c>
    </row>
    <row r="105" spans="1:10" ht="13.5">
      <c r="A105" s="18" t="s">
        <v>1</v>
      </c>
      <c r="B105" s="68"/>
      <c r="C105" s="15"/>
      <c r="D105" s="15"/>
      <c r="E105" s="15"/>
      <c r="F105" s="11"/>
      <c r="G105" s="68"/>
      <c r="H105" s="15"/>
      <c r="I105" s="15"/>
      <c r="J105" s="15"/>
    </row>
    <row r="106" spans="1:10" ht="13.5">
      <c r="A106" s="18">
        <v>70</v>
      </c>
      <c r="B106" s="68">
        <v>0.9830687830687831</v>
      </c>
      <c r="C106" s="33">
        <f>D106+E106</f>
        <v>929</v>
      </c>
      <c r="D106" s="33">
        <v>422</v>
      </c>
      <c r="E106" s="34">
        <v>507</v>
      </c>
      <c r="F106" s="11">
        <v>95</v>
      </c>
      <c r="G106" s="68">
        <v>0.6666666666666666</v>
      </c>
      <c r="H106" s="14">
        <f>I106+J106</f>
        <v>32</v>
      </c>
      <c r="I106" s="14">
        <v>5</v>
      </c>
      <c r="J106" s="14">
        <v>27</v>
      </c>
    </row>
    <row r="107" spans="1:10" ht="13.5">
      <c r="A107" s="18">
        <v>71</v>
      </c>
      <c r="B107" s="68">
        <v>0.9740518962075848</v>
      </c>
      <c r="C107" s="33">
        <f>D107+E107</f>
        <v>976</v>
      </c>
      <c r="D107" s="33">
        <v>434</v>
      </c>
      <c r="E107" s="34">
        <v>542</v>
      </c>
      <c r="F107" s="11">
        <v>96</v>
      </c>
      <c r="G107" s="68">
        <v>0.813953488372093</v>
      </c>
      <c r="H107" s="14">
        <f aca="true" t="shared" si="0" ref="H107:H112">I107+J107</f>
        <v>35</v>
      </c>
      <c r="I107" s="14">
        <v>10</v>
      </c>
      <c r="J107" s="14">
        <v>25</v>
      </c>
    </row>
    <row r="108" spans="1:10" ht="13.5">
      <c r="A108" s="18">
        <v>72</v>
      </c>
      <c r="B108" s="68">
        <v>0.9843096234309623</v>
      </c>
      <c r="C108" s="33">
        <f>D108+E108</f>
        <v>941</v>
      </c>
      <c r="D108" s="33">
        <v>414</v>
      </c>
      <c r="E108" s="34">
        <v>527</v>
      </c>
      <c r="F108" s="11">
        <v>97</v>
      </c>
      <c r="G108" s="68">
        <v>0.8571428571428571</v>
      </c>
      <c r="H108" s="14">
        <f t="shared" si="0"/>
        <v>24</v>
      </c>
      <c r="I108" s="14">
        <v>5</v>
      </c>
      <c r="J108" s="14">
        <v>19</v>
      </c>
    </row>
    <row r="109" spans="1:10" ht="13.5">
      <c r="A109" s="18">
        <v>73</v>
      </c>
      <c r="B109" s="68">
        <v>0.970617042115573</v>
      </c>
      <c r="C109" s="33">
        <f>D109+E109</f>
        <v>991</v>
      </c>
      <c r="D109" s="35">
        <v>451</v>
      </c>
      <c r="E109" s="34">
        <v>540</v>
      </c>
      <c r="F109" s="11">
        <v>98</v>
      </c>
      <c r="G109" s="68">
        <v>0.75</v>
      </c>
      <c r="H109" s="14">
        <f t="shared" si="0"/>
        <v>15</v>
      </c>
      <c r="I109" s="14">
        <v>4</v>
      </c>
      <c r="J109" s="14">
        <v>11</v>
      </c>
    </row>
    <row r="110" spans="1:10" ht="13.5">
      <c r="A110" s="18">
        <v>74</v>
      </c>
      <c r="B110" s="68">
        <v>0.9773218142548596</v>
      </c>
      <c r="C110" s="33">
        <f>D110+E110</f>
        <v>905</v>
      </c>
      <c r="D110" s="33">
        <v>404</v>
      </c>
      <c r="E110" s="33">
        <v>501</v>
      </c>
      <c r="F110" s="11">
        <v>99</v>
      </c>
      <c r="G110" s="68">
        <v>0.6666666666666666</v>
      </c>
      <c r="H110" s="14">
        <f t="shared" si="0"/>
        <v>8</v>
      </c>
      <c r="I110" s="14">
        <v>1</v>
      </c>
      <c r="J110" s="14">
        <v>7</v>
      </c>
    </row>
    <row r="111" spans="1:10" ht="13.5">
      <c r="A111" s="18"/>
      <c r="B111" s="68"/>
      <c r="C111" s="33"/>
      <c r="D111" s="33"/>
      <c r="E111" s="33"/>
      <c r="F111" s="11"/>
      <c r="G111" s="68"/>
      <c r="H111" s="14"/>
      <c r="I111" s="14"/>
      <c r="J111" s="14"/>
    </row>
    <row r="112" spans="1:10" ht="13.5">
      <c r="A112" s="18"/>
      <c r="B112" s="68"/>
      <c r="C112" s="6"/>
      <c r="D112" s="6"/>
      <c r="E112" s="8"/>
      <c r="F112" s="54" t="s">
        <v>32</v>
      </c>
      <c r="G112" s="77"/>
      <c r="H112" s="55">
        <f t="shared" si="0"/>
        <v>18</v>
      </c>
      <c r="I112" s="55">
        <v>3</v>
      </c>
      <c r="J112" s="55">
        <v>15</v>
      </c>
    </row>
    <row r="113" spans="1:10" ht="13.5">
      <c r="A113" s="19"/>
      <c r="B113" s="70"/>
      <c r="C113" s="59"/>
      <c r="D113" s="59"/>
      <c r="E113" s="60"/>
      <c r="F113" s="58"/>
      <c r="G113" s="76"/>
      <c r="H113" s="55"/>
      <c r="I113" s="55"/>
      <c r="J113" s="55"/>
    </row>
    <row r="114" spans="1:10" s="37" customFormat="1" ht="13.5">
      <c r="A114" s="39"/>
      <c r="B114" s="39"/>
      <c r="C114" s="47"/>
      <c r="D114" s="47"/>
      <c r="E114" s="47"/>
      <c r="F114" s="48"/>
      <c r="G114" s="48"/>
      <c r="H114" s="40"/>
      <c r="I114" s="40"/>
      <c r="J114" s="40"/>
    </row>
    <row r="115" spans="1:10" ht="13.5">
      <c r="A115" s="133" t="s">
        <v>33</v>
      </c>
      <c r="B115" s="133"/>
      <c r="C115" s="41" t="s">
        <v>31</v>
      </c>
      <c r="D115" s="41"/>
      <c r="E115" s="41" t="s">
        <v>26</v>
      </c>
      <c r="F115" s="41"/>
      <c r="G115" s="41" t="s">
        <v>27</v>
      </c>
      <c r="I115" s="21"/>
      <c r="J115" s="21"/>
    </row>
    <row r="116" spans="1:10" ht="13.5">
      <c r="A116" s="43"/>
      <c r="B116" s="43"/>
      <c r="C116" s="50"/>
      <c r="D116" s="50"/>
      <c r="E116" s="51"/>
      <c r="F116" s="51"/>
      <c r="G116" s="52"/>
      <c r="I116" s="21"/>
      <c r="J116" s="21"/>
    </row>
    <row r="117" spans="1:10" ht="13.5">
      <c r="A117" s="141" t="s">
        <v>34</v>
      </c>
      <c r="B117" s="141"/>
      <c r="C117" s="57">
        <f>E117+G117</f>
        <v>8965</v>
      </c>
      <c r="D117" s="38"/>
      <c r="E117" s="57">
        <f>SUBTOTAL(9,D10:D32)</f>
        <v>4550</v>
      </c>
      <c r="F117" s="38"/>
      <c r="G117" s="57">
        <f>SUBTOTAL(9,E10:E32)</f>
        <v>4415</v>
      </c>
      <c r="I117" s="21"/>
      <c r="J117" s="21"/>
    </row>
    <row r="118" spans="1:10" ht="13.5">
      <c r="A118" s="53"/>
      <c r="B118" s="53"/>
      <c r="C118" s="38"/>
      <c r="D118" s="38"/>
      <c r="E118" s="38"/>
      <c r="F118" s="38"/>
      <c r="G118" s="38"/>
      <c r="I118" s="21"/>
      <c r="J118" s="21"/>
    </row>
    <row r="119" spans="1:7" ht="13.5">
      <c r="A119" s="141" t="s">
        <v>35</v>
      </c>
      <c r="B119" s="141"/>
      <c r="C119" s="57">
        <f>E119+G119</f>
        <v>47025</v>
      </c>
      <c r="D119" s="38"/>
      <c r="E119" s="57">
        <f>SUBTOTAL(9,D34:D48,I10:I48,D72:D94)</f>
        <v>24157</v>
      </c>
      <c r="F119" s="38"/>
      <c r="G119" s="57">
        <f>SUBTOTAL(9,E34:E48,J10:J48,E72:E94)</f>
        <v>22868</v>
      </c>
    </row>
    <row r="120" spans="1:7" ht="13.5">
      <c r="A120" s="51"/>
      <c r="B120" s="51"/>
      <c r="C120" s="38"/>
      <c r="D120" s="38"/>
      <c r="E120" s="57"/>
      <c r="F120" s="38"/>
      <c r="G120" s="57"/>
    </row>
    <row r="121" spans="1:7" ht="13.5">
      <c r="A121" s="141" t="s">
        <v>42</v>
      </c>
      <c r="B121" s="141"/>
      <c r="C121" s="57">
        <f>E121+G121</f>
        <v>18375</v>
      </c>
      <c r="D121" s="38"/>
      <c r="E121" s="57">
        <f>SUBTOTAL(9,D96:D110,I72:I112)</f>
        <v>7646</v>
      </c>
      <c r="F121" s="38"/>
      <c r="G121" s="57">
        <f>SUBTOTAL(9,E96:E110,J72:J112)</f>
        <v>10729</v>
      </c>
    </row>
    <row r="122" spans="1:7" ht="13.5">
      <c r="A122" s="53"/>
      <c r="B122" s="53"/>
      <c r="C122" s="38"/>
      <c r="D122" s="38"/>
      <c r="E122" s="38"/>
      <c r="F122" s="38"/>
      <c r="G122" s="38"/>
    </row>
    <row r="123" spans="1:7" ht="13.5">
      <c r="A123" s="141" t="s">
        <v>37</v>
      </c>
      <c r="B123" s="141"/>
      <c r="C123" s="57">
        <f>E123+G123</f>
        <v>8082</v>
      </c>
      <c r="D123" s="38"/>
      <c r="E123" s="57">
        <f>SUBTOTAL(9,I72:I112)</f>
        <v>2890</v>
      </c>
      <c r="F123" s="38"/>
      <c r="G123" s="57">
        <f>SUBTOTAL(9,J72:J112)</f>
        <v>5192</v>
      </c>
    </row>
    <row r="124" ht="13.5">
      <c r="C124" s="38"/>
    </row>
    <row r="126" spans="5:6" ht="13.5">
      <c r="E126" s="25"/>
      <c r="F126" s="25"/>
    </row>
  </sheetData>
  <mergeCells count="31">
    <mergeCell ref="A69:A70"/>
    <mergeCell ref="B69:B70"/>
    <mergeCell ref="F69:F70"/>
    <mergeCell ref="G69:G70"/>
    <mergeCell ref="C69:C70"/>
    <mergeCell ref="D69:D70"/>
    <mergeCell ref="A123:B123"/>
    <mergeCell ref="A115:B115"/>
    <mergeCell ref="A117:B117"/>
    <mergeCell ref="A119:B119"/>
    <mergeCell ref="A121:B121"/>
    <mergeCell ref="H69:H70"/>
    <mergeCell ref="I69:I70"/>
    <mergeCell ref="J69:J70"/>
    <mergeCell ref="E69:E70"/>
    <mergeCell ref="E6:E7"/>
    <mergeCell ref="A6:A7"/>
    <mergeCell ref="B6:B7"/>
    <mergeCell ref="F67:J67"/>
    <mergeCell ref="E56:F56"/>
    <mergeCell ref="E61:F61"/>
    <mergeCell ref="C2:G2"/>
    <mergeCell ref="C65:G65"/>
    <mergeCell ref="F4:J4"/>
    <mergeCell ref="H6:H7"/>
    <mergeCell ref="I6:I7"/>
    <mergeCell ref="J6:J7"/>
    <mergeCell ref="F6:F7"/>
    <mergeCell ref="G6:G7"/>
    <mergeCell ref="C6:C7"/>
    <mergeCell ref="D6:D7"/>
  </mergeCells>
  <printOptions/>
  <pageMargins left="0.5118110236220472" right="0.5118110236220472" top="0.3937007874015748" bottom="0.35433070866141736" header="0.5118110236220472" footer="0.4724409448818898"/>
  <pageSetup horizontalDpi="300" verticalDpi="300" orientation="portrait" paperSize="9" r:id="rId1"/>
  <headerFooter alignWithMargins="0"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1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5" width="9.125" style="0" customWidth="1"/>
    <col min="6" max="6" width="10.625" style="0" customWidth="1"/>
    <col min="7" max="10" width="9.125" style="0" customWidth="1"/>
  </cols>
  <sheetData>
    <row r="2" spans="2:7" ht="17.25">
      <c r="B2" s="3" t="s">
        <v>6</v>
      </c>
      <c r="C2" s="115" t="s">
        <v>64</v>
      </c>
      <c r="D2" s="115"/>
      <c r="E2" s="115"/>
      <c r="F2" s="115"/>
      <c r="G2" s="115"/>
    </row>
    <row r="4" spans="1:10" ht="18" customHeight="1">
      <c r="A4" s="3" t="s">
        <v>54</v>
      </c>
      <c r="B4" s="3"/>
      <c r="F4" s="116" t="s">
        <v>62</v>
      </c>
      <c r="G4" s="116"/>
      <c r="H4" s="116"/>
      <c r="I4" s="116"/>
      <c r="J4" s="116"/>
    </row>
    <row r="5" ht="13.5">
      <c r="C5" s="2"/>
    </row>
    <row r="6" spans="1:10" ht="13.5" customHeight="1">
      <c r="A6" s="123" t="s">
        <v>5</v>
      </c>
      <c r="B6" s="121" t="s">
        <v>46</v>
      </c>
      <c r="C6" s="117" t="s">
        <v>0</v>
      </c>
      <c r="D6" s="119" t="s">
        <v>2</v>
      </c>
      <c r="E6" s="119" t="s">
        <v>3</v>
      </c>
      <c r="F6" s="139" t="s">
        <v>5</v>
      </c>
      <c r="G6" s="121" t="s">
        <v>46</v>
      </c>
      <c r="H6" s="117" t="s">
        <v>0</v>
      </c>
      <c r="I6" s="119" t="s">
        <v>2</v>
      </c>
      <c r="J6" s="123" t="s">
        <v>3</v>
      </c>
    </row>
    <row r="7" spans="1:10" ht="13.5" customHeight="1">
      <c r="A7" s="124"/>
      <c r="B7" s="122"/>
      <c r="C7" s="118"/>
      <c r="D7" s="120"/>
      <c r="E7" s="120"/>
      <c r="F7" s="140"/>
      <c r="G7" s="122"/>
      <c r="H7" s="118"/>
      <c r="I7" s="120"/>
      <c r="J7" s="124"/>
    </row>
    <row r="8" spans="1:10" ht="14.25">
      <c r="A8" s="63" t="s">
        <v>7</v>
      </c>
      <c r="B8" s="67"/>
      <c r="C8" s="61">
        <f>SUBTOTAL(9,C10:C48,H10:H48,C73:C111,H73:H113)</f>
        <v>56212</v>
      </c>
      <c r="D8" s="61">
        <f>SUBTOTAL(9,D10:D48,I10:I48,D73:D111,I73:I113)</f>
        <v>27953</v>
      </c>
      <c r="E8" s="61">
        <f>SUBTOTAL(9,E10:E48,J10:J48,E73:E111,J73:J113)</f>
        <v>28259</v>
      </c>
      <c r="F8" s="64"/>
      <c r="G8" s="74"/>
      <c r="H8" s="15"/>
      <c r="I8" s="15"/>
      <c r="J8" s="15"/>
    </row>
    <row r="9" spans="1:10" ht="13.5">
      <c r="A9" s="18"/>
      <c r="B9" s="68"/>
      <c r="C9" s="15"/>
      <c r="D9" s="15"/>
      <c r="E9" s="29"/>
      <c r="F9" s="64"/>
      <c r="G9" s="74"/>
      <c r="H9" s="15"/>
      <c r="I9" s="15"/>
      <c r="J9" s="15"/>
    </row>
    <row r="10" spans="1:10" ht="13.5">
      <c r="A10" s="26" t="s">
        <v>9</v>
      </c>
      <c r="B10" s="69"/>
      <c r="C10" s="15">
        <f>SUBTOTAL(9,C12:C16)</f>
        <v>2328</v>
      </c>
      <c r="D10" s="15">
        <f>SUBTOTAL(9,D12:D16)</f>
        <v>1197</v>
      </c>
      <c r="E10" s="15">
        <f>SUBTOTAL(9,E12:E16)</f>
        <v>1131</v>
      </c>
      <c r="F10" s="27" t="s">
        <v>12</v>
      </c>
      <c r="G10" s="69"/>
      <c r="H10" s="15">
        <f>SUBTOTAL(9,H12:H16)</f>
        <v>3293</v>
      </c>
      <c r="I10" s="15">
        <f>SUBTOTAL(9,I12:I16)</f>
        <v>1700</v>
      </c>
      <c r="J10" s="15">
        <f>SUBTOTAL(9,J12:J16)</f>
        <v>1593</v>
      </c>
    </row>
    <row r="11" spans="1:10" ht="13.5">
      <c r="A11" s="18"/>
      <c r="B11" s="68"/>
      <c r="C11" s="12"/>
      <c r="D11" s="12"/>
      <c r="E11" s="13"/>
      <c r="F11" s="11"/>
      <c r="G11" s="68"/>
      <c r="H11" s="12"/>
      <c r="I11" s="12"/>
      <c r="J11" s="12"/>
    </row>
    <row r="12" spans="1:10" ht="13.5">
      <c r="A12" s="18">
        <v>0</v>
      </c>
      <c r="B12" s="68"/>
      <c r="C12" s="14">
        <f>D12+E12</f>
        <v>444</v>
      </c>
      <c r="D12" s="14">
        <v>234</v>
      </c>
      <c r="E12" s="22">
        <v>210</v>
      </c>
      <c r="F12" s="11">
        <v>25</v>
      </c>
      <c r="G12" s="68">
        <v>1.0445205479452055</v>
      </c>
      <c r="H12" s="14">
        <f>I12+J12</f>
        <v>610</v>
      </c>
      <c r="I12" s="14">
        <v>312</v>
      </c>
      <c r="J12" s="14">
        <v>298</v>
      </c>
    </row>
    <row r="13" spans="1:10" ht="13.5">
      <c r="A13" s="18">
        <v>1</v>
      </c>
      <c r="B13" s="68">
        <v>1.0357894736842106</v>
      </c>
      <c r="C13" s="14">
        <f>D13+E13</f>
        <v>492</v>
      </c>
      <c r="D13" s="14">
        <v>251</v>
      </c>
      <c r="E13" s="22">
        <v>241</v>
      </c>
      <c r="F13" s="11">
        <v>26</v>
      </c>
      <c r="G13" s="68">
        <v>0.9922600619195047</v>
      </c>
      <c r="H13" s="14">
        <f>I13+J13</f>
        <v>641</v>
      </c>
      <c r="I13" s="14">
        <v>328</v>
      </c>
      <c r="J13" s="14">
        <v>313</v>
      </c>
    </row>
    <row r="14" spans="1:10" ht="13.5">
      <c r="A14" s="18">
        <v>2</v>
      </c>
      <c r="B14" s="68">
        <v>1.0021739130434784</v>
      </c>
      <c r="C14" s="14">
        <f>D14+E14</f>
        <v>461</v>
      </c>
      <c r="D14" s="14">
        <v>230</v>
      </c>
      <c r="E14" s="22">
        <v>231</v>
      </c>
      <c r="F14" s="11">
        <v>27</v>
      </c>
      <c r="G14" s="68">
        <v>1.007587253414264</v>
      </c>
      <c r="H14" s="14">
        <f>I14+J14</f>
        <v>664</v>
      </c>
      <c r="I14" s="14">
        <v>338</v>
      </c>
      <c r="J14" s="14">
        <v>326</v>
      </c>
    </row>
    <row r="15" spans="1:10" ht="13.5">
      <c r="A15" s="18">
        <v>3</v>
      </c>
      <c r="B15" s="68">
        <v>0.9718004338394793</v>
      </c>
      <c r="C15" s="14">
        <f>D15+E15</f>
        <v>448</v>
      </c>
      <c r="D15" s="14">
        <v>234</v>
      </c>
      <c r="E15" s="22">
        <v>214</v>
      </c>
      <c r="F15" s="11">
        <v>28</v>
      </c>
      <c r="G15" s="68">
        <v>1.0248175182481751</v>
      </c>
      <c r="H15" s="14">
        <f>I15+J15</f>
        <v>702</v>
      </c>
      <c r="I15" s="14">
        <v>361</v>
      </c>
      <c r="J15" s="14">
        <v>341</v>
      </c>
    </row>
    <row r="16" spans="1:10" ht="13.5">
      <c r="A16" s="18">
        <v>4</v>
      </c>
      <c r="B16" s="68">
        <v>1</v>
      </c>
      <c r="C16" s="14">
        <f>D16+E16</f>
        <v>483</v>
      </c>
      <c r="D16" s="14">
        <v>248</v>
      </c>
      <c r="E16" s="22">
        <v>235</v>
      </c>
      <c r="F16" s="11">
        <v>29</v>
      </c>
      <c r="G16" s="68">
        <v>1.002967359050445</v>
      </c>
      <c r="H16" s="14">
        <f>I16+J16</f>
        <v>676</v>
      </c>
      <c r="I16" s="14">
        <v>361</v>
      </c>
      <c r="J16" s="14">
        <v>315</v>
      </c>
    </row>
    <row r="17" spans="1:10" ht="13.5">
      <c r="A17" s="18"/>
      <c r="B17" s="68"/>
      <c r="C17" s="12"/>
      <c r="D17" s="12"/>
      <c r="E17" s="13"/>
      <c r="F17" s="11"/>
      <c r="G17" s="68"/>
      <c r="H17" s="12"/>
      <c r="I17" s="12"/>
      <c r="J17" s="12"/>
    </row>
    <row r="18" spans="1:10" ht="13.5">
      <c r="A18" s="26" t="s">
        <v>10</v>
      </c>
      <c r="B18" s="69"/>
      <c r="C18" s="15">
        <f>SUBTOTAL(9,C20:C24)</f>
        <v>2188</v>
      </c>
      <c r="D18" s="15">
        <f>SUBTOTAL(9,D20:D24)</f>
        <v>1151</v>
      </c>
      <c r="E18" s="15">
        <f>SUBTOTAL(9,E20:E24)</f>
        <v>1037</v>
      </c>
      <c r="F18" s="27" t="s">
        <v>13</v>
      </c>
      <c r="G18" s="69"/>
      <c r="H18" s="15">
        <f>SUBTOTAL(9,H20:H24)</f>
        <v>3801</v>
      </c>
      <c r="I18" s="15">
        <f>SUBTOTAL(9,I20:I24)</f>
        <v>1979</v>
      </c>
      <c r="J18" s="15">
        <f>SUBTOTAL(9,J20:J24)</f>
        <v>1822</v>
      </c>
    </row>
    <row r="19" spans="1:10" ht="13.5">
      <c r="A19" s="18"/>
      <c r="B19" s="68"/>
      <c r="C19" s="12"/>
      <c r="D19" s="12"/>
      <c r="E19" s="13"/>
      <c r="F19" s="11"/>
      <c r="G19" s="68"/>
      <c r="H19" s="12"/>
      <c r="I19" s="12"/>
      <c r="J19" s="12"/>
    </row>
    <row r="20" spans="1:10" ht="13.5">
      <c r="A20" s="18">
        <v>5</v>
      </c>
      <c r="B20" s="68">
        <v>0.9813519813519813</v>
      </c>
      <c r="C20" s="14">
        <f>D20+E20</f>
        <v>421</v>
      </c>
      <c r="D20" s="14">
        <v>223</v>
      </c>
      <c r="E20" s="22">
        <v>198</v>
      </c>
      <c r="F20" s="11">
        <v>30</v>
      </c>
      <c r="G20" s="68">
        <v>1.014556040756914</v>
      </c>
      <c r="H20" s="14">
        <f>I20+J20</f>
        <v>697</v>
      </c>
      <c r="I20" s="14">
        <v>381</v>
      </c>
      <c r="J20" s="14">
        <v>316</v>
      </c>
    </row>
    <row r="21" spans="1:10" ht="13.5">
      <c r="A21" s="18">
        <v>6</v>
      </c>
      <c r="B21" s="68">
        <v>0.9910514541387024</v>
      </c>
      <c r="C21" s="14">
        <f>D21+E21</f>
        <v>443</v>
      </c>
      <c r="D21" s="14">
        <v>232</v>
      </c>
      <c r="E21" s="22">
        <v>211</v>
      </c>
      <c r="F21" s="11">
        <v>31</v>
      </c>
      <c r="G21" s="68">
        <v>0.9773049645390071</v>
      </c>
      <c r="H21" s="14">
        <f>I21+J21</f>
        <v>689</v>
      </c>
      <c r="I21" s="14">
        <v>353</v>
      </c>
      <c r="J21" s="14">
        <v>336</v>
      </c>
    </row>
    <row r="22" spans="1:10" ht="13.5">
      <c r="A22" s="18">
        <v>7</v>
      </c>
      <c r="B22" s="68">
        <v>0.995260663507109</v>
      </c>
      <c r="C22" s="14">
        <f>D22+E22</f>
        <v>420</v>
      </c>
      <c r="D22" s="14">
        <v>204</v>
      </c>
      <c r="E22" s="22">
        <v>216</v>
      </c>
      <c r="F22" s="11">
        <v>32</v>
      </c>
      <c r="G22" s="68">
        <v>0.9744572158365262</v>
      </c>
      <c r="H22" s="14">
        <f>I22+J22</f>
        <v>763</v>
      </c>
      <c r="I22" s="14">
        <v>389</v>
      </c>
      <c r="J22" s="14">
        <v>374</v>
      </c>
    </row>
    <row r="23" spans="1:10" ht="13.5">
      <c r="A23" s="18">
        <v>8</v>
      </c>
      <c r="B23" s="68">
        <v>0.9957173447537473</v>
      </c>
      <c r="C23" s="14">
        <f>D23+E23</f>
        <v>465</v>
      </c>
      <c r="D23" s="14">
        <v>246</v>
      </c>
      <c r="E23" s="22">
        <v>219</v>
      </c>
      <c r="F23" s="11">
        <v>33</v>
      </c>
      <c r="G23" s="68">
        <v>1.0012224938875305</v>
      </c>
      <c r="H23" s="14">
        <f>I23+J23</f>
        <v>819</v>
      </c>
      <c r="I23" s="14">
        <v>413</v>
      </c>
      <c r="J23" s="14">
        <v>406</v>
      </c>
    </row>
    <row r="24" spans="1:10" ht="13.5">
      <c r="A24" s="18">
        <v>9</v>
      </c>
      <c r="B24" s="68">
        <v>1</v>
      </c>
      <c r="C24" s="14">
        <f>D24+E24</f>
        <v>439</v>
      </c>
      <c r="D24" s="14">
        <v>246</v>
      </c>
      <c r="E24" s="22">
        <v>193</v>
      </c>
      <c r="F24" s="11">
        <v>34</v>
      </c>
      <c r="G24" s="68">
        <v>1.0072551390568318</v>
      </c>
      <c r="H24" s="14">
        <f>I24+J24</f>
        <v>833</v>
      </c>
      <c r="I24" s="14">
        <v>443</v>
      </c>
      <c r="J24" s="14">
        <v>390</v>
      </c>
    </row>
    <row r="25" spans="1:10" ht="13.5">
      <c r="A25" s="18"/>
      <c r="B25" s="68"/>
      <c r="C25" s="12"/>
      <c r="D25" s="12"/>
      <c r="E25" s="13"/>
      <c r="F25" s="11"/>
      <c r="G25" s="68"/>
      <c r="H25" s="12"/>
      <c r="I25" s="12"/>
      <c r="J25" s="12"/>
    </row>
    <row r="26" spans="1:10" ht="13.5">
      <c r="A26" s="26" t="s">
        <v>11</v>
      </c>
      <c r="B26" s="69"/>
      <c r="C26" s="15">
        <f>SUBTOTAL(9,C28:C32)</f>
        <v>2334</v>
      </c>
      <c r="D26" s="15">
        <f>SUBTOTAL(9,D28:D32)</f>
        <v>1179</v>
      </c>
      <c r="E26" s="15">
        <f>SUBTOTAL(9,E28:E32)</f>
        <v>1155</v>
      </c>
      <c r="F26" s="27" t="s">
        <v>14</v>
      </c>
      <c r="G26" s="69"/>
      <c r="H26" s="15">
        <f>SUBTOTAL(9,H28:H32)</f>
        <v>4402</v>
      </c>
      <c r="I26" s="15">
        <f>SUBTOTAL(9,I28:I32)</f>
        <v>2345</v>
      </c>
      <c r="J26" s="15">
        <f>SUBTOTAL(9,J28:J32)</f>
        <v>2057</v>
      </c>
    </row>
    <row r="27" spans="1:10" ht="13.5">
      <c r="A27" s="18"/>
      <c r="B27" s="68"/>
      <c r="C27" s="12"/>
      <c r="D27" s="12"/>
      <c r="E27" s="13"/>
      <c r="F27" s="11"/>
      <c r="G27" s="68"/>
      <c r="H27" s="12"/>
      <c r="I27" s="12"/>
      <c r="J27" s="12"/>
    </row>
    <row r="28" spans="1:10" ht="13.5">
      <c r="A28" s="18">
        <v>10</v>
      </c>
      <c r="B28" s="68">
        <v>1</v>
      </c>
      <c r="C28" s="14">
        <f>D28+E28</f>
        <v>459</v>
      </c>
      <c r="D28" s="14">
        <v>227</v>
      </c>
      <c r="E28" s="22">
        <v>232</v>
      </c>
      <c r="F28" s="11">
        <v>35</v>
      </c>
      <c r="G28" s="68">
        <v>0.9822419533851277</v>
      </c>
      <c r="H28" s="14">
        <f>I28+J28</f>
        <v>885</v>
      </c>
      <c r="I28" s="14">
        <v>471</v>
      </c>
      <c r="J28" s="14">
        <v>414</v>
      </c>
    </row>
    <row r="29" spans="1:10" ht="13.5">
      <c r="A29" s="18">
        <v>11</v>
      </c>
      <c r="B29" s="68">
        <v>0.9903846153846154</v>
      </c>
      <c r="C29" s="14">
        <f>D29+E29</f>
        <v>515</v>
      </c>
      <c r="D29" s="14">
        <v>266</v>
      </c>
      <c r="E29" s="22">
        <v>249</v>
      </c>
      <c r="F29" s="11">
        <v>36</v>
      </c>
      <c r="G29" s="68">
        <v>1.012514220705347</v>
      </c>
      <c r="H29" s="14">
        <f>I29+J29</f>
        <v>890</v>
      </c>
      <c r="I29" s="14">
        <v>456</v>
      </c>
      <c r="J29" s="14">
        <v>434</v>
      </c>
    </row>
    <row r="30" spans="1:10" ht="13.5">
      <c r="A30" s="18">
        <v>12</v>
      </c>
      <c r="B30" s="68">
        <v>1.0043859649122806</v>
      </c>
      <c r="C30" s="14">
        <f>D30+E30</f>
        <v>458</v>
      </c>
      <c r="D30" s="14">
        <v>241</v>
      </c>
      <c r="E30" s="22">
        <v>217</v>
      </c>
      <c r="F30" s="11">
        <v>37</v>
      </c>
      <c r="G30" s="68">
        <v>1.0109649122807018</v>
      </c>
      <c r="H30" s="14">
        <f>I30+J30</f>
        <v>922</v>
      </c>
      <c r="I30" s="14">
        <v>506</v>
      </c>
      <c r="J30" s="14">
        <v>416</v>
      </c>
    </row>
    <row r="31" spans="1:10" ht="13.5">
      <c r="A31" s="18">
        <v>13</v>
      </c>
      <c r="B31" s="68">
        <v>1.0042372881355932</v>
      </c>
      <c r="C31" s="14">
        <f>D31+E31</f>
        <v>474</v>
      </c>
      <c r="D31" s="14">
        <v>233</v>
      </c>
      <c r="E31" s="22">
        <v>241</v>
      </c>
      <c r="F31" s="11">
        <v>38</v>
      </c>
      <c r="G31" s="68">
        <v>0.9889867841409692</v>
      </c>
      <c r="H31" s="14">
        <f>I31+J31</f>
        <v>898</v>
      </c>
      <c r="I31" s="14">
        <v>476</v>
      </c>
      <c r="J31" s="14">
        <v>422</v>
      </c>
    </row>
    <row r="32" spans="1:10" ht="13.5">
      <c r="A32" s="18">
        <v>14</v>
      </c>
      <c r="B32" s="68">
        <v>1.0070588235294118</v>
      </c>
      <c r="C32" s="14">
        <f>D32+E32</f>
        <v>428</v>
      </c>
      <c r="D32" s="14">
        <v>212</v>
      </c>
      <c r="E32" s="22">
        <v>216</v>
      </c>
      <c r="F32" s="11">
        <v>39</v>
      </c>
      <c r="G32" s="68">
        <v>0.9877600979192166</v>
      </c>
      <c r="H32" s="14">
        <f>I32+J32</f>
        <v>807</v>
      </c>
      <c r="I32" s="14">
        <v>436</v>
      </c>
      <c r="J32" s="14">
        <v>371</v>
      </c>
    </row>
    <row r="33" spans="1:10" ht="13.5">
      <c r="A33" s="18"/>
      <c r="B33" s="68"/>
      <c r="C33" s="12"/>
      <c r="D33" s="12"/>
      <c r="E33" s="13"/>
      <c r="F33" s="11"/>
      <c r="G33" s="68"/>
      <c r="H33" s="12"/>
      <c r="I33" s="12"/>
      <c r="J33" s="12"/>
    </row>
    <row r="34" spans="1:10" ht="13.5">
      <c r="A34" s="26" t="s">
        <v>15</v>
      </c>
      <c r="B34" s="69"/>
      <c r="C34" s="15">
        <f>SUBTOTAL(9,C36:C40)</f>
        <v>2372</v>
      </c>
      <c r="D34" s="15">
        <f>SUBTOTAL(9,D36:D40)</f>
        <v>1216</v>
      </c>
      <c r="E34" s="15">
        <f>SUBTOTAL(9,E36:E40)</f>
        <v>1156</v>
      </c>
      <c r="F34" s="27" t="s">
        <v>16</v>
      </c>
      <c r="G34" s="69"/>
      <c r="H34" s="15">
        <f>SUBTOTAL(9,H36:H40)</f>
        <v>3646</v>
      </c>
      <c r="I34" s="15">
        <f>SUBTOTAL(9,I36:I40)</f>
        <v>1962</v>
      </c>
      <c r="J34" s="15">
        <f>SUBTOTAL(9,J36:J40)</f>
        <v>1684</v>
      </c>
    </row>
    <row r="35" spans="1:10" ht="13.5">
      <c r="A35" s="18"/>
      <c r="B35" s="68"/>
      <c r="C35" s="12"/>
      <c r="D35" s="12"/>
      <c r="E35" s="13"/>
      <c r="F35" s="11"/>
      <c r="G35" s="68"/>
      <c r="H35" s="12"/>
      <c r="I35" s="12"/>
      <c r="J35" s="12"/>
    </row>
    <row r="36" spans="1:10" ht="13.5">
      <c r="A36" s="18">
        <v>15</v>
      </c>
      <c r="B36" s="68">
        <v>0.9957446808510638</v>
      </c>
      <c r="C36" s="14">
        <f>D36+E36</f>
        <v>468</v>
      </c>
      <c r="D36" s="14">
        <v>246</v>
      </c>
      <c r="E36" s="22">
        <v>222</v>
      </c>
      <c r="F36" s="11">
        <v>40</v>
      </c>
      <c r="G36" s="68">
        <v>1.0035971223021583</v>
      </c>
      <c r="H36" s="14">
        <f>I36+J36</f>
        <v>837</v>
      </c>
      <c r="I36" s="14">
        <v>444</v>
      </c>
      <c r="J36" s="14">
        <v>393</v>
      </c>
    </row>
    <row r="37" spans="1:10" ht="13.5">
      <c r="A37" s="18">
        <v>16</v>
      </c>
      <c r="B37" s="68">
        <v>1.0071942446043165</v>
      </c>
      <c r="C37" s="14">
        <f>D37+E37</f>
        <v>420</v>
      </c>
      <c r="D37" s="14">
        <v>220</v>
      </c>
      <c r="E37" s="22">
        <v>200</v>
      </c>
      <c r="F37" s="11">
        <v>41</v>
      </c>
      <c r="G37" s="68">
        <v>0.9987080103359173</v>
      </c>
      <c r="H37" s="14">
        <f>I37+J37</f>
        <v>773</v>
      </c>
      <c r="I37" s="14">
        <v>417</v>
      </c>
      <c r="J37" s="14">
        <v>356</v>
      </c>
    </row>
    <row r="38" spans="1:10" ht="13.5">
      <c r="A38" s="18">
        <v>17</v>
      </c>
      <c r="B38" s="68">
        <v>0.9979757085020243</v>
      </c>
      <c r="C38" s="14">
        <f>D38+E38</f>
        <v>493</v>
      </c>
      <c r="D38" s="14">
        <v>254</v>
      </c>
      <c r="E38" s="22">
        <v>239</v>
      </c>
      <c r="F38" s="11">
        <v>42</v>
      </c>
      <c r="G38" s="68">
        <v>0.9936628643852978</v>
      </c>
      <c r="H38" s="14">
        <f>I38+J38</f>
        <v>784</v>
      </c>
      <c r="I38" s="14">
        <v>432</v>
      </c>
      <c r="J38" s="14">
        <v>352</v>
      </c>
    </row>
    <row r="39" spans="1:10" ht="13.5">
      <c r="A39" s="18">
        <v>18</v>
      </c>
      <c r="B39" s="68">
        <v>1.0394736842105263</v>
      </c>
      <c r="C39" s="14">
        <f>D39+E39</f>
        <v>474</v>
      </c>
      <c r="D39" s="14">
        <v>228</v>
      </c>
      <c r="E39" s="22">
        <v>246</v>
      </c>
      <c r="F39" s="11">
        <v>43</v>
      </c>
      <c r="G39" s="68">
        <v>1.0148423005565863</v>
      </c>
      <c r="H39" s="14">
        <f>I39+J39</f>
        <v>547</v>
      </c>
      <c r="I39" s="14">
        <v>304</v>
      </c>
      <c r="J39" s="14">
        <v>243</v>
      </c>
    </row>
    <row r="40" spans="1:10" ht="13.5">
      <c r="A40" s="18">
        <v>19</v>
      </c>
      <c r="B40" s="68">
        <v>1.0423387096774193</v>
      </c>
      <c r="C40" s="14">
        <f>D40+E40</f>
        <v>517</v>
      </c>
      <c r="D40" s="14">
        <v>268</v>
      </c>
      <c r="E40" s="22">
        <v>249</v>
      </c>
      <c r="F40" s="11">
        <v>44</v>
      </c>
      <c r="G40" s="68">
        <v>1.014388489208633</v>
      </c>
      <c r="H40" s="14">
        <f>I40+J40</f>
        <v>705</v>
      </c>
      <c r="I40" s="14">
        <v>365</v>
      </c>
      <c r="J40" s="14">
        <v>340</v>
      </c>
    </row>
    <row r="41" spans="1:10" ht="13.5">
      <c r="A41" s="18"/>
      <c r="B41" s="68"/>
      <c r="C41" s="12"/>
      <c r="D41" s="12"/>
      <c r="E41" s="13"/>
      <c r="F41" s="11"/>
      <c r="G41" s="68"/>
      <c r="H41" s="12"/>
      <c r="I41" s="12"/>
      <c r="J41" s="12"/>
    </row>
    <row r="42" spans="1:10" ht="13.5">
      <c r="A42" s="26" t="s">
        <v>17</v>
      </c>
      <c r="B42" s="69"/>
      <c r="C42" s="15">
        <f>SUBTOTAL(9,C44:C48)</f>
        <v>2732</v>
      </c>
      <c r="D42" s="15">
        <f>SUBTOTAL(9,D44:D48)</f>
        <v>1407</v>
      </c>
      <c r="E42" s="15">
        <f>SUBTOTAL(9,E44:E48)</f>
        <v>1325</v>
      </c>
      <c r="F42" s="27" t="s">
        <v>18</v>
      </c>
      <c r="G42" s="69"/>
      <c r="H42" s="15">
        <f>SUBTOTAL(9,H44:H48)</f>
        <v>3095</v>
      </c>
      <c r="I42" s="15">
        <f>SUBTOTAL(9,I44:I48)</f>
        <v>1627</v>
      </c>
      <c r="J42" s="15">
        <f>SUBTOTAL(9,J44:J48)</f>
        <v>1468</v>
      </c>
    </row>
    <row r="43" spans="1:10" ht="13.5">
      <c r="A43" s="18"/>
      <c r="B43" s="68"/>
      <c r="C43" s="12"/>
      <c r="D43" s="12"/>
      <c r="E43" s="13"/>
      <c r="F43" s="11"/>
      <c r="G43" s="68"/>
      <c r="H43" s="12"/>
      <c r="I43" s="12"/>
      <c r="J43" s="12"/>
    </row>
    <row r="44" spans="1:10" ht="13.5">
      <c r="A44" s="18">
        <v>20</v>
      </c>
      <c r="B44" s="68">
        <v>1.0327868852459017</v>
      </c>
      <c r="C44" s="14">
        <f>D44+E44</f>
        <v>504</v>
      </c>
      <c r="D44" s="14">
        <v>261</v>
      </c>
      <c r="E44" s="22">
        <v>243</v>
      </c>
      <c r="F44" s="11">
        <v>45</v>
      </c>
      <c r="G44" s="68">
        <v>1.0028985507246377</v>
      </c>
      <c r="H44" s="14">
        <f>I44+J44</f>
        <v>692</v>
      </c>
      <c r="I44" s="14">
        <v>380</v>
      </c>
      <c r="J44" s="14">
        <v>312</v>
      </c>
    </row>
    <row r="45" spans="1:10" ht="13.5">
      <c r="A45" s="18">
        <v>21</v>
      </c>
      <c r="B45" s="68">
        <v>0.9963436928702011</v>
      </c>
      <c r="C45" s="14">
        <f>D45+E45</f>
        <v>545</v>
      </c>
      <c r="D45" s="14">
        <v>289</v>
      </c>
      <c r="E45" s="22">
        <v>256</v>
      </c>
      <c r="F45" s="11">
        <v>46</v>
      </c>
      <c r="G45" s="68">
        <v>1.0111464968152866</v>
      </c>
      <c r="H45" s="14">
        <f>I45+J45</f>
        <v>635</v>
      </c>
      <c r="I45" s="14">
        <v>326</v>
      </c>
      <c r="J45" s="14">
        <v>309</v>
      </c>
    </row>
    <row r="46" spans="1:10" ht="13.5">
      <c r="A46" s="18">
        <v>22</v>
      </c>
      <c r="B46" s="68">
        <v>1.0056497175141244</v>
      </c>
      <c r="C46" s="14">
        <f>D46+E46</f>
        <v>534</v>
      </c>
      <c r="D46" s="32">
        <v>283</v>
      </c>
      <c r="E46" s="22">
        <v>251</v>
      </c>
      <c r="F46" s="11">
        <v>47</v>
      </c>
      <c r="G46" s="68">
        <v>1.0051457975986278</v>
      </c>
      <c r="H46" s="14">
        <f>I46+J46</f>
        <v>586</v>
      </c>
      <c r="I46" s="14">
        <v>306</v>
      </c>
      <c r="J46" s="14">
        <v>280</v>
      </c>
    </row>
    <row r="47" spans="1:10" ht="13.5">
      <c r="A47" s="18">
        <v>23</v>
      </c>
      <c r="B47" s="68">
        <v>1.0054844606946984</v>
      </c>
      <c r="C47" s="14">
        <f>D47+E47</f>
        <v>550</v>
      </c>
      <c r="D47" s="14">
        <v>273</v>
      </c>
      <c r="E47" s="14">
        <v>277</v>
      </c>
      <c r="F47" s="11">
        <v>48</v>
      </c>
      <c r="G47" s="68">
        <v>1.0067567567567568</v>
      </c>
      <c r="H47" s="14">
        <f>I47+J47</f>
        <v>596</v>
      </c>
      <c r="I47" s="14">
        <v>304</v>
      </c>
      <c r="J47" s="14">
        <v>292</v>
      </c>
    </row>
    <row r="48" spans="1:10" ht="13.5">
      <c r="A48" s="18">
        <v>24</v>
      </c>
      <c r="B48" s="68">
        <v>1.0453752181500873</v>
      </c>
      <c r="C48" s="14">
        <f>D48+E48</f>
        <v>599</v>
      </c>
      <c r="D48" s="32">
        <v>301</v>
      </c>
      <c r="E48" s="22">
        <v>298</v>
      </c>
      <c r="F48" s="11">
        <v>49</v>
      </c>
      <c r="G48" s="68">
        <v>0.9982964224872232</v>
      </c>
      <c r="H48" s="14">
        <f>I48+J48</f>
        <v>586</v>
      </c>
      <c r="I48" s="14">
        <v>311</v>
      </c>
      <c r="J48" s="14">
        <v>275</v>
      </c>
    </row>
    <row r="49" spans="1:10" ht="13.5">
      <c r="A49" s="19"/>
      <c r="B49" s="70"/>
      <c r="C49" s="16"/>
      <c r="D49" s="16"/>
      <c r="E49" s="17"/>
      <c r="F49" s="20"/>
      <c r="G49" s="70"/>
      <c r="H49" s="16"/>
      <c r="I49" s="16"/>
      <c r="J49" s="16"/>
    </row>
    <row r="50" spans="1:7" ht="13.5">
      <c r="A50" t="s">
        <v>47</v>
      </c>
      <c r="F50" s="4"/>
      <c r="G50" s="4"/>
    </row>
    <row r="53" spans="5:6" ht="13.5">
      <c r="E53" s="134"/>
      <c r="F53" s="134"/>
    </row>
    <row r="54" spans="5:6" ht="13.5">
      <c r="E54" s="25"/>
      <c r="F54" s="25"/>
    </row>
    <row r="55" spans="5:6" ht="13.5">
      <c r="E55" s="25"/>
      <c r="F55" s="25"/>
    </row>
    <row r="56" spans="5:6" ht="13.5">
      <c r="E56" s="25"/>
      <c r="F56" s="25"/>
    </row>
    <row r="57" spans="5:6" ht="13.5">
      <c r="E57" s="25"/>
      <c r="F57" s="25"/>
    </row>
    <row r="58" spans="5:6" ht="13.5">
      <c r="E58" s="25"/>
      <c r="F58" s="25"/>
    </row>
    <row r="59" spans="5:6" ht="13.5">
      <c r="E59" s="25"/>
      <c r="F59" s="25"/>
    </row>
    <row r="60" spans="5:6" ht="13.5">
      <c r="E60" s="25"/>
      <c r="F60" s="25"/>
    </row>
    <row r="63" spans="5:6" ht="13.5">
      <c r="E63" s="25"/>
      <c r="F63" s="25"/>
    </row>
    <row r="65" spans="2:7" ht="17.25">
      <c r="B65" s="3" t="s">
        <v>4</v>
      </c>
      <c r="C65" s="115" t="s">
        <v>64</v>
      </c>
      <c r="D65" s="115"/>
      <c r="E65" s="115"/>
      <c r="F65" s="115"/>
      <c r="G65" s="115"/>
    </row>
    <row r="67" spans="1:10" ht="18" customHeight="1">
      <c r="A67" s="3" t="s">
        <v>55</v>
      </c>
      <c r="B67" s="3"/>
      <c r="C67" s="3"/>
      <c r="F67" s="116" t="s">
        <v>62</v>
      </c>
      <c r="G67" s="116"/>
      <c r="H67" s="116"/>
      <c r="I67" s="116"/>
      <c r="J67" s="116"/>
    </row>
    <row r="68" ht="13.5">
      <c r="C68" s="2"/>
    </row>
    <row r="69" spans="1:10" ht="13.5" customHeight="1">
      <c r="A69" s="123" t="s">
        <v>5</v>
      </c>
      <c r="B69" s="121" t="s">
        <v>46</v>
      </c>
      <c r="C69" s="117" t="s">
        <v>0</v>
      </c>
      <c r="D69" s="119" t="s">
        <v>2</v>
      </c>
      <c r="E69" s="119" t="s">
        <v>3</v>
      </c>
      <c r="F69" s="139" t="s">
        <v>5</v>
      </c>
      <c r="G69" s="121" t="s">
        <v>46</v>
      </c>
      <c r="H69" s="117" t="s">
        <v>0</v>
      </c>
      <c r="I69" s="119" t="s">
        <v>2</v>
      </c>
      <c r="J69" s="123" t="s">
        <v>3</v>
      </c>
    </row>
    <row r="70" spans="1:10" ht="13.5" customHeight="1">
      <c r="A70" s="124"/>
      <c r="B70" s="122"/>
      <c r="C70" s="118"/>
      <c r="D70" s="120"/>
      <c r="E70" s="120"/>
      <c r="F70" s="140"/>
      <c r="G70" s="122"/>
      <c r="H70" s="118"/>
      <c r="I70" s="120"/>
      <c r="J70" s="124"/>
    </row>
    <row r="71" spans="1:10" ht="13.5">
      <c r="A71" s="9"/>
      <c r="B71" s="75"/>
      <c r="C71" s="23"/>
      <c r="D71" s="23"/>
      <c r="E71" s="24"/>
      <c r="F71" s="64"/>
      <c r="G71" s="74"/>
      <c r="H71" s="7"/>
      <c r="I71" s="7"/>
      <c r="J71" s="7"/>
    </row>
    <row r="72" spans="1:10" ht="13.5">
      <c r="A72" s="26" t="s">
        <v>19</v>
      </c>
      <c r="B72" s="69"/>
      <c r="C72" s="15">
        <f>SUBTOTAL(9,C74:C78)</f>
        <v>2966</v>
      </c>
      <c r="D72" s="15">
        <f>SUBTOTAL(9,D74:D78)</f>
        <v>1515</v>
      </c>
      <c r="E72" s="15">
        <f>SUBTOTAL(9,E74:E78)</f>
        <v>1451</v>
      </c>
      <c r="F72" s="27" t="s">
        <v>24</v>
      </c>
      <c r="G72" s="69"/>
      <c r="H72" s="15">
        <f>SUBTOTAL(9,H74:H78)</f>
        <v>2943</v>
      </c>
      <c r="I72" s="15">
        <f>SUBTOTAL(9,I74:I78)</f>
        <v>1288</v>
      </c>
      <c r="J72" s="15">
        <f>SUBTOTAL(9,J74:J78)</f>
        <v>1655</v>
      </c>
    </row>
    <row r="73" spans="1:10" ht="13.5">
      <c r="A73" s="18"/>
      <c r="B73" s="68"/>
      <c r="C73" s="15"/>
      <c r="D73" s="15"/>
      <c r="E73" s="15"/>
      <c r="F73" s="11"/>
      <c r="G73" s="68"/>
      <c r="H73" s="15"/>
      <c r="I73" s="15"/>
      <c r="J73" s="15"/>
    </row>
    <row r="74" spans="1:10" ht="13.5">
      <c r="A74" s="18">
        <v>50</v>
      </c>
      <c r="B74" s="68">
        <v>1.0247349823321554</v>
      </c>
      <c r="C74" s="14">
        <f>D74+E74</f>
        <v>580</v>
      </c>
      <c r="D74" s="14">
        <v>287</v>
      </c>
      <c r="E74" s="22">
        <v>293</v>
      </c>
      <c r="F74" s="11">
        <v>75</v>
      </c>
      <c r="G74" s="68">
        <v>0.9808823529411764</v>
      </c>
      <c r="H74" s="14">
        <f>I74+J74</f>
        <v>667</v>
      </c>
      <c r="I74" s="14">
        <v>306</v>
      </c>
      <c r="J74" s="14">
        <v>361</v>
      </c>
    </row>
    <row r="75" spans="1:10" ht="13.5">
      <c r="A75" s="18">
        <v>51</v>
      </c>
      <c r="B75" s="68">
        <v>1.0089445438282647</v>
      </c>
      <c r="C75" s="14">
        <f>D75+E75</f>
        <v>564</v>
      </c>
      <c r="D75" s="14">
        <v>290</v>
      </c>
      <c r="E75" s="22">
        <v>274</v>
      </c>
      <c r="F75" s="11">
        <v>76</v>
      </c>
      <c r="G75" s="68">
        <v>0.9696048632218845</v>
      </c>
      <c r="H75" s="14">
        <f>I75+J75</f>
        <v>638</v>
      </c>
      <c r="I75" s="14">
        <v>271</v>
      </c>
      <c r="J75" s="14">
        <v>367</v>
      </c>
    </row>
    <row r="76" spans="1:10" ht="13.5">
      <c r="A76" s="18">
        <v>52</v>
      </c>
      <c r="B76" s="68">
        <v>1.0034602076124568</v>
      </c>
      <c r="C76" s="14">
        <f>D76+E76</f>
        <v>580</v>
      </c>
      <c r="D76" s="14">
        <v>294</v>
      </c>
      <c r="E76" s="22">
        <v>286</v>
      </c>
      <c r="F76" s="11">
        <v>77</v>
      </c>
      <c r="G76" s="68">
        <v>0.9685534591194969</v>
      </c>
      <c r="H76" s="14">
        <f>I76+J76</f>
        <v>616</v>
      </c>
      <c r="I76" s="14">
        <v>268</v>
      </c>
      <c r="J76" s="14">
        <v>348</v>
      </c>
    </row>
    <row r="77" spans="1:10" ht="13.5">
      <c r="A77" s="18">
        <v>53</v>
      </c>
      <c r="B77" s="68">
        <v>1.006482982171799</v>
      </c>
      <c r="C77" s="14">
        <f>D77+E77</f>
        <v>621</v>
      </c>
      <c r="D77" s="14">
        <v>325</v>
      </c>
      <c r="E77" s="22">
        <v>296</v>
      </c>
      <c r="F77" s="11">
        <v>78</v>
      </c>
      <c r="G77" s="68">
        <v>0.9596330275229358</v>
      </c>
      <c r="H77" s="14">
        <f>I77+J77</f>
        <v>523</v>
      </c>
      <c r="I77" s="14">
        <v>229</v>
      </c>
      <c r="J77" s="14">
        <v>294</v>
      </c>
    </row>
    <row r="78" spans="1:10" ht="13.5">
      <c r="A78" s="18">
        <v>54</v>
      </c>
      <c r="B78" s="68">
        <v>1.0147058823529411</v>
      </c>
      <c r="C78" s="14">
        <f>D78+E78</f>
        <v>621</v>
      </c>
      <c r="D78" s="14">
        <v>319</v>
      </c>
      <c r="E78" s="22">
        <v>302</v>
      </c>
      <c r="F78" s="11">
        <v>79</v>
      </c>
      <c r="G78" s="68">
        <v>0.9541108986615678</v>
      </c>
      <c r="H78" s="14">
        <f>I78+J78</f>
        <v>499</v>
      </c>
      <c r="I78" s="14">
        <v>214</v>
      </c>
      <c r="J78" s="14">
        <v>285</v>
      </c>
    </row>
    <row r="79" spans="1:10" ht="13.5">
      <c r="A79" s="18"/>
      <c r="B79" s="68"/>
      <c r="C79" s="12"/>
      <c r="D79" s="12"/>
      <c r="E79" s="13"/>
      <c r="F79" s="11"/>
      <c r="G79" s="68"/>
      <c r="H79" s="12"/>
      <c r="I79" s="12"/>
      <c r="J79" s="12"/>
    </row>
    <row r="80" spans="1:10" ht="13.5">
      <c r="A80" s="26" t="s">
        <v>20</v>
      </c>
      <c r="B80" s="69"/>
      <c r="C80" s="15">
        <f>SUBTOTAL(9,C82:C86)</f>
        <v>3893</v>
      </c>
      <c r="D80" s="15">
        <f>SUBTOTAL(9,D82:D86)</f>
        <v>2016</v>
      </c>
      <c r="E80" s="15">
        <f>SUBTOTAL(9,E82:E86)</f>
        <v>1877</v>
      </c>
      <c r="F80" s="27" t="s">
        <v>25</v>
      </c>
      <c r="G80" s="69"/>
      <c r="H80" s="15">
        <f>SUBTOTAL(9,H82:H86)</f>
        <v>1897</v>
      </c>
      <c r="I80" s="15">
        <f>SUBTOTAL(9,I82:I86)</f>
        <v>726</v>
      </c>
      <c r="J80" s="15">
        <f>SUBTOTAL(9,J82:J86)</f>
        <v>1171</v>
      </c>
    </row>
    <row r="81" spans="1:10" ht="13.5">
      <c r="A81" s="18"/>
      <c r="B81" s="68"/>
      <c r="C81" s="15"/>
      <c r="D81" s="15"/>
      <c r="E81" s="15"/>
      <c r="F81" s="11"/>
      <c r="G81" s="68"/>
      <c r="H81" s="15"/>
      <c r="I81" s="15"/>
      <c r="J81" s="15"/>
    </row>
    <row r="82" spans="1:10" ht="13.5">
      <c r="A82" s="18">
        <v>55</v>
      </c>
      <c r="B82" s="68">
        <v>0.9984076433121019</v>
      </c>
      <c r="C82" s="14">
        <f>D82+E82</f>
        <v>627</v>
      </c>
      <c r="D82" s="14">
        <v>344</v>
      </c>
      <c r="E82" s="22">
        <v>283</v>
      </c>
      <c r="F82" s="11">
        <v>80</v>
      </c>
      <c r="G82" s="68">
        <v>0.9546351084812623</v>
      </c>
      <c r="H82" s="14">
        <f>I82+J82</f>
        <v>484</v>
      </c>
      <c r="I82" s="14">
        <v>210</v>
      </c>
      <c r="J82" s="14">
        <v>274</v>
      </c>
    </row>
    <row r="83" spans="1:10" ht="13.5">
      <c r="A83" s="18">
        <v>56</v>
      </c>
      <c r="B83" s="68">
        <v>1.0099573257467995</v>
      </c>
      <c r="C83" s="14">
        <f>D83+E83</f>
        <v>710</v>
      </c>
      <c r="D83" s="14">
        <v>350</v>
      </c>
      <c r="E83" s="22">
        <v>360</v>
      </c>
      <c r="F83" s="11">
        <v>81</v>
      </c>
      <c r="G83" s="68">
        <v>0.9357142857142857</v>
      </c>
      <c r="H83" s="14">
        <f>I83+J83</f>
        <v>393</v>
      </c>
      <c r="I83" s="14">
        <v>149</v>
      </c>
      <c r="J83" s="14">
        <v>244</v>
      </c>
    </row>
    <row r="84" spans="1:10" ht="13.5">
      <c r="A84" s="18">
        <v>57</v>
      </c>
      <c r="B84" s="68">
        <v>1</v>
      </c>
      <c r="C84" s="14">
        <f>D84+E84</f>
        <v>725</v>
      </c>
      <c r="D84" s="14">
        <v>386</v>
      </c>
      <c r="E84" s="22">
        <v>339</v>
      </c>
      <c r="F84" s="11">
        <v>82</v>
      </c>
      <c r="G84" s="68">
        <v>0.9553349875930521</v>
      </c>
      <c r="H84" s="14">
        <f>I84+J84</f>
        <v>385</v>
      </c>
      <c r="I84" s="14">
        <v>144</v>
      </c>
      <c r="J84" s="14">
        <v>241</v>
      </c>
    </row>
    <row r="85" spans="1:10" ht="13.5">
      <c r="A85" s="18">
        <v>58</v>
      </c>
      <c r="B85" s="68">
        <v>0.991725768321513</v>
      </c>
      <c r="C85" s="14">
        <f>D85+E85</f>
        <v>839</v>
      </c>
      <c r="D85" s="14">
        <v>453</v>
      </c>
      <c r="E85" s="22">
        <v>386</v>
      </c>
      <c r="F85" s="11">
        <v>83</v>
      </c>
      <c r="G85" s="68">
        <v>0.9519519519519519</v>
      </c>
      <c r="H85" s="14">
        <f>I85+J85</f>
        <v>317</v>
      </c>
      <c r="I85" s="14">
        <v>124</v>
      </c>
      <c r="J85" s="14">
        <v>193</v>
      </c>
    </row>
    <row r="86" spans="1:10" ht="13.5">
      <c r="A86" s="18">
        <v>59</v>
      </c>
      <c r="B86" s="68">
        <v>1.0091556459816886</v>
      </c>
      <c r="C86" s="14">
        <f>D86+E86</f>
        <v>992</v>
      </c>
      <c r="D86" s="14">
        <v>483</v>
      </c>
      <c r="E86" s="22">
        <v>509</v>
      </c>
      <c r="F86" s="11">
        <v>84</v>
      </c>
      <c r="G86" s="68">
        <v>0.954954954954955</v>
      </c>
      <c r="H86" s="14">
        <f>I86+J86</f>
        <v>318</v>
      </c>
      <c r="I86" s="14">
        <v>99</v>
      </c>
      <c r="J86" s="14">
        <v>219</v>
      </c>
    </row>
    <row r="87" spans="1:10" ht="13.5">
      <c r="A87" s="18"/>
      <c r="B87" s="68"/>
      <c r="C87" s="12"/>
      <c r="D87" s="12"/>
      <c r="E87" s="13"/>
      <c r="F87" s="11"/>
      <c r="G87" s="68"/>
      <c r="H87" s="12"/>
      <c r="I87" s="12"/>
      <c r="J87" s="12"/>
    </row>
    <row r="88" spans="1:10" ht="13.5">
      <c r="A88" s="26" t="s">
        <v>21</v>
      </c>
      <c r="B88" s="69"/>
      <c r="C88" s="15">
        <f>SUBTOTAL(9,C90:C94)</f>
        <v>4456</v>
      </c>
      <c r="D88" s="15">
        <f>SUBTOTAL(9,D90:D94)</f>
        <v>2212</v>
      </c>
      <c r="E88" s="15">
        <f>SUBTOTAL(9,E90:E94)</f>
        <v>2244</v>
      </c>
      <c r="F88" s="54" t="s">
        <v>28</v>
      </c>
      <c r="G88" s="77"/>
      <c r="H88" s="15">
        <f>SUBTOTAL(9,H90:H94)</f>
        <v>1047</v>
      </c>
      <c r="I88" s="15">
        <f>SUBTOTAL(9,I90:I94)</f>
        <v>299</v>
      </c>
      <c r="J88" s="15">
        <f>SUBTOTAL(9,J90:J94)</f>
        <v>748</v>
      </c>
    </row>
    <row r="89" spans="1:10" ht="13.5">
      <c r="A89" s="18"/>
      <c r="B89" s="68"/>
      <c r="C89" s="15"/>
      <c r="D89" s="15"/>
      <c r="E89" s="15"/>
      <c r="F89" s="11"/>
      <c r="G89" s="68"/>
      <c r="H89" s="15"/>
      <c r="I89" s="15"/>
      <c r="J89" s="15"/>
    </row>
    <row r="90" spans="1:10" ht="13.5">
      <c r="A90" s="18">
        <v>60</v>
      </c>
      <c r="B90" s="68">
        <v>0.9953007518796992</v>
      </c>
      <c r="C90" s="14">
        <f>D90+E90</f>
        <v>1059</v>
      </c>
      <c r="D90" s="14">
        <v>545</v>
      </c>
      <c r="E90" s="22">
        <v>514</v>
      </c>
      <c r="F90" s="11">
        <v>85</v>
      </c>
      <c r="G90" s="68">
        <v>0.9652509652509652</v>
      </c>
      <c r="H90" s="14">
        <f>I90+J90</f>
        <v>250</v>
      </c>
      <c r="I90" s="14">
        <v>80</v>
      </c>
      <c r="J90" s="14">
        <v>170</v>
      </c>
    </row>
    <row r="91" spans="1:10" ht="13.5">
      <c r="A91" s="18">
        <v>61</v>
      </c>
      <c r="B91" s="68">
        <v>0.9963133640552996</v>
      </c>
      <c r="C91" s="14">
        <f>D91+E91</f>
        <v>1081</v>
      </c>
      <c r="D91" s="14">
        <v>535</v>
      </c>
      <c r="E91" s="22">
        <v>546</v>
      </c>
      <c r="F91" s="11">
        <v>86</v>
      </c>
      <c r="G91" s="68">
        <v>0.9130434782608695</v>
      </c>
      <c r="H91" s="14">
        <f>I91+J91</f>
        <v>252</v>
      </c>
      <c r="I91" s="14">
        <v>83</v>
      </c>
      <c r="J91" s="14">
        <v>169</v>
      </c>
    </row>
    <row r="92" spans="1:10" ht="13.5">
      <c r="A92" s="18">
        <v>62</v>
      </c>
      <c r="B92" s="68">
        <v>1.0009930486593843</v>
      </c>
      <c r="C92" s="14">
        <f>D92+E92</f>
        <v>1008</v>
      </c>
      <c r="D92" s="14">
        <v>492</v>
      </c>
      <c r="E92" s="22">
        <v>516</v>
      </c>
      <c r="F92" s="11">
        <v>87</v>
      </c>
      <c r="G92" s="68">
        <v>0.9022222222222223</v>
      </c>
      <c r="H92" s="14">
        <f>I92+J92</f>
        <v>203</v>
      </c>
      <c r="I92" s="14">
        <v>54</v>
      </c>
      <c r="J92" s="14">
        <v>149</v>
      </c>
    </row>
    <row r="93" spans="1:10" ht="13.5">
      <c r="A93" s="18">
        <v>63</v>
      </c>
      <c r="B93" s="68">
        <v>1.0085470085470085</v>
      </c>
      <c r="C93" s="14">
        <f>D93+E93</f>
        <v>590</v>
      </c>
      <c r="D93" s="14">
        <v>295</v>
      </c>
      <c r="E93" s="22">
        <v>295</v>
      </c>
      <c r="F93" s="11">
        <v>88</v>
      </c>
      <c r="G93" s="68">
        <v>0.9077669902912622</v>
      </c>
      <c r="H93" s="14">
        <f>I93+J93</f>
        <v>187</v>
      </c>
      <c r="I93" s="14">
        <v>41</v>
      </c>
      <c r="J93" s="14">
        <v>146</v>
      </c>
    </row>
    <row r="94" spans="1:10" ht="13.5">
      <c r="A94" s="18">
        <v>64</v>
      </c>
      <c r="B94" s="68">
        <v>0.9958391123439667</v>
      </c>
      <c r="C94" s="14">
        <f>D94+E94</f>
        <v>718</v>
      </c>
      <c r="D94" s="14">
        <v>345</v>
      </c>
      <c r="E94" s="22">
        <v>373</v>
      </c>
      <c r="F94" s="11">
        <v>89</v>
      </c>
      <c r="G94" s="68">
        <v>0.9117647058823529</v>
      </c>
      <c r="H94" s="14">
        <f>I94+J94</f>
        <v>155</v>
      </c>
      <c r="I94" s="14">
        <v>41</v>
      </c>
      <c r="J94" s="14">
        <v>114</v>
      </c>
    </row>
    <row r="95" spans="1:10" ht="13.5">
      <c r="A95" s="18"/>
      <c r="B95" s="68"/>
      <c r="C95" s="12"/>
      <c r="D95" s="12"/>
      <c r="E95" s="13"/>
      <c r="F95" s="11"/>
      <c r="G95" s="68"/>
      <c r="H95" s="14"/>
      <c r="I95" s="14"/>
      <c r="J95" s="14"/>
    </row>
    <row r="96" spans="1:10" ht="13.5">
      <c r="A96" s="26" t="s">
        <v>22</v>
      </c>
      <c r="B96" s="69"/>
      <c r="C96" s="15">
        <f>SUBTOTAL(9,C98:C102)</f>
        <v>4424</v>
      </c>
      <c r="D96" s="15">
        <f>SUBTOTAL(9,D98:D102)</f>
        <v>2196</v>
      </c>
      <c r="E96" s="15">
        <f>SUBTOTAL(9,E98:E102)</f>
        <v>2228</v>
      </c>
      <c r="F96" s="54" t="s">
        <v>29</v>
      </c>
      <c r="G96" s="77"/>
      <c r="H96" s="15">
        <f>SUBTOTAL(9,H98:H102)</f>
        <v>384</v>
      </c>
      <c r="I96" s="15">
        <f>SUBTOTAL(9,I98:I102)</f>
        <v>86</v>
      </c>
      <c r="J96" s="15">
        <f>SUBTOTAL(9,J98:J102)</f>
        <v>298</v>
      </c>
    </row>
    <row r="97" spans="1:10" ht="13.5">
      <c r="A97" s="18"/>
      <c r="B97" s="68"/>
      <c r="C97" s="15"/>
      <c r="D97" s="15"/>
      <c r="E97" s="15"/>
      <c r="F97" s="11"/>
      <c r="G97" s="68"/>
      <c r="H97" s="15"/>
      <c r="I97" s="15"/>
      <c r="J97" s="15"/>
    </row>
    <row r="98" spans="1:10" ht="13.5">
      <c r="A98" s="18">
        <v>65</v>
      </c>
      <c r="B98" s="68">
        <v>0.9848648648648649</v>
      </c>
      <c r="C98" s="14">
        <f>D98+E98</f>
        <v>911</v>
      </c>
      <c r="D98" s="14">
        <v>459</v>
      </c>
      <c r="E98" s="22">
        <v>452</v>
      </c>
      <c r="F98" s="11">
        <v>90</v>
      </c>
      <c r="G98" s="68">
        <v>0.860655737704918</v>
      </c>
      <c r="H98" s="14">
        <f>I98+J98</f>
        <v>105</v>
      </c>
      <c r="I98" s="14">
        <v>24</v>
      </c>
      <c r="J98" s="14">
        <v>81</v>
      </c>
    </row>
    <row r="99" spans="1:10" ht="13.5">
      <c r="A99" s="18">
        <v>66</v>
      </c>
      <c r="B99" s="68">
        <v>0.9893617021276596</v>
      </c>
      <c r="C99" s="14">
        <f>D99+E99</f>
        <v>837</v>
      </c>
      <c r="D99" s="14">
        <v>440</v>
      </c>
      <c r="E99" s="22">
        <v>397</v>
      </c>
      <c r="F99" s="11">
        <v>91</v>
      </c>
      <c r="G99" s="68">
        <v>0.89</v>
      </c>
      <c r="H99" s="14">
        <f>I99+J99</f>
        <v>89</v>
      </c>
      <c r="I99" s="14">
        <v>24</v>
      </c>
      <c r="J99" s="14">
        <v>65</v>
      </c>
    </row>
    <row r="100" spans="1:10" ht="13.5">
      <c r="A100" s="18">
        <v>67</v>
      </c>
      <c r="B100" s="68">
        <v>0.9786780383795309</v>
      </c>
      <c r="C100" s="14">
        <f>D100+E100</f>
        <v>918</v>
      </c>
      <c r="D100" s="14">
        <v>440</v>
      </c>
      <c r="E100" s="22">
        <v>478</v>
      </c>
      <c r="F100" s="11">
        <v>92</v>
      </c>
      <c r="G100" s="68">
        <v>0.8526315789473684</v>
      </c>
      <c r="H100" s="14">
        <f>I100+J100</f>
        <v>81</v>
      </c>
      <c r="I100" s="14">
        <v>18</v>
      </c>
      <c r="J100" s="14">
        <v>63</v>
      </c>
    </row>
    <row r="101" spans="1:10" ht="13.5">
      <c r="A101" s="18">
        <v>68</v>
      </c>
      <c r="B101" s="68">
        <v>0.9886128364389234</v>
      </c>
      <c r="C101" s="14">
        <f>D101+E101</f>
        <v>955</v>
      </c>
      <c r="D101" s="14">
        <v>479</v>
      </c>
      <c r="E101" s="22">
        <v>476</v>
      </c>
      <c r="F101" s="11">
        <v>93</v>
      </c>
      <c r="G101" s="68">
        <v>0.8604651162790697</v>
      </c>
      <c r="H101" s="14">
        <f>I101+J101</f>
        <v>74</v>
      </c>
      <c r="I101" s="14">
        <v>15</v>
      </c>
      <c r="J101" s="14">
        <v>59</v>
      </c>
    </row>
    <row r="102" spans="1:10" ht="13.5">
      <c r="A102" s="18">
        <v>69</v>
      </c>
      <c r="B102" s="68">
        <v>0.991358024691358</v>
      </c>
      <c r="C102" s="14">
        <f>D102+E102</f>
        <v>803</v>
      </c>
      <c r="D102" s="14">
        <v>378</v>
      </c>
      <c r="E102" s="22">
        <v>425</v>
      </c>
      <c r="F102" s="11">
        <v>94</v>
      </c>
      <c r="G102" s="68">
        <v>0.7608695652173914</v>
      </c>
      <c r="H102" s="14">
        <f>I102+J102</f>
        <v>35</v>
      </c>
      <c r="I102" s="14">
        <v>5</v>
      </c>
      <c r="J102" s="14">
        <v>30</v>
      </c>
    </row>
    <row r="103" spans="1:10" ht="13.5">
      <c r="A103" s="18"/>
      <c r="B103" s="68"/>
      <c r="C103" s="12"/>
      <c r="D103" s="12"/>
      <c r="E103" s="13"/>
      <c r="F103" s="11"/>
      <c r="G103" s="68"/>
      <c r="H103" s="14"/>
      <c r="I103" s="14"/>
      <c r="J103" s="14"/>
    </row>
    <row r="104" spans="1:10" ht="13.5">
      <c r="A104" s="26" t="s">
        <v>23</v>
      </c>
      <c r="B104" s="69"/>
      <c r="C104" s="15">
        <f>SUBTOTAL(9,C106:C110)</f>
        <v>3874</v>
      </c>
      <c r="D104" s="15">
        <f>SUBTOTAL(9,D106:D110)</f>
        <v>1823</v>
      </c>
      <c r="E104" s="15">
        <f>SUBTOTAL(9,E106:E110)</f>
        <v>2051</v>
      </c>
      <c r="F104" s="54" t="s">
        <v>30</v>
      </c>
      <c r="G104" s="77"/>
      <c r="H104" s="15">
        <f>SUBTOTAL(9,H106:H110)</f>
        <v>122</v>
      </c>
      <c r="I104" s="15">
        <f>SUBTOTAL(9,I106:I110)</f>
        <v>27</v>
      </c>
      <c r="J104" s="15">
        <f>SUBTOTAL(9,J106:J110)</f>
        <v>95</v>
      </c>
    </row>
    <row r="105" spans="1:10" ht="13.5">
      <c r="A105" s="18" t="s">
        <v>1</v>
      </c>
      <c r="B105" s="68"/>
      <c r="C105" s="15"/>
      <c r="D105" s="15"/>
      <c r="E105" s="15"/>
      <c r="F105" s="11"/>
      <c r="G105" s="68"/>
      <c r="H105" s="15"/>
      <c r="I105" s="15"/>
      <c r="J105" s="15"/>
    </row>
    <row r="106" spans="1:10" ht="13.5">
      <c r="A106" s="18">
        <v>70</v>
      </c>
      <c r="B106" s="68">
        <v>0.9847522236340533</v>
      </c>
      <c r="C106" s="14">
        <f>D106+E106</f>
        <v>775</v>
      </c>
      <c r="D106" s="14">
        <v>378</v>
      </c>
      <c r="E106" s="22">
        <v>397</v>
      </c>
      <c r="F106" s="11">
        <v>95</v>
      </c>
      <c r="G106" s="68">
        <v>0.7735849056603774</v>
      </c>
      <c r="H106" s="14">
        <f>I106+J106</f>
        <v>41</v>
      </c>
      <c r="I106" s="14">
        <v>11</v>
      </c>
      <c r="J106" s="14">
        <v>30</v>
      </c>
    </row>
    <row r="107" spans="1:10" ht="13.5">
      <c r="A107" s="18">
        <v>71</v>
      </c>
      <c r="B107" s="68">
        <v>1.0012919896640826</v>
      </c>
      <c r="C107" s="14">
        <f>D107+E107</f>
        <v>775</v>
      </c>
      <c r="D107" s="14">
        <v>379</v>
      </c>
      <c r="E107" s="22">
        <v>396</v>
      </c>
      <c r="F107" s="11">
        <v>96</v>
      </c>
      <c r="G107" s="68">
        <v>0.7272727272727273</v>
      </c>
      <c r="H107" s="14">
        <f aca="true" t="shared" si="0" ref="H107:H112">I107+J107</f>
        <v>32</v>
      </c>
      <c r="I107" s="14">
        <v>6</v>
      </c>
      <c r="J107" s="14">
        <v>26</v>
      </c>
    </row>
    <row r="108" spans="1:10" ht="13.5">
      <c r="A108" s="18">
        <v>72</v>
      </c>
      <c r="B108" s="68">
        <v>0.9859154929577465</v>
      </c>
      <c r="C108" s="14">
        <f>D108+E108</f>
        <v>770</v>
      </c>
      <c r="D108" s="14">
        <v>365</v>
      </c>
      <c r="E108" s="22">
        <v>405</v>
      </c>
      <c r="F108" s="11">
        <v>97</v>
      </c>
      <c r="G108" s="68">
        <v>0.8387096774193549</v>
      </c>
      <c r="H108" s="14">
        <f t="shared" si="0"/>
        <v>26</v>
      </c>
      <c r="I108" s="14">
        <v>5</v>
      </c>
      <c r="J108" s="14">
        <v>21</v>
      </c>
    </row>
    <row r="109" spans="1:10" ht="13.5">
      <c r="A109" s="18">
        <v>73</v>
      </c>
      <c r="B109" s="68">
        <v>0.9825</v>
      </c>
      <c r="C109" s="14">
        <f>D109+E109</f>
        <v>786</v>
      </c>
      <c r="D109" s="32">
        <v>353</v>
      </c>
      <c r="E109" s="22">
        <v>433</v>
      </c>
      <c r="F109" s="11">
        <v>98</v>
      </c>
      <c r="G109" s="68">
        <v>0.9230769230769231</v>
      </c>
      <c r="H109" s="14">
        <f t="shared" si="0"/>
        <v>12</v>
      </c>
      <c r="I109" s="14">
        <v>3</v>
      </c>
      <c r="J109" s="14">
        <v>9</v>
      </c>
    </row>
    <row r="110" spans="1:10" ht="13.5">
      <c r="A110" s="18">
        <v>74</v>
      </c>
      <c r="B110" s="68">
        <v>0.9948186528497409</v>
      </c>
      <c r="C110" s="14">
        <f>D110+E110</f>
        <v>768</v>
      </c>
      <c r="D110" s="14">
        <v>348</v>
      </c>
      <c r="E110" s="14">
        <v>420</v>
      </c>
      <c r="F110" s="11">
        <v>99</v>
      </c>
      <c r="G110" s="68">
        <v>0.5789473684210527</v>
      </c>
      <c r="H110" s="14">
        <f t="shared" si="0"/>
        <v>11</v>
      </c>
      <c r="I110" s="14">
        <v>2</v>
      </c>
      <c r="J110" s="14">
        <v>9</v>
      </c>
    </row>
    <row r="111" spans="1:10" ht="13.5">
      <c r="A111" s="18"/>
      <c r="B111" s="80"/>
      <c r="C111" s="82"/>
      <c r="D111" s="21"/>
      <c r="E111" s="13"/>
      <c r="F111" s="11"/>
      <c r="G111" s="68"/>
      <c r="H111" s="14"/>
      <c r="I111" s="14"/>
      <c r="J111" s="14"/>
    </row>
    <row r="112" spans="1:10" ht="13.5">
      <c r="A112" s="18"/>
      <c r="B112" s="80"/>
      <c r="C112" s="82"/>
      <c r="D112" s="21"/>
      <c r="E112" s="13"/>
      <c r="F112" s="54" t="s">
        <v>32</v>
      </c>
      <c r="G112" s="77"/>
      <c r="H112" s="55">
        <f t="shared" si="0"/>
        <v>15</v>
      </c>
      <c r="I112" s="55">
        <v>2</v>
      </c>
      <c r="J112" s="55">
        <v>13</v>
      </c>
    </row>
    <row r="113" spans="1:10" ht="13.5">
      <c r="A113" s="19"/>
      <c r="B113" s="81"/>
      <c r="C113" s="83"/>
      <c r="D113" s="16"/>
      <c r="E113" s="17"/>
      <c r="F113" s="58"/>
      <c r="G113" s="76"/>
      <c r="H113" s="55"/>
      <c r="I113" s="55"/>
      <c r="J113" s="55"/>
    </row>
    <row r="114" spans="3:10" s="37" customFormat="1" ht="13.5">
      <c r="C114" s="40"/>
      <c r="D114" s="40"/>
      <c r="E114" s="40"/>
      <c r="F114" s="39"/>
      <c r="G114" s="39"/>
      <c r="H114" s="40"/>
      <c r="I114" s="40"/>
      <c r="J114" s="40"/>
    </row>
    <row r="115" spans="1:7" ht="13.5">
      <c r="A115" s="133" t="s">
        <v>33</v>
      </c>
      <c r="B115" s="133"/>
      <c r="C115" s="41" t="s">
        <v>31</v>
      </c>
      <c r="D115" s="41"/>
      <c r="E115" s="41" t="s">
        <v>26</v>
      </c>
      <c r="F115" s="41"/>
      <c r="G115" s="41" t="s">
        <v>27</v>
      </c>
    </row>
    <row r="116" spans="1:7" ht="13.5">
      <c r="A116" s="43"/>
      <c r="B116" s="43"/>
      <c r="C116" s="49"/>
      <c r="D116" s="49"/>
      <c r="E116" s="49"/>
      <c r="F116" s="49"/>
      <c r="G116" s="49"/>
    </row>
    <row r="117" spans="1:7" ht="13.5">
      <c r="A117" s="133" t="s">
        <v>34</v>
      </c>
      <c r="B117" s="133"/>
      <c r="C117" s="57">
        <f>E117+G117</f>
        <v>6850</v>
      </c>
      <c r="D117" s="38"/>
      <c r="E117" s="57">
        <f>SUBTOTAL(9,D10:D32)</f>
        <v>3527</v>
      </c>
      <c r="F117" s="38"/>
      <c r="G117" s="57">
        <f>SUBTOTAL(9,E10:E32)</f>
        <v>3323</v>
      </c>
    </row>
    <row r="118" spans="1:7" ht="13.5">
      <c r="A118" s="43"/>
      <c r="B118" s="43"/>
      <c r="C118" s="38"/>
      <c r="D118" s="38"/>
      <c r="E118" s="38"/>
      <c r="F118" s="38"/>
      <c r="G118" s="38"/>
    </row>
    <row r="119" spans="1:7" ht="13.5">
      <c r="A119" s="133" t="s">
        <v>35</v>
      </c>
      <c r="B119" s="133"/>
      <c r="C119" s="57">
        <f>E119+G119</f>
        <v>34656</v>
      </c>
      <c r="D119" s="38"/>
      <c r="E119" s="57">
        <f>SUBTOTAL(9,D34:D48,I10:I48,D72:D94)</f>
        <v>17979</v>
      </c>
      <c r="F119" s="38"/>
      <c r="G119" s="57">
        <f>SUBTOTAL(9,E34:E48,J10:J48,E72:E94)</f>
        <v>16677</v>
      </c>
    </row>
    <row r="120" spans="1:7" ht="13.5">
      <c r="A120" s="42"/>
      <c r="B120" s="42"/>
      <c r="C120" s="38"/>
      <c r="D120" s="38"/>
      <c r="E120" s="57"/>
      <c r="F120" s="38"/>
      <c r="G120" s="57"/>
    </row>
    <row r="121" spans="1:7" ht="13.5">
      <c r="A121" s="133" t="s">
        <v>42</v>
      </c>
      <c r="B121" s="133"/>
      <c r="C121" s="57">
        <f>E121+G121</f>
        <v>14706</v>
      </c>
      <c r="D121" s="38"/>
      <c r="E121" s="57">
        <f>SUBTOTAL(9,D96:D110,I72:I112)</f>
        <v>6447</v>
      </c>
      <c r="F121" s="38"/>
      <c r="G121" s="57">
        <f>SUBTOTAL(9,E96:E110,J72:J112)</f>
        <v>8259</v>
      </c>
    </row>
    <row r="122" spans="1:7" ht="13.5">
      <c r="A122" s="43"/>
      <c r="B122" s="43"/>
      <c r="C122" s="38"/>
      <c r="D122" s="38"/>
      <c r="E122" s="38"/>
      <c r="F122" s="38"/>
      <c r="G122" s="38"/>
    </row>
    <row r="123" spans="1:7" ht="13.5">
      <c r="A123" s="133" t="s">
        <v>37</v>
      </c>
      <c r="B123" s="133"/>
      <c r="C123" s="57">
        <f>E123+G123</f>
        <v>6408</v>
      </c>
      <c r="D123" s="38"/>
      <c r="E123" s="57">
        <f>SUBTOTAL(9,I72:I112)</f>
        <v>2428</v>
      </c>
      <c r="F123" s="38"/>
      <c r="G123" s="57">
        <f>SUBTOTAL(9,J72:J112)</f>
        <v>3980</v>
      </c>
    </row>
    <row r="124" spans="1:7" ht="13.5">
      <c r="A124" s="42"/>
      <c r="B124" s="42"/>
      <c r="C124" s="38"/>
      <c r="D124" s="38"/>
      <c r="E124" s="57"/>
      <c r="F124" s="38"/>
      <c r="G124" s="57"/>
    </row>
    <row r="126" spans="5:6" ht="13.5">
      <c r="E126" s="25"/>
      <c r="F126" s="25"/>
    </row>
  </sheetData>
  <mergeCells count="30">
    <mergeCell ref="A69:A70"/>
    <mergeCell ref="E53:F53"/>
    <mergeCell ref="A6:A7"/>
    <mergeCell ref="B6:B7"/>
    <mergeCell ref="F6:F7"/>
    <mergeCell ref="B69:B70"/>
    <mergeCell ref="C69:C70"/>
    <mergeCell ref="D69:D70"/>
    <mergeCell ref="E69:E70"/>
    <mergeCell ref="A123:B123"/>
    <mergeCell ref="A121:B121"/>
    <mergeCell ref="A115:B115"/>
    <mergeCell ref="A117:B117"/>
    <mergeCell ref="A119:B119"/>
    <mergeCell ref="J69:J70"/>
    <mergeCell ref="H6:H7"/>
    <mergeCell ref="I6:I7"/>
    <mergeCell ref="J6:J7"/>
    <mergeCell ref="F67:J67"/>
    <mergeCell ref="H69:H70"/>
    <mergeCell ref="I69:I70"/>
    <mergeCell ref="G6:G7"/>
    <mergeCell ref="F69:F70"/>
    <mergeCell ref="G69:G70"/>
    <mergeCell ref="C2:G2"/>
    <mergeCell ref="C65:G65"/>
    <mergeCell ref="E6:E7"/>
    <mergeCell ref="C6:C7"/>
    <mergeCell ref="D6:D7"/>
    <mergeCell ref="F4:J4"/>
  </mergeCells>
  <printOptions/>
  <pageMargins left="0.5118110236220472" right="0.5118110236220472" top="0.3937007874015748" bottom="0.35433070866141736" header="0.5118110236220472" footer="0.4724409448818898"/>
  <pageSetup horizontalDpi="300" verticalDpi="300" orientation="portrait" paperSize="9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J1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5" width="9.125" style="0" customWidth="1"/>
    <col min="6" max="6" width="10.625" style="0" customWidth="1"/>
    <col min="7" max="10" width="9.125" style="0" customWidth="1"/>
  </cols>
  <sheetData>
    <row r="2" spans="2:7" ht="17.25">
      <c r="B2" s="3" t="s">
        <v>4</v>
      </c>
      <c r="C2" s="115" t="s">
        <v>64</v>
      </c>
      <c r="D2" s="115"/>
      <c r="E2" s="115"/>
      <c r="F2" s="115"/>
      <c r="G2" s="115"/>
    </row>
    <row r="4" spans="1:10" ht="18" customHeight="1">
      <c r="A4" s="3" t="s">
        <v>56</v>
      </c>
      <c r="B4" s="3"/>
      <c r="F4" s="116" t="s">
        <v>62</v>
      </c>
      <c r="G4" s="116"/>
      <c r="H4" s="116"/>
      <c r="I4" s="116"/>
      <c r="J4" s="116"/>
    </row>
    <row r="5" ht="13.5">
      <c r="C5" s="2"/>
    </row>
    <row r="6" spans="1:10" ht="13.5" customHeight="1">
      <c r="A6" s="123" t="s">
        <v>5</v>
      </c>
      <c r="B6" s="121" t="s">
        <v>46</v>
      </c>
      <c r="C6" s="117" t="s">
        <v>0</v>
      </c>
      <c r="D6" s="119" t="s">
        <v>2</v>
      </c>
      <c r="E6" s="119" t="s">
        <v>3</v>
      </c>
      <c r="F6" s="139" t="s">
        <v>5</v>
      </c>
      <c r="G6" s="121" t="s">
        <v>46</v>
      </c>
      <c r="H6" s="117" t="s">
        <v>0</v>
      </c>
      <c r="I6" s="119" t="s">
        <v>2</v>
      </c>
      <c r="J6" s="123" t="s">
        <v>3</v>
      </c>
    </row>
    <row r="7" spans="1:10" ht="13.5" customHeight="1">
      <c r="A7" s="124"/>
      <c r="B7" s="122"/>
      <c r="C7" s="118"/>
      <c r="D7" s="120"/>
      <c r="E7" s="120"/>
      <c r="F7" s="140"/>
      <c r="G7" s="122"/>
      <c r="H7" s="118"/>
      <c r="I7" s="120"/>
      <c r="J7" s="124"/>
    </row>
    <row r="8" spans="1:10" ht="14.25">
      <c r="A8" s="63" t="s">
        <v>7</v>
      </c>
      <c r="B8" s="67"/>
      <c r="C8" s="62">
        <f>SUBTOTAL(9,C10:C48,H10:H48,C72:C111,H72:H113)</f>
        <v>108016</v>
      </c>
      <c r="D8" s="62">
        <f>SUBTOTAL(9,D10:D48,I10:I48,D73:D111,I73:I113)</f>
        <v>52738</v>
      </c>
      <c r="E8" s="62">
        <f>SUBTOTAL(9,E10:E48,J10:J48,E73:E111,J73:J113)</f>
        <v>55278</v>
      </c>
      <c r="F8" s="64"/>
      <c r="G8" s="74"/>
      <c r="H8" s="15"/>
      <c r="I8" s="15"/>
      <c r="J8" s="31"/>
    </row>
    <row r="9" spans="1:10" ht="13.5">
      <c r="A9" s="18"/>
      <c r="B9" s="68"/>
      <c r="C9" s="15"/>
      <c r="D9" s="15"/>
      <c r="E9" s="29"/>
      <c r="F9" s="64"/>
      <c r="G9" s="74"/>
      <c r="H9" s="15"/>
      <c r="I9" s="15"/>
      <c r="J9" s="31"/>
    </row>
    <row r="10" spans="1:10" ht="13.5">
      <c r="A10" s="26" t="s">
        <v>9</v>
      </c>
      <c r="B10" s="69"/>
      <c r="C10" s="15">
        <f>SUBTOTAL(9,C12:C16)</f>
        <v>4529</v>
      </c>
      <c r="D10" s="15">
        <f>SUBTOTAL(9,D12:D16)</f>
        <v>2305</v>
      </c>
      <c r="E10" s="15">
        <f>SUBTOTAL(9,E12:E16)</f>
        <v>2224</v>
      </c>
      <c r="F10" s="27" t="s">
        <v>12</v>
      </c>
      <c r="G10" s="69"/>
      <c r="H10" s="15">
        <f>SUBTOTAL(9,H12:H16)</f>
        <v>7067</v>
      </c>
      <c r="I10" s="15">
        <f>SUBTOTAL(9,I12:I16)</f>
        <v>3508</v>
      </c>
      <c r="J10" s="15">
        <f>SUBTOTAL(9,J12:J16)</f>
        <v>3559</v>
      </c>
    </row>
    <row r="11" spans="1:10" ht="13.5">
      <c r="A11" s="18"/>
      <c r="B11" s="68"/>
      <c r="C11" s="12"/>
      <c r="D11" s="12"/>
      <c r="E11" s="13"/>
      <c r="F11" s="11"/>
      <c r="G11" s="68"/>
      <c r="H11" s="12"/>
      <c r="I11" s="12"/>
      <c r="J11" s="12"/>
    </row>
    <row r="12" spans="1:10" ht="13.5">
      <c r="A12" s="18">
        <v>0</v>
      </c>
      <c r="B12" s="68"/>
      <c r="C12" s="14">
        <f>D12+E12</f>
        <v>899</v>
      </c>
      <c r="D12" s="14">
        <v>450</v>
      </c>
      <c r="E12" s="22">
        <v>449</v>
      </c>
      <c r="F12" s="11">
        <v>25</v>
      </c>
      <c r="G12" s="68">
        <v>1.0091185410334347</v>
      </c>
      <c r="H12" s="14">
        <f>I12+J12</f>
        <v>1328</v>
      </c>
      <c r="I12" s="14">
        <v>641</v>
      </c>
      <c r="J12" s="14">
        <v>687</v>
      </c>
    </row>
    <row r="13" spans="1:10" ht="13.5">
      <c r="A13" s="18">
        <v>1</v>
      </c>
      <c r="B13" s="68">
        <v>1.0235897435897436</v>
      </c>
      <c r="C13" s="14">
        <f>D13+E13</f>
        <v>998</v>
      </c>
      <c r="D13" s="14">
        <v>488</v>
      </c>
      <c r="E13" s="22">
        <v>510</v>
      </c>
      <c r="F13" s="11">
        <v>26</v>
      </c>
      <c r="G13" s="68">
        <v>1.0282404055032586</v>
      </c>
      <c r="H13" s="14">
        <f>I13+J13</f>
        <v>1420</v>
      </c>
      <c r="I13" s="14">
        <v>703</v>
      </c>
      <c r="J13" s="14">
        <v>717</v>
      </c>
    </row>
    <row r="14" spans="1:10" ht="13.5">
      <c r="A14" s="18">
        <v>2</v>
      </c>
      <c r="B14" s="68">
        <v>0.9978094194961665</v>
      </c>
      <c r="C14" s="14">
        <f>D14+E14</f>
        <v>911</v>
      </c>
      <c r="D14" s="14">
        <v>466</v>
      </c>
      <c r="E14" s="22">
        <v>445</v>
      </c>
      <c r="F14" s="11">
        <v>27</v>
      </c>
      <c r="G14" s="68">
        <v>1.0160701241782324</v>
      </c>
      <c r="H14" s="14">
        <f>I14+J14</f>
        <v>1391</v>
      </c>
      <c r="I14" s="14">
        <v>685</v>
      </c>
      <c r="J14" s="14">
        <v>706</v>
      </c>
    </row>
    <row r="15" spans="1:10" ht="13.5">
      <c r="A15" s="18">
        <v>3</v>
      </c>
      <c r="B15" s="68">
        <v>1.0067340067340067</v>
      </c>
      <c r="C15" s="14">
        <f>D15+E15</f>
        <v>897</v>
      </c>
      <c r="D15" s="14">
        <v>467</v>
      </c>
      <c r="E15" s="22">
        <v>430</v>
      </c>
      <c r="F15" s="11">
        <v>28</v>
      </c>
      <c r="G15" s="68">
        <v>0.9922371206774877</v>
      </c>
      <c r="H15" s="14">
        <f>I15+J15</f>
        <v>1406</v>
      </c>
      <c r="I15" s="14">
        <v>722</v>
      </c>
      <c r="J15" s="14">
        <v>684</v>
      </c>
    </row>
    <row r="16" spans="1:10" ht="13.5">
      <c r="A16" s="18">
        <v>4</v>
      </c>
      <c r="B16" s="68">
        <v>0.9626168224299065</v>
      </c>
      <c r="C16" s="14">
        <f>D16+E16</f>
        <v>824</v>
      </c>
      <c r="D16" s="14">
        <v>434</v>
      </c>
      <c r="E16" s="22">
        <v>390</v>
      </c>
      <c r="F16" s="11">
        <v>29</v>
      </c>
      <c r="G16" s="68">
        <v>0.9980327868852459</v>
      </c>
      <c r="H16" s="14">
        <f>I16+J16</f>
        <v>1522</v>
      </c>
      <c r="I16" s="14">
        <v>757</v>
      </c>
      <c r="J16" s="14">
        <v>765</v>
      </c>
    </row>
    <row r="17" spans="1:10" ht="13.5">
      <c r="A17" s="18"/>
      <c r="B17" s="68"/>
      <c r="C17" s="12"/>
      <c r="D17" s="12"/>
      <c r="E17" s="13"/>
      <c r="F17" s="11"/>
      <c r="G17" s="68"/>
      <c r="H17" s="12"/>
      <c r="I17" s="12"/>
      <c r="J17" s="12"/>
    </row>
    <row r="18" spans="1:10" ht="13.5">
      <c r="A18" s="26" t="s">
        <v>10</v>
      </c>
      <c r="B18" s="69"/>
      <c r="C18" s="15">
        <f>SUBTOTAL(9,C20:C24)</f>
        <v>4551</v>
      </c>
      <c r="D18" s="15">
        <f>SUBTOTAL(9,D20:D24)</f>
        <v>2339</v>
      </c>
      <c r="E18" s="15">
        <f>SUBTOTAL(9,E20:E24)</f>
        <v>2212</v>
      </c>
      <c r="F18" s="27" t="s">
        <v>13</v>
      </c>
      <c r="G18" s="69"/>
      <c r="H18" s="15">
        <f>SUBTOTAL(9,H20:H24)</f>
        <v>8293</v>
      </c>
      <c r="I18" s="15">
        <f>SUBTOTAL(9,I20:I24)</f>
        <v>4229</v>
      </c>
      <c r="J18" s="15">
        <f>SUBTOTAL(9,J20:J24)</f>
        <v>4064</v>
      </c>
    </row>
    <row r="19" spans="1:10" ht="13.5">
      <c r="A19" s="18"/>
      <c r="B19" s="68"/>
      <c r="C19" s="12"/>
      <c r="D19" s="12"/>
      <c r="E19" s="13"/>
      <c r="F19" s="11"/>
      <c r="G19" s="68"/>
      <c r="H19" s="12"/>
      <c r="I19" s="12"/>
      <c r="J19" s="12"/>
    </row>
    <row r="20" spans="1:10" ht="13.5">
      <c r="A20" s="18">
        <v>5</v>
      </c>
      <c r="B20" s="68">
        <v>1</v>
      </c>
      <c r="C20" s="14">
        <f>D20+E20</f>
        <v>946</v>
      </c>
      <c r="D20" s="14">
        <v>491</v>
      </c>
      <c r="E20" s="22">
        <v>455</v>
      </c>
      <c r="F20" s="11">
        <v>30</v>
      </c>
      <c r="G20" s="68">
        <v>1.0118343195266273</v>
      </c>
      <c r="H20" s="14">
        <f>I20+J20</f>
        <v>1539</v>
      </c>
      <c r="I20" s="14">
        <v>781</v>
      </c>
      <c r="J20" s="14">
        <v>758</v>
      </c>
    </row>
    <row r="21" spans="1:10" ht="13.5">
      <c r="A21" s="18">
        <v>6</v>
      </c>
      <c r="B21" s="68">
        <v>0.9932356257046223</v>
      </c>
      <c r="C21" s="14">
        <f>D21+E21</f>
        <v>881</v>
      </c>
      <c r="D21" s="14">
        <v>441</v>
      </c>
      <c r="E21" s="22">
        <v>440</v>
      </c>
      <c r="F21" s="11">
        <v>31</v>
      </c>
      <c r="G21" s="68">
        <v>0.9750623441396509</v>
      </c>
      <c r="H21" s="14">
        <f>I21+J21</f>
        <v>1564</v>
      </c>
      <c r="I21" s="14">
        <v>777</v>
      </c>
      <c r="J21" s="14">
        <v>787</v>
      </c>
    </row>
    <row r="22" spans="1:10" ht="13.5">
      <c r="A22" s="18">
        <v>7</v>
      </c>
      <c r="B22" s="68">
        <v>0.9783505154639175</v>
      </c>
      <c r="C22" s="14">
        <f>D22+E22</f>
        <v>949</v>
      </c>
      <c r="D22" s="14">
        <v>488</v>
      </c>
      <c r="E22" s="22">
        <v>461</v>
      </c>
      <c r="F22" s="11">
        <v>32</v>
      </c>
      <c r="G22" s="68">
        <v>1.002415458937198</v>
      </c>
      <c r="H22" s="14">
        <f>I22+J22</f>
        <v>1660</v>
      </c>
      <c r="I22" s="14">
        <v>848</v>
      </c>
      <c r="J22" s="14">
        <v>812</v>
      </c>
    </row>
    <row r="23" spans="1:10" ht="13.5">
      <c r="A23" s="18">
        <v>8</v>
      </c>
      <c r="B23" s="68">
        <v>0.9931584948688712</v>
      </c>
      <c r="C23" s="14">
        <f>D23+E23</f>
        <v>871</v>
      </c>
      <c r="D23" s="14">
        <v>461</v>
      </c>
      <c r="E23" s="22">
        <v>410</v>
      </c>
      <c r="F23" s="11">
        <v>33</v>
      </c>
      <c r="G23" s="68">
        <v>0.9856815578465064</v>
      </c>
      <c r="H23" s="14">
        <f>I23+J23</f>
        <v>1721</v>
      </c>
      <c r="I23" s="14">
        <v>881</v>
      </c>
      <c r="J23" s="14">
        <v>840</v>
      </c>
    </row>
    <row r="24" spans="1:10" ht="13.5">
      <c r="A24" s="18">
        <v>9</v>
      </c>
      <c r="B24" s="68">
        <v>1.0022172949002217</v>
      </c>
      <c r="C24" s="14">
        <f>D24+E24</f>
        <v>904</v>
      </c>
      <c r="D24" s="14">
        <v>458</v>
      </c>
      <c r="E24" s="22">
        <v>446</v>
      </c>
      <c r="F24" s="11">
        <v>34</v>
      </c>
      <c r="G24" s="68">
        <v>0.9741518578352181</v>
      </c>
      <c r="H24" s="14">
        <f>I24+J24</f>
        <v>1809</v>
      </c>
      <c r="I24" s="14">
        <v>942</v>
      </c>
      <c r="J24" s="14">
        <v>867</v>
      </c>
    </row>
    <row r="25" spans="1:10" ht="13.5">
      <c r="A25" s="18"/>
      <c r="B25" s="68"/>
      <c r="C25" s="12"/>
      <c r="D25" s="12"/>
      <c r="E25" s="13"/>
      <c r="F25" s="11"/>
      <c r="G25" s="68"/>
      <c r="H25" s="12"/>
      <c r="I25" s="12"/>
      <c r="J25" s="12"/>
    </row>
    <row r="26" spans="1:10" ht="13.5">
      <c r="A26" s="26" t="s">
        <v>11</v>
      </c>
      <c r="B26" s="69"/>
      <c r="C26" s="15">
        <f>SUBTOTAL(9,C28:C32)</f>
        <v>4483</v>
      </c>
      <c r="D26" s="15">
        <f>SUBTOTAL(9,D28:D32)</f>
        <v>2312</v>
      </c>
      <c r="E26" s="15">
        <f>SUBTOTAL(9,E28:E32)</f>
        <v>2171</v>
      </c>
      <c r="F26" s="27" t="s">
        <v>14</v>
      </c>
      <c r="G26" s="69"/>
      <c r="H26" s="15">
        <f>SUBTOTAL(9,H28:H32)</f>
        <v>9428</v>
      </c>
      <c r="I26" s="15">
        <f>SUBTOTAL(9,I28:I32)</f>
        <v>4823</v>
      </c>
      <c r="J26" s="15">
        <f>SUBTOTAL(9,J28:J32)</f>
        <v>4605</v>
      </c>
    </row>
    <row r="27" spans="1:10" ht="13.5">
      <c r="A27" s="18"/>
      <c r="B27" s="68"/>
      <c r="C27" s="12"/>
      <c r="D27" s="12"/>
      <c r="E27" s="13"/>
      <c r="F27" s="11"/>
      <c r="G27" s="68"/>
      <c r="H27" s="12"/>
      <c r="I27" s="12"/>
      <c r="J27" s="12"/>
    </row>
    <row r="28" spans="1:10" ht="13.5">
      <c r="A28" s="18">
        <v>10</v>
      </c>
      <c r="B28" s="68">
        <v>1.0022346368715085</v>
      </c>
      <c r="C28" s="14">
        <f>D28+E28</f>
        <v>897</v>
      </c>
      <c r="D28" s="14">
        <v>452</v>
      </c>
      <c r="E28" s="22">
        <v>445</v>
      </c>
      <c r="F28" s="11">
        <v>35</v>
      </c>
      <c r="G28" s="68">
        <v>1.0091324200913243</v>
      </c>
      <c r="H28" s="14">
        <f>I28+J28</f>
        <v>1989</v>
      </c>
      <c r="I28" s="14">
        <v>1010</v>
      </c>
      <c r="J28" s="14">
        <v>979</v>
      </c>
    </row>
    <row r="29" spans="1:10" ht="13.5">
      <c r="A29" s="18">
        <v>11</v>
      </c>
      <c r="B29" s="68">
        <v>0.9927685950413223</v>
      </c>
      <c r="C29" s="14">
        <f>D29+E29</f>
        <v>961</v>
      </c>
      <c r="D29" s="14">
        <v>491</v>
      </c>
      <c r="E29" s="22">
        <v>470</v>
      </c>
      <c r="F29" s="11">
        <v>36</v>
      </c>
      <c r="G29" s="68">
        <v>1.0025536261491317</v>
      </c>
      <c r="H29" s="14">
        <f>I29+J29</f>
        <v>1963</v>
      </c>
      <c r="I29" s="14">
        <v>1026</v>
      </c>
      <c r="J29" s="14">
        <v>937</v>
      </c>
    </row>
    <row r="30" spans="1:10" ht="13.5">
      <c r="A30" s="18">
        <v>12</v>
      </c>
      <c r="B30" s="68">
        <v>1.0011415525114156</v>
      </c>
      <c r="C30" s="14">
        <f>D30+E30</f>
        <v>877</v>
      </c>
      <c r="D30" s="14">
        <v>438</v>
      </c>
      <c r="E30" s="22">
        <v>439</v>
      </c>
      <c r="F30" s="11">
        <v>37</v>
      </c>
      <c r="G30" s="68">
        <v>0.9920382165605095</v>
      </c>
      <c r="H30" s="14">
        <f>I30+J30</f>
        <v>1869</v>
      </c>
      <c r="I30" s="14">
        <v>951</v>
      </c>
      <c r="J30" s="14">
        <v>918</v>
      </c>
    </row>
    <row r="31" spans="1:10" ht="13.5">
      <c r="A31" s="18">
        <v>13</v>
      </c>
      <c r="B31" s="68">
        <v>0.996551724137931</v>
      </c>
      <c r="C31" s="14">
        <f>D31+E31</f>
        <v>867</v>
      </c>
      <c r="D31" s="14">
        <v>458</v>
      </c>
      <c r="E31" s="22">
        <v>409</v>
      </c>
      <c r="F31" s="11">
        <v>38</v>
      </c>
      <c r="G31" s="68">
        <v>0.9956140350877193</v>
      </c>
      <c r="H31" s="14">
        <f>I31+J31</f>
        <v>1816</v>
      </c>
      <c r="I31" s="14">
        <v>923</v>
      </c>
      <c r="J31" s="14">
        <v>893</v>
      </c>
    </row>
    <row r="32" spans="1:10" ht="13.5">
      <c r="A32" s="18">
        <v>14</v>
      </c>
      <c r="B32" s="68">
        <v>0.9887766554433222</v>
      </c>
      <c r="C32" s="14">
        <f>D32+E32</f>
        <v>881</v>
      </c>
      <c r="D32" s="14">
        <v>473</v>
      </c>
      <c r="E32" s="22">
        <v>408</v>
      </c>
      <c r="F32" s="11">
        <v>39</v>
      </c>
      <c r="G32" s="68">
        <v>0.9933444259567388</v>
      </c>
      <c r="H32" s="14">
        <f>I32+J32</f>
        <v>1791</v>
      </c>
      <c r="I32" s="14">
        <v>913</v>
      </c>
      <c r="J32" s="142">
        <v>878</v>
      </c>
    </row>
    <row r="33" spans="1:10" ht="13.5">
      <c r="A33" s="18"/>
      <c r="B33" s="68"/>
      <c r="C33" s="12"/>
      <c r="D33" s="12"/>
      <c r="E33" s="13"/>
      <c r="F33" s="11"/>
      <c r="G33" s="68"/>
      <c r="H33" s="12"/>
      <c r="I33" s="12"/>
      <c r="J33" s="12"/>
    </row>
    <row r="34" spans="1:10" ht="13.5">
      <c r="A34" s="26" t="s">
        <v>15</v>
      </c>
      <c r="B34" s="69"/>
      <c r="C34" s="15">
        <f>SUBTOTAL(9,C36:C40)</f>
        <v>4624</v>
      </c>
      <c r="D34" s="15">
        <f>SUBTOTAL(9,D36:D40)</f>
        <v>2330</v>
      </c>
      <c r="E34" s="15">
        <f>SUBTOTAL(9,E36:E40)</f>
        <v>2294</v>
      </c>
      <c r="F34" s="27" t="s">
        <v>16</v>
      </c>
      <c r="G34" s="69"/>
      <c r="H34" s="15">
        <f>SUBTOTAL(9,H36:H40)</f>
        <v>7849</v>
      </c>
      <c r="I34" s="15">
        <f>SUBTOTAL(9,I36:I40)</f>
        <v>4011</v>
      </c>
      <c r="J34" s="15">
        <f>SUBTOTAL(9,J36:J40)</f>
        <v>3838</v>
      </c>
    </row>
    <row r="35" spans="1:10" ht="13.5">
      <c r="A35" s="18"/>
      <c r="B35" s="68"/>
      <c r="C35" s="12"/>
      <c r="D35" s="12"/>
      <c r="E35" s="13"/>
      <c r="F35" s="11"/>
      <c r="G35" s="68"/>
      <c r="H35" s="12"/>
      <c r="I35" s="12"/>
      <c r="J35" s="12"/>
    </row>
    <row r="36" spans="1:10" ht="13.5">
      <c r="A36" s="18">
        <v>15</v>
      </c>
      <c r="B36" s="68">
        <v>1.0072538860103626</v>
      </c>
      <c r="C36" s="14">
        <f>D36+E36</f>
        <v>972</v>
      </c>
      <c r="D36" s="14">
        <v>469</v>
      </c>
      <c r="E36" s="22">
        <v>503</v>
      </c>
      <c r="F36" s="11">
        <v>40</v>
      </c>
      <c r="G36" s="68">
        <v>0.9915254237288136</v>
      </c>
      <c r="H36" s="14">
        <f>I36+J36</f>
        <v>1755</v>
      </c>
      <c r="I36" s="14">
        <v>915</v>
      </c>
      <c r="J36" s="14">
        <v>840</v>
      </c>
    </row>
    <row r="37" spans="1:10" ht="13.5">
      <c r="A37" s="18">
        <v>16</v>
      </c>
      <c r="B37" s="68">
        <v>1.003393665158371</v>
      </c>
      <c r="C37" s="14">
        <f>D37+E37</f>
        <v>887</v>
      </c>
      <c r="D37" s="14">
        <v>484</v>
      </c>
      <c r="E37" s="22">
        <v>403</v>
      </c>
      <c r="F37" s="11">
        <v>41</v>
      </c>
      <c r="G37" s="68">
        <v>1</v>
      </c>
      <c r="H37" s="14">
        <f>I37+J37</f>
        <v>1658</v>
      </c>
      <c r="I37" s="14">
        <v>835</v>
      </c>
      <c r="J37" s="14">
        <v>823</v>
      </c>
    </row>
    <row r="38" spans="1:10" ht="13.5">
      <c r="A38" s="18">
        <v>17</v>
      </c>
      <c r="B38" s="68">
        <v>1.0145576707726764</v>
      </c>
      <c r="C38" s="14">
        <f>D38+E38</f>
        <v>906</v>
      </c>
      <c r="D38" s="14">
        <v>445</v>
      </c>
      <c r="E38" s="22">
        <v>461</v>
      </c>
      <c r="F38" s="11">
        <v>42</v>
      </c>
      <c r="G38" s="68">
        <v>1.0055762081784387</v>
      </c>
      <c r="H38" s="14">
        <f>I38+J38</f>
        <v>1623</v>
      </c>
      <c r="I38" s="14">
        <v>835</v>
      </c>
      <c r="J38" s="14">
        <v>788</v>
      </c>
    </row>
    <row r="39" spans="1:10" ht="13.5">
      <c r="A39" s="18">
        <v>18</v>
      </c>
      <c r="B39" s="68">
        <v>1.030735455543359</v>
      </c>
      <c r="C39" s="14">
        <f>D39+E39</f>
        <v>939</v>
      </c>
      <c r="D39" s="14">
        <v>475</v>
      </c>
      <c r="E39" s="22">
        <v>464</v>
      </c>
      <c r="F39" s="11">
        <v>43</v>
      </c>
      <c r="G39" s="68">
        <v>0.9897798742138365</v>
      </c>
      <c r="H39" s="14">
        <f>I39+J39</f>
        <v>1259</v>
      </c>
      <c r="I39" s="14">
        <v>659</v>
      </c>
      <c r="J39" s="14">
        <v>600</v>
      </c>
    </row>
    <row r="40" spans="1:10" ht="13.5">
      <c r="A40" s="18">
        <v>19</v>
      </c>
      <c r="B40" s="68">
        <v>1.0348706411698538</v>
      </c>
      <c r="C40" s="14">
        <f>D40+E40</f>
        <v>920</v>
      </c>
      <c r="D40" s="14">
        <v>457</v>
      </c>
      <c r="E40" s="22">
        <v>463</v>
      </c>
      <c r="F40" s="11">
        <v>44</v>
      </c>
      <c r="G40" s="68">
        <v>1.0071289695398573</v>
      </c>
      <c r="H40" s="14">
        <f>I40+J40</f>
        <v>1554</v>
      </c>
      <c r="I40" s="14">
        <v>767</v>
      </c>
      <c r="J40" s="14">
        <v>787</v>
      </c>
    </row>
    <row r="41" spans="1:10" ht="13.5">
      <c r="A41" s="18"/>
      <c r="B41" s="68"/>
      <c r="C41" s="12"/>
      <c r="D41" s="12"/>
      <c r="E41" s="13"/>
      <c r="F41" s="11"/>
      <c r="G41" s="68"/>
      <c r="H41" s="12"/>
      <c r="I41" s="12"/>
      <c r="J41" s="12"/>
    </row>
    <row r="42" spans="1:10" ht="13.5">
      <c r="A42" s="26" t="s">
        <v>17</v>
      </c>
      <c r="B42" s="69"/>
      <c r="C42" s="15">
        <f>SUBTOTAL(9,C44:C48)</f>
        <v>5643</v>
      </c>
      <c r="D42" s="15">
        <f>SUBTOTAL(9,D44:D48)</f>
        <v>2819</v>
      </c>
      <c r="E42" s="15">
        <f>SUBTOTAL(9,E44:E48)</f>
        <v>2824</v>
      </c>
      <c r="F42" s="27" t="s">
        <v>18</v>
      </c>
      <c r="G42" s="69"/>
      <c r="H42" s="15">
        <f>SUBTOTAL(9,H44:H48)</f>
        <v>6506</v>
      </c>
      <c r="I42" s="15">
        <f>SUBTOTAL(9,I44:I48)</f>
        <v>3283</v>
      </c>
      <c r="J42" s="15">
        <f>SUBTOTAL(9,J44:J48)</f>
        <v>3223</v>
      </c>
    </row>
    <row r="43" spans="1:10" ht="13.5">
      <c r="A43" s="18"/>
      <c r="B43" s="68"/>
      <c r="C43" s="12"/>
      <c r="D43" s="12"/>
      <c r="E43" s="13"/>
      <c r="F43" s="11"/>
      <c r="G43" s="68"/>
      <c r="H43" s="12"/>
      <c r="I43" s="12"/>
      <c r="J43" s="12"/>
    </row>
    <row r="44" spans="1:10" ht="13.5">
      <c r="A44" s="18">
        <v>20</v>
      </c>
      <c r="B44" s="68">
        <v>1.0160804020100502</v>
      </c>
      <c r="C44" s="14">
        <f>D44+E44</f>
        <v>1011</v>
      </c>
      <c r="D44" s="14">
        <v>494</v>
      </c>
      <c r="E44" s="22">
        <v>517</v>
      </c>
      <c r="F44" s="11">
        <v>45</v>
      </c>
      <c r="G44" s="68">
        <v>0.9964838255977496</v>
      </c>
      <c r="H44" s="14">
        <f>I44+J44</f>
        <v>1417</v>
      </c>
      <c r="I44" s="14">
        <v>744</v>
      </c>
      <c r="J44" s="14">
        <v>673</v>
      </c>
    </row>
    <row r="45" spans="1:10" ht="13.5">
      <c r="A45" s="18">
        <v>21</v>
      </c>
      <c r="B45" s="68">
        <v>1.0618253189401374</v>
      </c>
      <c r="C45" s="14">
        <f>D45+E45</f>
        <v>1082</v>
      </c>
      <c r="D45" s="14">
        <v>557</v>
      </c>
      <c r="E45" s="22">
        <v>525</v>
      </c>
      <c r="F45" s="11">
        <v>46</v>
      </c>
      <c r="G45" s="68">
        <v>0.9846603360116873</v>
      </c>
      <c r="H45" s="14">
        <f>I45+J45</f>
        <v>1348</v>
      </c>
      <c r="I45" s="14">
        <v>659</v>
      </c>
      <c r="J45" s="14">
        <v>689</v>
      </c>
    </row>
    <row r="46" spans="1:10" ht="13.5">
      <c r="A46" s="18">
        <v>22</v>
      </c>
      <c r="B46" s="68">
        <v>1.0376647834274952</v>
      </c>
      <c r="C46" s="14">
        <f>D46+E46</f>
        <v>1102</v>
      </c>
      <c r="D46" s="32">
        <v>560</v>
      </c>
      <c r="E46" s="22">
        <v>542</v>
      </c>
      <c r="F46" s="11">
        <v>47</v>
      </c>
      <c r="G46" s="68">
        <v>1.0055511498810468</v>
      </c>
      <c r="H46" s="14">
        <f>I46+J46</f>
        <v>1268</v>
      </c>
      <c r="I46" s="14">
        <v>622</v>
      </c>
      <c r="J46" s="14">
        <v>646</v>
      </c>
    </row>
    <row r="47" spans="1:10" ht="13.5">
      <c r="A47" s="18">
        <v>23</v>
      </c>
      <c r="B47" s="68">
        <v>1.0285714285714285</v>
      </c>
      <c r="C47" s="14">
        <f>D47+E47</f>
        <v>1224</v>
      </c>
      <c r="D47" s="14">
        <v>581</v>
      </c>
      <c r="E47" s="14">
        <v>643</v>
      </c>
      <c r="F47" s="11">
        <v>48</v>
      </c>
      <c r="G47" s="68">
        <v>1.010717230008244</v>
      </c>
      <c r="H47" s="14">
        <f>I47+J47</f>
        <v>1226</v>
      </c>
      <c r="I47" s="14">
        <v>627</v>
      </c>
      <c r="J47" s="14">
        <v>599</v>
      </c>
    </row>
    <row r="48" spans="1:10" ht="13.5">
      <c r="A48" s="18">
        <v>24</v>
      </c>
      <c r="B48" s="68">
        <v>1.0303030303030303</v>
      </c>
      <c r="C48" s="14">
        <f>D48+E48</f>
        <v>1224</v>
      </c>
      <c r="D48" s="32">
        <v>627</v>
      </c>
      <c r="E48" s="22">
        <v>597</v>
      </c>
      <c r="F48" s="11">
        <v>49</v>
      </c>
      <c r="G48" s="68">
        <v>0.9960063897763578</v>
      </c>
      <c r="H48" s="14">
        <f>I48+J48</f>
        <v>1247</v>
      </c>
      <c r="I48" s="14">
        <v>631</v>
      </c>
      <c r="J48" s="14">
        <v>616</v>
      </c>
    </row>
    <row r="49" spans="1:10" ht="13.5">
      <c r="A49" s="19"/>
      <c r="B49" s="70"/>
      <c r="C49" s="16"/>
      <c r="D49" s="16"/>
      <c r="E49" s="17"/>
      <c r="F49" s="20"/>
      <c r="G49" s="70"/>
      <c r="H49" s="16"/>
      <c r="I49" s="16"/>
      <c r="J49" s="16"/>
    </row>
    <row r="50" spans="1:2" ht="13.5">
      <c r="A50" t="s">
        <v>47</v>
      </c>
      <c r="B50" s="28"/>
    </row>
    <row r="58" spans="5:6" ht="13.5">
      <c r="E58" s="134"/>
      <c r="F58" s="134"/>
    </row>
    <row r="61" spans="5:6" ht="13.5">
      <c r="E61" s="134"/>
      <c r="F61" s="134"/>
    </row>
    <row r="62" spans="5:6" ht="13.5">
      <c r="E62" s="25"/>
      <c r="F62" s="25"/>
    </row>
    <row r="63" spans="5:6" ht="13.5">
      <c r="E63" s="25"/>
      <c r="F63" s="25"/>
    </row>
    <row r="64" spans="5:6" ht="13.5">
      <c r="E64" s="25"/>
      <c r="F64" s="25"/>
    </row>
    <row r="65" spans="2:7" ht="17.25">
      <c r="B65" s="3" t="s">
        <v>4</v>
      </c>
      <c r="C65" s="115" t="s">
        <v>64</v>
      </c>
      <c r="D65" s="115"/>
      <c r="E65" s="115"/>
      <c r="F65" s="115"/>
      <c r="G65" s="115"/>
    </row>
    <row r="67" spans="1:10" ht="18" customHeight="1">
      <c r="A67" s="3" t="s">
        <v>57</v>
      </c>
      <c r="B67" s="3"/>
      <c r="C67" s="3"/>
      <c r="F67" s="116" t="s">
        <v>62</v>
      </c>
      <c r="G67" s="116"/>
      <c r="H67" s="116"/>
      <c r="I67" s="116"/>
      <c r="J67" s="116"/>
    </row>
    <row r="68" ht="13.5">
      <c r="C68" s="2"/>
    </row>
    <row r="69" spans="1:10" ht="13.5" customHeight="1">
      <c r="A69" s="123" t="s">
        <v>5</v>
      </c>
      <c r="B69" s="121" t="s">
        <v>46</v>
      </c>
      <c r="C69" s="117" t="s">
        <v>0</v>
      </c>
      <c r="D69" s="119" t="s">
        <v>2</v>
      </c>
      <c r="E69" s="119" t="s">
        <v>3</v>
      </c>
      <c r="F69" s="139" t="s">
        <v>5</v>
      </c>
      <c r="G69" s="121" t="s">
        <v>46</v>
      </c>
      <c r="H69" s="117" t="s">
        <v>0</v>
      </c>
      <c r="I69" s="119" t="s">
        <v>2</v>
      </c>
      <c r="J69" s="123" t="s">
        <v>3</v>
      </c>
    </row>
    <row r="70" spans="1:10" ht="13.5" customHeight="1">
      <c r="A70" s="124"/>
      <c r="B70" s="122"/>
      <c r="C70" s="118"/>
      <c r="D70" s="120"/>
      <c r="E70" s="120"/>
      <c r="F70" s="140"/>
      <c r="G70" s="122"/>
      <c r="H70" s="118"/>
      <c r="I70" s="120"/>
      <c r="J70" s="124"/>
    </row>
    <row r="71" spans="1:10" ht="13.5">
      <c r="A71" s="9"/>
      <c r="B71" s="75"/>
      <c r="C71" s="23"/>
      <c r="D71" s="23"/>
      <c r="E71" s="24"/>
      <c r="F71" s="64"/>
      <c r="G71" s="74"/>
      <c r="H71" s="12"/>
      <c r="I71" s="12"/>
      <c r="J71" s="12"/>
    </row>
    <row r="72" spans="1:10" ht="13.5">
      <c r="A72" s="26" t="s">
        <v>19</v>
      </c>
      <c r="B72" s="69"/>
      <c r="C72" s="15">
        <f>SUBTOTAL(9,C74:C78)</f>
        <v>5917</v>
      </c>
      <c r="D72" s="15">
        <f>SUBTOTAL(9,D74:D78)</f>
        <v>2982</v>
      </c>
      <c r="E72" s="15">
        <f>SUBTOTAL(9,E74:E78)</f>
        <v>2935</v>
      </c>
      <c r="F72" s="27" t="s">
        <v>24</v>
      </c>
      <c r="G72" s="69"/>
      <c r="H72" s="15">
        <f>SUBTOTAL(9,H74:H78)</f>
        <v>4373</v>
      </c>
      <c r="I72" s="15">
        <f>SUBTOTAL(9,I74:I78)</f>
        <v>1841</v>
      </c>
      <c r="J72" s="15">
        <f>SUBTOTAL(9,J74:J78)</f>
        <v>2532</v>
      </c>
    </row>
    <row r="73" spans="1:10" ht="13.5">
      <c r="A73" s="18"/>
      <c r="B73" s="68"/>
      <c r="C73" s="15"/>
      <c r="D73" s="15"/>
      <c r="E73" s="15"/>
      <c r="F73" s="11"/>
      <c r="G73" s="68"/>
      <c r="H73" s="15"/>
      <c r="I73" s="15"/>
      <c r="J73" s="15"/>
    </row>
    <row r="74" spans="1:10" ht="13.5">
      <c r="A74" s="18">
        <v>50</v>
      </c>
      <c r="B74" s="68">
        <v>1</v>
      </c>
      <c r="C74" s="14">
        <f>D74+E74</f>
        <v>1188</v>
      </c>
      <c r="D74" s="14">
        <v>588</v>
      </c>
      <c r="E74" s="22">
        <v>600</v>
      </c>
      <c r="F74" s="11">
        <v>75</v>
      </c>
      <c r="G74" s="68">
        <v>0.9815762538382804</v>
      </c>
      <c r="H74" s="14">
        <f>I74+J74</f>
        <v>959</v>
      </c>
      <c r="I74" s="14">
        <v>414</v>
      </c>
      <c r="J74" s="14">
        <v>545</v>
      </c>
    </row>
    <row r="75" spans="1:10" ht="13.5">
      <c r="A75" s="18">
        <v>51</v>
      </c>
      <c r="B75" s="68">
        <v>1.00080064051241</v>
      </c>
      <c r="C75" s="14">
        <f>D75+E75</f>
        <v>1250</v>
      </c>
      <c r="D75" s="14">
        <v>622</v>
      </c>
      <c r="E75" s="22">
        <v>628</v>
      </c>
      <c r="F75" s="11">
        <v>76</v>
      </c>
      <c r="G75" s="68">
        <v>0.9724867724867725</v>
      </c>
      <c r="H75" s="14">
        <f>I75+J75</f>
        <v>919</v>
      </c>
      <c r="I75" s="14">
        <v>395</v>
      </c>
      <c r="J75" s="14">
        <v>524</v>
      </c>
    </row>
    <row r="76" spans="1:10" ht="13.5">
      <c r="A76" s="18">
        <v>52</v>
      </c>
      <c r="B76" s="68">
        <v>0.990999099909991</v>
      </c>
      <c r="C76" s="14">
        <f>D76+E76</f>
        <v>1101</v>
      </c>
      <c r="D76" s="14">
        <v>571</v>
      </c>
      <c r="E76" s="22">
        <v>530</v>
      </c>
      <c r="F76" s="11">
        <v>77</v>
      </c>
      <c r="G76" s="68">
        <v>0.9627766599597586</v>
      </c>
      <c r="H76" s="14">
        <f>I76+J76</f>
        <v>957</v>
      </c>
      <c r="I76" s="14">
        <v>386</v>
      </c>
      <c r="J76" s="14">
        <v>571</v>
      </c>
    </row>
    <row r="77" spans="1:10" ht="13.5">
      <c r="A77" s="18">
        <v>53</v>
      </c>
      <c r="B77" s="68">
        <v>0.9914965986394558</v>
      </c>
      <c r="C77" s="14">
        <f>D77+E77</f>
        <v>1166</v>
      </c>
      <c r="D77" s="14">
        <v>593</v>
      </c>
      <c r="E77" s="22">
        <v>573</v>
      </c>
      <c r="F77" s="11">
        <v>78</v>
      </c>
      <c r="G77" s="68">
        <v>0.9704142011834319</v>
      </c>
      <c r="H77" s="14">
        <f>I77+J77</f>
        <v>820</v>
      </c>
      <c r="I77" s="14">
        <v>345</v>
      </c>
      <c r="J77" s="14">
        <v>475</v>
      </c>
    </row>
    <row r="78" spans="1:10" ht="13.5">
      <c r="A78" s="18">
        <v>54</v>
      </c>
      <c r="B78" s="68">
        <v>0.9934426229508196</v>
      </c>
      <c r="C78" s="14">
        <f>D78+E78</f>
        <v>1212</v>
      </c>
      <c r="D78" s="14">
        <v>608</v>
      </c>
      <c r="E78" s="22">
        <v>604</v>
      </c>
      <c r="F78" s="11">
        <v>79</v>
      </c>
      <c r="G78" s="68">
        <v>0.9728997289972899</v>
      </c>
      <c r="H78" s="14">
        <f>I78+J78</f>
        <v>718</v>
      </c>
      <c r="I78" s="14">
        <v>301</v>
      </c>
      <c r="J78" s="14">
        <v>417</v>
      </c>
    </row>
    <row r="79" spans="1:10" ht="13.5">
      <c r="A79" s="18"/>
      <c r="B79" s="68"/>
      <c r="C79" s="12"/>
      <c r="D79" s="12"/>
      <c r="E79" s="13"/>
      <c r="F79" s="11"/>
      <c r="G79" s="68"/>
      <c r="H79" s="12"/>
      <c r="I79" s="12"/>
      <c r="J79" s="12"/>
    </row>
    <row r="80" spans="1:10" ht="13.5">
      <c r="A80" s="26" t="s">
        <v>20</v>
      </c>
      <c r="B80" s="69"/>
      <c r="C80" s="15">
        <f>SUBTOTAL(9,C82:C86)</f>
        <v>7474</v>
      </c>
      <c r="D80" s="15">
        <f>SUBTOTAL(9,D82:D86)</f>
        <v>3731</v>
      </c>
      <c r="E80" s="15">
        <f>SUBTOTAL(9,E82:E86)</f>
        <v>3743</v>
      </c>
      <c r="F80" s="27" t="s">
        <v>25</v>
      </c>
      <c r="G80" s="69"/>
      <c r="H80" s="15">
        <f>SUBTOTAL(9,H82:H86)</f>
        <v>2967</v>
      </c>
      <c r="I80" s="15">
        <f>SUBTOTAL(9,I82:I86)</f>
        <v>1137</v>
      </c>
      <c r="J80" s="15">
        <f>SUBTOTAL(9,J82:J86)</f>
        <v>1830</v>
      </c>
    </row>
    <row r="81" spans="1:10" ht="13.5">
      <c r="A81" s="18"/>
      <c r="B81" s="68"/>
      <c r="C81" s="15"/>
      <c r="D81" s="15"/>
      <c r="E81" s="15"/>
      <c r="F81" s="11"/>
      <c r="G81" s="68"/>
      <c r="H81" s="15"/>
      <c r="I81" s="15"/>
      <c r="J81" s="15"/>
    </row>
    <row r="82" spans="1:10" ht="13.5">
      <c r="A82" s="18">
        <v>55</v>
      </c>
      <c r="B82" s="68">
        <v>0.990558615263572</v>
      </c>
      <c r="C82" s="14">
        <f>D82+E82</f>
        <v>1259</v>
      </c>
      <c r="D82" s="14">
        <v>642</v>
      </c>
      <c r="E82" s="22">
        <v>617</v>
      </c>
      <c r="F82" s="11">
        <v>80</v>
      </c>
      <c r="G82" s="68">
        <v>0.9558823529411765</v>
      </c>
      <c r="H82" s="14">
        <f>I82+J82</f>
        <v>715</v>
      </c>
      <c r="I82" s="14">
        <v>287</v>
      </c>
      <c r="J82" s="14">
        <v>428</v>
      </c>
    </row>
    <row r="83" spans="1:10" ht="13.5">
      <c r="A83" s="18">
        <v>56</v>
      </c>
      <c r="B83" s="68">
        <v>1.005952380952381</v>
      </c>
      <c r="C83" s="14">
        <f>D83+E83</f>
        <v>1352</v>
      </c>
      <c r="D83" s="14">
        <v>656</v>
      </c>
      <c r="E83" s="22">
        <v>696</v>
      </c>
      <c r="F83" s="11">
        <v>81</v>
      </c>
      <c r="G83" s="68">
        <v>0.9478390461997019</v>
      </c>
      <c r="H83" s="14">
        <f>I83+J83</f>
        <v>636</v>
      </c>
      <c r="I83" s="14">
        <v>254</v>
      </c>
      <c r="J83" s="14">
        <v>382</v>
      </c>
    </row>
    <row r="84" spans="1:10" ht="13.5">
      <c r="A84" s="18">
        <v>57</v>
      </c>
      <c r="B84" s="68">
        <v>1</v>
      </c>
      <c r="C84" s="14">
        <f>D84+E84</f>
        <v>1521</v>
      </c>
      <c r="D84" s="14">
        <v>784</v>
      </c>
      <c r="E84" s="22">
        <v>737</v>
      </c>
      <c r="F84" s="11">
        <v>82</v>
      </c>
      <c r="G84" s="68">
        <v>0.9472843450479234</v>
      </c>
      <c r="H84" s="14">
        <f>I84+J84</f>
        <v>593</v>
      </c>
      <c r="I84" s="14">
        <v>232</v>
      </c>
      <c r="J84" s="14">
        <v>361</v>
      </c>
    </row>
    <row r="85" spans="1:10" ht="13.5">
      <c r="A85" s="18">
        <v>58</v>
      </c>
      <c r="B85" s="68">
        <v>0.9851807943094251</v>
      </c>
      <c r="C85" s="14">
        <f>D85+E85</f>
        <v>1662</v>
      </c>
      <c r="D85" s="14">
        <v>815</v>
      </c>
      <c r="E85" s="22">
        <v>847</v>
      </c>
      <c r="F85" s="11">
        <v>83</v>
      </c>
      <c r="G85" s="68">
        <v>0.9337979094076655</v>
      </c>
      <c r="H85" s="14">
        <f>I85+J85</f>
        <v>536</v>
      </c>
      <c r="I85" s="14">
        <v>192</v>
      </c>
      <c r="J85" s="14">
        <v>344</v>
      </c>
    </row>
    <row r="86" spans="1:10" ht="13.5">
      <c r="A86" s="18">
        <v>59</v>
      </c>
      <c r="B86" s="68">
        <v>0.9946714031971581</v>
      </c>
      <c r="C86" s="14">
        <f>D86+E86</f>
        <v>1680</v>
      </c>
      <c r="D86" s="14">
        <v>834</v>
      </c>
      <c r="E86" s="22">
        <v>846</v>
      </c>
      <c r="F86" s="11">
        <v>84</v>
      </c>
      <c r="G86" s="68">
        <v>0.9329501915708812</v>
      </c>
      <c r="H86" s="14">
        <f>I86+J86</f>
        <v>487</v>
      </c>
      <c r="I86" s="14">
        <v>172</v>
      </c>
      <c r="J86" s="14">
        <v>315</v>
      </c>
    </row>
    <row r="87" spans="1:10" ht="13.5">
      <c r="A87" s="18"/>
      <c r="B87" s="68"/>
      <c r="C87" s="12"/>
      <c r="D87" s="12"/>
      <c r="E87" s="13"/>
      <c r="F87" s="11"/>
      <c r="G87" s="68"/>
      <c r="H87" s="12"/>
      <c r="I87" s="12"/>
      <c r="J87" s="12"/>
    </row>
    <row r="88" spans="1:10" ht="13.5">
      <c r="A88" s="26" t="s">
        <v>21</v>
      </c>
      <c r="B88" s="69"/>
      <c r="C88" s="15">
        <f>SUBTOTAL(9,C90:C94)</f>
        <v>8314</v>
      </c>
      <c r="D88" s="15">
        <f>SUBTOTAL(9,D90:D94)</f>
        <v>4043</v>
      </c>
      <c r="E88" s="15">
        <f>SUBTOTAL(9,E90:E94)</f>
        <v>4271</v>
      </c>
      <c r="F88" s="54" t="s">
        <v>28</v>
      </c>
      <c r="G88" s="77"/>
      <c r="H88" s="15">
        <f>SUBTOTAL(9,H90:H94)</f>
        <v>1558</v>
      </c>
      <c r="I88" s="15">
        <f>SUBTOTAL(9,I90:I94)</f>
        <v>429</v>
      </c>
      <c r="J88" s="15">
        <f>SUBTOTAL(9,J90:J94)</f>
        <v>1129</v>
      </c>
    </row>
    <row r="89" spans="1:10" ht="13.5">
      <c r="A89" s="18"/>
      <c r="B89" s="68"/>
      <c r="C89" s="15"/>
      <c r="D89" s="15"/>
      <c r="E89" s="15"/>
      <c r="F89" s="11"/>
      <c r="G89" s="68"/>
      <c r="H89" s="15"/>
      <c r="I89" s="15"/>
      <c r="J89" s="15"/>
    </row>
    <row r="90" spans="1:10" ht="13.5">
      <c r="A90" s="18">
        <v>60</v>
      </c>
      <c r="B90" s="68">
        <v>0.9823960880195599</v>
      </c>
      <c r="C90" s="14">
        <f>D90+E90</f>
        <v>2009</v>
      </c>
      <c r="D90" s="14">
        <v>968</v>
      </c>
      <c r="E90" s="22">
        <v>1041</v>
      </c>
      <c r="F90" s="11">
        <v>85</v>
      </c>
      <c r="G90" s="68">
        <v>0.933649289099526</v>
      </c>
      <c r="H90" s="14">
        <f>I90+J90</f>
        <v>394</v>
      </c>
      <c r="I90" s="14">
        <v>130</v>
      </c>
      <c r="J90" s="14">
        <v>264</v>
      </c>
    </row>
    <row r="91" spans="1:10" ht="13.5">
      <c r="A91" s="18">
        <v>61</v>
      </c>
      <c r="B91" s="68">
        <v>0.9821162444113264</v>
      </c>
      <c r="C91" s="14">
        <f>D91+E91</f>
        <v>1977</v>
      </c>
      <c r="D91" s="14">
        <v>991</v>
      </c>
      <c r="E91" s="22">
        <v>986</v>
      </c>
      <c r="F91" s="11">
        <v>86</v>
      </c>
      <c r="G91" s="68">
        <v>0.924119241192412</v>
      </c>
      <c r="H91" s="14">
        <f>I91+J91</f>
        <v>341</v>
      </c>
      <c r="I91" s="14">
        <v>86</v>
      </c>
      <c r="J91" s="14">
        <v>255</v>
      </c>
    </row>
    <row r="92" spans="1:10" ht="13.5">
      <c r="A92" s="18">
        <v>62</v>
      </c>
      <c r="B92" s="68">
        <v>0.9974279835390947</v>
      </c>
      <c r="C92" s="14">
        <f>D92+E92</f>
        <v>1939</v>
      </c>
      <c r="D92" s="14">
        <v>928</v>
      </c>
      <c r="E92" s="22">
        <v>1011</v>
      </c>
      <c r="F92" s="11">
        <v>87</v>
      </c>
      <c r="G92" s="68">
        <v>0.9327485380116959</v>
      </c>
      <c r="H92" s="14">
        <f>I92+J92</f>
        <v>319</v>
      </c>
      <c r="I92" s="14">
        <v>77</v>
      </c>
      <c r="J92" s="14">
        <v>242</v>
      </c>
    </row>
    <row r="93" spans="1:10" ht="13.5">
      <c r="A93" s="18">
        <v>63</v>
      </c>
      <c r="B93" s="68">
        <v>0.9856540084388186</v>
      </c>
      <c r="C93" s="14">
        <f>D93+E93</f>
        <v>1168</v>
      </c>
      <c r="D93" s="14">
        <v>565</v>
      </c>
      <c r="E93" s="22">
        <v>603</v>
      </c>
      <c r="F93" s="11">
        <v>88</v>
      </c>
      <c r="G93" s="68">
        <v>0.8993055555555556</v>
      </c>
      <c r="H93" s="14">
        <f>I93+J93</f>
        <v>259</v>
      </c>
      <c r="I93" s="14">
        <v>62</v>
      </c>
      <c r="J93" s="14">
        <v>197</v>
      </c>
    </row>
    <row r="94" spans="1:10" ht="13.5">
      <c r="A94" s="18">
        <v>64</v>
      </c>
      <c r="B94" s="68">
        <v>0.988663967611336</v>
      </c>
      <c r="C94" s="14">
        <f>D94+E94</f>
        <v>1221</v>
      </c>
      <c r="D94" s="14">
        <v>591</v>
      </c>
      <c r="E94" s="22">
        <v>630</v>
      </c>
      <c r="F94" s="11">
        <v>89</v>
      </c>
      <c r="G94" s="68">
        <v>0.8974358974358975</v>
      </c>
      <c r="H94" s="14">
        <f>I94+J94</f>
        <v>245</v>
      </c>
      <c r="I94" s="14">
        <v>74</v>
      </c>
      <c r="J94" s="14">
        <v>171</v>
      </c>
    </row>
    <row r="95" spans="1:10" ht="13.5">
      <c r="A95" s="18"/>
      <c r="B95" s="68"/>
      <c r="C95" s="12"/>
      <c r="D95" s="12"/>
      <c r="E95" s="13"/>
      <c r="F95" s="11"/>
      <c r="G95" s="68"/>
      <c r="H95" s="14"/>
      <c r="I95" s="14"/>
      <c r="J95" s="14"/>
    </row>
    <row r="96" spans="1:10" ht="13.5">
      <c r="A96" s="26" t="s">
        <v>22</v>
      </c>
      <c r="B96" s="69"/>
      <c r="C96" s="15">
        <f>SUBTOTAL(9,C98:C102)</f>
        <v>7644</v>
      </c>
      <c r="D96" s="15">
        <f>SUBTOTAL(9,D98:D102)</f>
        <v>3662</v>
      </c>
      <c r="E96" s="15">
        <f>SUBTOTAL(9,E98:E102)</f>
        <v>3982</v>
      </c>
      <c r="F96" s="54" t="s">
        <v>29</v>
      </c>
      <c r="G96" s="77"/>
      <c r="H96" s="15">
        <f>SUBTOTAL(9,H98:H102)</f>
        <v>618</v>
      </c>
      <c r="I96" s="15">
        <f>SUBTOTAL(9,I98:I102)</f>
        <v>164</v>
      </c>
      <c r="J96" s="15">
        <f>SUBTOTAL(9,J98:J102)</f>
        <v>454</v>
      </c>
    </row>
    <row r="97" spans="1:10" ht="13.5">
      <c r="A97" s="18"/>
      <c r="B97" s="68"/>
      <c r="C97" s="15"/>
      <c r="D97" s="15"/>
      <c r="E97" s="15"/>
      <c r="F97" s="11"/>
      <c r="G97" s="68"/>
      <c r="H97" s="15"/>
      <c r="I97" s="15"/>
      <c r="J97" s="15"/>
    </row>
    <row r="98" spans="1:10" ht="13.5">
      <c r="A98" s="18">
        <v>65</v>
      </c>
      <c r="B98" s="68">
        <v>0.984029484029484</v>
      </c>
      <c r="C98" s="14">
        <f>D98+E98</f>
        <v>1602</v>
      </c>
      <c r="D98" s="14">
        <v>778</v>
      </c>
      <c r="E98" s="22">
        <v>824</v>
      </c>
      <c r="F98" s="11">
        <v>90</v>
      </c>
      <c r="G98" s="68">
        <v>0.8512820512820513</v>
      </c>
      <c r="H98" s="14">
        <f>I98+J98</f>
        <v>166</v>
      </c>
      <c r="I98" s="14">
        <v>45</v>
      </c>
      <c r="J98" s="14">
        <v>121</v>
      </c>
    </row>
    <row r="99" spans="1:10" ht="13.5">
      <c r="A99" s="18">
        <v>66</v>
      </c>
      <c r="B99" s="68">
        <v>0.9822784810126582</v>
      </c>
      <c r="C99" s="14">
        <f>D99+E99</f>
        <v>1552</v>
      </c>
      <c r="D99" s="14">
        <v>709</v>
      </c>
      <c r="E99" s="22">
        <v>843</v>
      </c>
      <c r="F99" s="11">
        <v>91</v>
      </c>
      <c r="G99" s="68">
        <v>0.8571428571428571</v>
      </c>
      <c r="H99" s="14">
        <f>I99+J99</f>
        <v>144</v>
      </c>
      <c r="I99" s="14">
        <v>47</v>
      </c>
      <c r="J99" s="14">
        <v>97</v>
      </c>
    </row>
    <row r="100" spans="1:10" ht="13.5">
      <c r="A100" s="18">
        <v>67</v>
      </c>
      <c r="B100" s="68">
        <v>0.9884169884169884</v>
      </c>
      <c r="C100" s="14">
        <f>D100+E100</f>
        <v>1536</v>
      </c>
      <c r="D100" s="14">
        <v>744</v>
      </c>
      <c r="E100" s="22">
        <v>792</v>
      </c>
      <c r="F100" s="11">
        <v>92</v>
      </c>
      <c r="G100" s="68">
        <v>0.8531468531468531</v>
      </c>
      <c r="H100" s="14">
        <f>I100+J100</f>
        <v>122</v>
      </c>
      <c r="I100" s="14">
        <v>32</v>
      </c>
      <c r="J100" s="14">
        <v>90</v>
      </c>
    </row>
    <row r="101" spans="1:10" ht="13.5">
      <c r="A101" s="18">
        <v>68</v>
      </c>
      <c r="B101" s="68">
        <v>0.982989064398542</v>
      </c>
      <c r="C101" s="14">
        <f>D101+E101</f>
        <v>1618</v>
      </c>
      <c r="D101" s="14">
        <v>793</v>
      </c>
      <c r="E101" s="22">
        <v>825</v>
      </c>
      <c r="F101" s="11">
        <v>93</v>
      </c>
      <c r="G101" s="68">
        <v>0.8394160583941606</v>
      </c>
      <c r="H101" s="14">
        <f>I101+J101</f>
        <v>115</v>
      </c>
      <c r="I101" s="14">
        <v>24</v>
      </c>
      <c r="J101" s="14">
        <v>91</v>
      </c>
    </row>
    <row r="102" spans="1:10" ht="13.5">
      <c r="A102" s="18">
        <v>69</v>
      </c>
      <c r="B102" s="68">
        <v>0.9801907556859868</v>
      </c>
      <c r="C102" s="14">
        <f>D102+E102</f>
        <v>1336</v>
      </c>
      <c r="D102" s="14">
        <v>638</v>
      </c>
      <c r="E102" s="22">
        <v>698</v>
      </c>
      <c r="F102" s="11">
        <v>94</v>
      </c>
      <c r="G102" s="68">
        <v>0.8255813953488372</v>
      </c>
      <c r="H102" s="14">
        <f>I102+J102</f>
        <v>71</v>
      </c>
      <c r="I102" s="14">
        <v>16</v>
      </c>
      <c r="J102" s="14">
        <v>55</v>
      </c>
    </row>
    <row r="103" spans="1:10" ht="13.5">
      <c r="A103" s="18"/>
      <c r="B103" s="68"/>
      <c r="C103" s="12"/>
      <c r="D103" s="12"/>
      <c r="E103" s="13"/>
      <c r="F103" s="11"/>
      <c r="G103" s="68"/>
      <c r="H103" s="14"/>
      <c r="I103" s="14"/>
      <c r="J103" s="14"/>
    </row>
    <row r="104" spans="1:10" ht="13.5">
      <c r="A104" s="26" t="s">
        <v>23</v>
      </c>
      <c r="B104" s="69"/>
      <c r="C104" s="15">
        <f>SUBTOTAL(9,C106:C110)</f>
        <v>5969</v>
      </c>
      <c r="D104" s="15">
        <f>SUBTOTAL(9,D106:D110)</f>
        <v>2747</v>
      </c>
      <c r="E104" s="15">
        <f>SUBTOTAL(9,E106:E110)</f>
        <v>3222</v>
      </c>
      <c r="F104" s="54" t="s">
        <v>30</v>
      </c>
      <c r="G104" s="77"/>
      <c r="H104" s="15">
        <f>SUBTOTAL(9,H106:H110)</f>
        <v>192</v>
      </c>
      <c r="I104" s="15">
        <f>SUBTOTAL(9,I106:I110)</f>
        <v>39</v>
      </c>
      <c r="J104" s="15">
        <f>SUBTOTAL(9,J106:J110)</f>
        <v>153</v>
      </c>
    </row>
    <row r="105" spans="1:10" ht="13.5">
      <c r="A105" s="18" t="s">
        <v>1</v>
      </c>
      <c r="B105" s="68"/>
      <c r="C105" s="15"/>
      <c r="D105" s="15"/>
      <c r="E105" s="15"/>
      <c r="F105" s="11"/>
      <c r="G105" s="68"/>
      <c r="H105" s="15"/>
      <c r="I105" s="15"/>
      <c r="J105" s="15"/>
    </row>
    <row r="106" spans="1:10" ht="13.5">
      <c r="A106" s="18">
        <v>70</v>
      </c>
      <c r="B106" s="68">
        <v>0.9775933609958506</v>
      </c>
      <c r="C106" s="14">
        <f>D106+E106</f>
        <v>1178</v>
      </c>
      <c r="D106" s="14">
        <v>540</v>
      </c>
      <c r="E106" s="22">
        <v>638</v>
      </c>
      <c r="F106" s="11">
        <v>95</v>
      </c>
      <c r="G106" s="68">
        <v>0.8105263157894737</v>
      </c>
      <c r="H106" s="14">
        <f>I106+J106</f>
        <v>77</v>
      </c>
      <c r="I106" s="14">
        <v>14</v>
      </c>
      <c r="J106" s="14">
        <v>63</v>
      </c>
    </row>
    <row r="107" spans="1:10" ht="13.5">
      <c r="A107" s="18">
        <v>71</v>
      </c>
      <c r="B107" s="68">
        <v>0.9752988047808765</v>
      </c>
      <c r="C107" s="14">
        <f>D107+E107</f>
        <v>1224</v>
      </c>
      <c r="D107" s="14">
        <v>599</v>
      </c>
      <c r="E107" s="22">
        <v>625</v>
      </c>
      <c r="F107" s="11">
        <v>96</v>
      </c>
      <c r="G107" s="68">
        <v>0.7894736842105263</v>
      </c>
      <c r="H107" s="14">
        <f aca="true" t="shared" si="0" ref="H107:H112">I107+J107</f>
        <v>45</v>
      </c>
      <c r="I107" s="14">
        <v>7</v>
      </c>
      <c r="J107" s="14">
        <v>38</v>
      </c>
    </row>
    <row r="108" spans="1:10" ht="13.5">
      <c r="A108" s="18">
        <v>72</v>
      </c>
      <c r="B108" s="68">
        <v>0.9798711755233495</v>
      </c>
      <c r="C108" s="14">
        <f>D108+E108</f>
        <v>1217</v>
      </c>
      <c r="D108" s="14">
        <v>559</v>
      </c>
      <c r="E108" s="22">
        <v>658</v>
      </c>
      <c r="F108" s="11">
        <v>97</v>
      </c>
      <c r="G108" s="68">
        <v>0.7333333333333333</v>
      </c>
      <c r="H108" s="14">
        <f t="shared" si="0"/>
        <v>33</v>
      </c>
      <c r="I108" s="14">
        <v>10</v>
      </c>
      <c r="J108" s="14">
        <v>23</v>
      </c>
    </row>
    <row r="109" spans="1:10" ht="13.5">
      <c r="A109" s="18">
        <v>73</v>
      </c>
      <c r="B109" s="68">
        <v>0.9855305466237942</v>
      </c>
      <c r="C109" s="14">
        <f>D109+E109</f>
        <v>1226</v>
      </c>
      <c r="D109" s="32">
        <v>539</v>
      </c>
      <c r="E109" s="22">
        <v>687</v>
      </c>
      <c r="F109" s="11">
        <v>98</v>
      </c>
      <c r="G109" s="68">
        <v>0.5428571428571428</v>
      </c>
      <c r="H109" s="14">
        <f t="shared" si="0"/>
        <v>19</v>
      </c>
      <c r="I109" s="14">
        <v>4</v>
      </c>
      <c r="J109" s="14">
        <v>15</v>
      </c>
    </row>
    <row r="110" spans="1:10" ht="13.5">
      <c r="A110" s="18">
        <v>74</v>
      </c>
      <c r="B110" s="68">
        <v>0.9851007887817704</v>
      </c>
      <c r="C110" s="14">
        <f>D110+E110</f>
        <v>1124</v>
      </c>
      <c r="D110" s="14">
        <v>510</v>
      </c>
      <c r="E110" s="14">
        <v>614</v>
      </c>
      <c r="F110" s="11">
        <v>99</v>
      </c>
      <c r="G110" s="68">
        <v>0.72</v>
      </c>
      <c r="H110" s="14">
        <f t="shared" si="0"/>
        <v>18</v>
      </c>
      <c r="I110" s="14">
        <v>4</v>
      </c>
      <c r="J110" s="14">
        <v>14</v>
      </c>
    </row>
    <row r="111" spans="1:10" ht="13.5">
      <c r="A111" s="18"/>
      <c r="B111" s="68"/>
      <c r="C111" s="21"/>
      <c r="D111" s="21"/>
      <c r="E111" s="13"/>
      <c r="F111" s="11"/>
      <c r="G111" s="68"/>
      <c r="H111" s="14"/>
      <c r="I111" s="14"/>
      <c r="J111" s="14"/>
    </row>
    <row r="112" spans="1:10" ht="13.5">
      <c r="A112" s="18"/>
      <c r="B112" s="68"/>
      <c r="C112" s="21"/>
      <c r="D112" s="21"/>
      <c r="E112" s="13"/>
      <c r="F112" s="54" t="s">
        <v>32</v>
      </c>
      <c r="G112" s="77"/>
      <c r="H112" s="55">
        <f t="shared" si="0"/>
        <v>17</v>
      </c>
      <c r="I112" s="55">
        <v>4</v>
      </c>
      <c r="J112" s="55">
        <v>13</v>
      </c>
    </row>
    <row r="113" spans="1:10" ht="13.5">
      <c r="A113" s="19"/>
      <c r="B113" s="70"/>
      <c r="C113" s="16"/>
      <c r="D113" s="16"/>
      <c r="E113" s="17"/>
      <c r="F113" s="58"/>
      <c r="G113" s="76"/>
      <c r="H113" s="55"/>
      <c r="I113" s="55"/>
      <c r="J113" s="55"/>
    </row>
    <row r="114" spans="6:10" ht="13.5">
      <c r="F114" s="18"/>
      <c r="G114" s="18"/>
      <c r="H114" s="40"/>
      <c r="I114" s="40"/>
      <c r="J114" s="40"/>
    </row>
    <row r="115" spans="1:7" ht="13.5">
      <c r="A115" s="133" t="s">
        <v>33</v>
      </c>
      <c r="B115" s="133"/>
      <c r="C115" s="41" t="s">
        <v>31</v>
      </c>
      <c r="D115" s="41"/>
      <c r="E115" s="41" t="s">
        <v>26</v>
      </c>
      <c r="F115" s="41"/>
      <c r="G115" s="41" t="s">
        <v>27</v>
      </c>
    </row>
    <row r="116" spans="1:7" ht="13.5">
      <c r="A116" s="43"/>
      <c r="B116" s="43"/>
      <c r="C116" s="49"/>
      <c r="D116" s="49"/>
      <c r="E116" s="49"/>
      <c r="F116" s="49"/>
      <c r="G116" s="49"/>
    </row>
    <row r="117" spans="1:7" ht="13.5">
      <c r="A117" s="133" t="s">
        <v>34</v>
      </c>
      <c r="B117" s="133"/>
      <c r="C117" s="57">
        <f>E117+G117</f>
        <v>13563</v>
      </c>
      <c r="D117" s="38"/>
      <c r="E117" s="57">
        <f>SUBTOTAL(9,D10:D32)</f>
        <v>6956</v>
      </c>
      <c r="F117" s="38"/>
      <c r="G117" s="57">
        <f>SUBTOTAL(9,E10:E32)</f>
        <v>6607</v>
      </c>
    </row>
    <row r="118" spans="1:7" ht="13.5">
      <c r="A118" s="43"/>
      <c r="B118" s="43"/>
      <c r="C118" s="38"/>
      <c r="D118" s="38"/>
      <c r="E118" s="38"/>
      <c r="F118" s="38"/>
      <c r="G118" s="38"/>
    </row>
    <row r="119" spans="1:7" ht="13.5">
      <c r="A119" s="133" t="s">
        <v>35</v>
      </c>
      <c r="B119" s="133"/>
      <c r="C119" s="57">
        <f>E119+G119</f>
        <v>71115</v>
      </c>
      <c r="D119" s="38"/>
      <c r="E119" s="57">
        <f>SUBTOTAL(9,D34:D48,I10:I48,D72:D94)</f>
        <v>35759</v>
      </c>
      <c r="F119" s="38"/>
      <c r="G119" s="57">
        <f>SUBTOTAL(9,E34:E48,J10:J48,E72:E94)</f>
        <v>35356</v>
      </c>
    </row>
    <row r="120" spans="1:7" ht="13.5">
      <c r="A120" s="42"/>
      <c r="B120" s="42"/>
      <c r="C120" s="38"/>
      <c r="D120" s="38"/>
      <c r="E120" s="57"/>
      <c r="F120" s="38"/>
      <c r="G120" s="57"/>
    </row>
    <row r="121" spans="1:7" ht="13.5">
      <c r="A121" s="133" t="s">
        <v>42</v>
      </c>
      <c r="B121" s="133"/>
      <c r="C121" s="57">
        <f>E121+G121</f>
        <v>23338</v>
      </c>
      <c r="D121" s="38"/>
      <c r="E121" s="57">
        <f>SUBTOTAL(9,D96:D110,I72:I112)</f>
        <v>10023</v>
      </c>
      <c r="F121" s="38"/>
      <c r="G121" s="57">
        <f>SUBTOTAL(9,E96:E110,J72:J112)</f>
        <v>13315</v>
      </c>
    </row>
    <row r="122" spans="1:7" ht="13.5">
      <c r="A122" s="43"/>
      <c r="B122" s="43"/>
      <c r="C122" s="38"/>
      <c r="D122" s="38"/>
      <c r="E122" s="38"/>
      <c r="F122" s="38"/>
      <c r="G122" s="38"/>
    </row>
    <row r="123" spans="1:7" ht="13.5">
      <c r="A123" s="133" t="s">
        <v>37</v>
      </c>
      <c r="B123" s="133"/>
      <c r="C123" s="57">
        <f>E123+G123</f>
        <v>9725</v>
      </c>
      <c r="D123" s="38"/>
      <c r="E123" s="57">
        <f>SUBTOTAL(9,I72:I112)</f>
        <v>3614</v>
      </c>
      <c r="F123" s="38"/>
      <c r="G123" s="57">
        <f>SUBTOTAL(9,J72:J112)</f>
        <v>6111</v>
      </c>
    </row>
    <row r="124" spans="1:8" ht="13.5">
      <c r="A124" s="49"/>
      <c r="B124" s="49"/>
      <c r="C124" s="38"/>
      <c r="D124" s="49"/>
      <c r="E124" s="49"/>
      <c r="F124" s="49"/>
      <c r="G124" s="49"/>
      <c r="H124" s="49"/>
    </row>
    <row r="126" spans="5:6" ht="13.5">
      <c r="E126" s="25"/>
      <c r="F126" s="25"/>
    </row>
  </sheetData>
  <mergeCells count="31">
    <mergeCell ref="C69:C70"/>
    <mergeCell ref="D69:D70"/>
    <mergeCell ref="I69:I70"/>
    <mergeCell ref="J69:J70"/>
    <mergeCell ref="E58:F58"/>
    <mergeCell ref="E61:F61"/>
    <mergeCell ref="F67:J67"/>
    <mergeCell ref="H69:H70"/>
    <mergeCell ref="E69:E70"/>
    <mergeCell ref="F69:F70"/>
    <mergeCell ref="G69:G70"/>
    <mergeCell ref="A6:A7"/>
    <mergeCell ref="B6:B7"/>
    <mergeCell ref="F6:F7"/>
    <mergeCell ref="A123:B123"/>
    <mergeCell ref="A115:B115"/>
    <mergeCell ref="A117:B117"/>
    <mergeCell ref="A119:B119"/>
    <mergeCell ref="A121:B121"/>
    <mergeCell ref="A69:A70"/>
    <mergeCell ref="B69:B70"/>
    <mergeCell ref="G6:G7"/>
    <mergeCell ref="C2:G2"/>
    <mergeCell ref="C65:G65"/>
    <mergeCell ref="F4:J4"/>
    <mergeCell ref="I6:I7"/>
    <mergeCell ref="J6:J7"/>
    <mergeCell ref="H6:H7"/>
    <mergeCell ref="D6:D7"/>
    <mergeCell ref="E6:E7"/>
    <mergeCell ref="C6:C7"/>
  </mergeCells>
  <printOptions/>
  <pageMargins left="0.5118110236220472" right="0.5118110236220472" top="0.3937007874015748" bottom="0.35433070866141736" header="0.5118110236220472" footer="0.4724409448818898"/>
  <pageSetup horizontalDpi="300" verticalDpi="300" orientation="portrait" paperSize="9" r:id="rId1"/>
  <headerFooter alignWithMargins="0"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J1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5" width="9.125" style="0" customWidth="1"/>
    <col min="6" max="6" width="10.625" style="0" customWidth="1"/>
    <col min="7" max="10" width="9.125" style="0" customWidth="1"/>
  </cols>
  <sheetData>
    <row r="2" spans="2:7" ht="17.25">
      <c r="B2" s="3" t="s">
        <v>4</v>
      </c>
      <c r="C2" s="115" t="s">
        <v>64</v>
      </c>
      <c r="D2" s="115"/>
      <c r="E2" s="115"/>
      <c r="F2" s="115"/>
      <c r="G2" s="115"/>
    </row>
    <row r="4" spans="1:10" ht="18" customHeight="1">
      <c r="A4" s="3" t="s">
        <v>58</v>
      </c>
      <c r="B4" s="3"/>
      <c r="F4" s="116" t="s">
        <v>62</v>
      </c>
      <c r="G4" s="116"/>
      <c r="H4" s="116"/>
      <c r="I4" s="116"/>
      <c r="J4" s="116"/>
    </row>
    <row r="5" ht="13.5">
      <c r="C5" s="2"/>
    </row>
    <row r="6" spans="1:10" ht="13.5" customHeight="1">
      <c r="A6" s="123" t="s">
        <v>5</v>
      </c>
      <c r="B6" s="121" t="s">
        <v>46</v>
      </c>
      <c r="C6" s="117" t="s">
        <v>0</v>
      </c>
      <c r="D6" s="119" t="s">
        <v>2</v>
      </c>
      <c r="E6" s="119" t="s">
        <v>3</v>
      </c>
      <c r="F6" s="139" t="s">
        <v>5</v>
      </c>
      <c r="G6" s="121" t="s">
        <v>46</v>
      </c>
      <c r="H6" s="117" t="s">
        <v>0</v>
      </c>
      <c r="I6" s="119" t="s">
        <v>2</v>
      </c>
      <c r="J6" s="123" t="s">
        <v>3</v>
      </c>
    </row>
    <row r="7" spans="1:10" ht="13.5" customHeight="1">
      <c r="A7" s="124"/>
      <c r="B7" s="122"/>
      <c r="C7" s="118"/>
      <c r="D7" s="120"/>
      <c r="E7" s="120"/>
      <c r="F7" s="140"/>
      <c r="G7" s="122"/>
      <c r="H7" s="118"/>
      <c r="I7" s="120"/>
      <c r="J7" s="124"/>
    </row>
    <row r="8" spans="1:10" ht="14.25">
      <c r="A8" s="63" t="s">
        <v>7</v>
      </c>
      <c r="B8" s="67"/>
      <c r="C8" s="61">
        <f>SUBTOTAL(9,C10:C48,H10:H48,C72:C111,H72:H113)</f>
        <v>75931</v>
      </c>
      <c r="D8" s="61">
        <f>SUBTOTAL(9,D10:D48,I10:I48,D73:D111,I73:I113)</f>
        <v>36517</v>
      </c>
      <c r="E8" s="61">
        <f>SUBTOTAL(9,E10:E48,J10:J48,E73:E111,J73:J113)</f>
        <v>39414</v>
      </c>
      <c r="F8" s="64"/>
      <c r="G8" s="74"/>
      <c r="H8" s="15"/>
      <c r="I8" s="15"/>
      <c r="J8" s="15"/>
    </row>
    <row r="9" spans="1:10" ht="13.5">
      <c r="A9" s="18"/>
      <c r="B9" s="68"/>
      <c r="C9" s="15"/>
      <c r="D9" s="15"/>
      <c r="E9" s="29"/>
      <c r="F9" s="64"/>
      <c r="G9" s="74"/>
      <c r="H9" s="15"/>
      <c r="I9" s="15"/>
      <c r="J9" s="15"/>
    </row>
    <row r="10" spans="1:10" ht="13.5">
      <c r="A10" s="26" t="s">
        <v>9</v>
      </c>
      <c r="B10" s="69"/>
      <c r="C10" s="15">
        <f>SUBTOTAL(9,C12:C16)</f>
        <v>3796</v>
      </c>
      <c r="D10" s="15">
        <f>SUBTOTAL(9,D12:D16)</f>
        <v>1944</v>
      </c>
      <c r="E10" s="15">
        <f>SUBTOTAL(9,E12:E16)</f>
        <v>1852</v>
      </c>
      <c r="F10" s="27" t="s">
        <v>12</v>
      </c>
      <c r="G10" s="69"/>
      <c r="H10" s="15">
        <f>SUBTOTAL(9,H12:H16)</f>
        <v>4736</v>
      </c>
      <c r="I10" s="15">
        <f>SUBTOTAL(9,I12:I16)</f>
        <v>2255</v>
      </c>
      <c r="J10" s="15">
        <f>SUBTOTAL(9,J12:J16)</f>
        <v>2481</v>
      </c>
    </row>
    <row r="11" spans="1:10" ht="13.5">
      <c r="A11" s="18"/>
      <c r="B11" s="68"/>
      <c r="C11" s="12"/>
      <c r="D11" s="12"/>
      <c r="E11" s="13"/>
      <c r="F11" s="11"/>
      <c r="G11" s="68"/>
      <c r="H11" s="12"/>
      <c r="I11" s="12"/>
      <c r="J11" s="12"/>
    </row>
    <row r="12" spans="1:10" ht="13.5">
      <c r="A12" s="18">
        <v>0</v>
      </c>
      <c r="B12" s="68"/>
      <c r="C12" s="14">
        <f>D12+E12</f>
        <v>781</v>
      </c>
      <c r="D12" s="14">
        <v>389</v>
      </c>
      <c r="E12" s="22">
        <v>392</v>
      </c>
      <c r="F12" s="11">
        <v>25</v>
      </c>
      <c r="G12" s="68">
        <v>1.013681592039801</v>
      </c>
      <c r="H12" s="14">
        <f>I12+J12</f>
        <v>815</v>
      </c>
      <c r="I12" s="14">
        <v>388</v>
      </c>
      <c r="J12" s="14">
        <v>427</v>
      </c>
    </row>
    <row r="13" spans="1:10" ht="13.5">
      <c r="A13" s="18">
        <v>1</v>
      </c>
      <c r="B13" s="68">
        <v>0.9889705882352942</v>
      </c>
      <c r="C13" s="14">
        <f>D13+E13</f>
        <v>807</v>
      </c>
      <c r="D13" s="14">
        <v>423</v>
      </c>
      <c r="E13" s="22">
        <v>384</v>
      </c>
      <c r="F13" s="11">
        <v>26</v>
      </c>
      <c r="G13" s="68">
        <v>1.0428410372040586</v>
      </c>
      <c r="H13" s="14">
        <f>I13+J13</f>
        <v>925</v>
      </c>
      <c r="I13" s="14">
        <v>433</v>
      </c>
      <c r="J13" s="14">
        <v>492</v>
      </c>
    </row>
    <row r="14" spans="1:10" ht="13.5">
      <c r="A14" s="18">
        <v>2</v>
      </c>
      <c r="B14" s="68">
        <v>0.9659090909090909</v>
      </c>
      <c r="C14" s="14">
        <f>D14+E14</f>
        <v>765</v>
      </c>
      <c r="D14" s="14">
        <v>381</v>
      </c>
      <c r="E14" s="22">
        <v>384</v>
      </c>
      <c r="F14" s="11">
        <v>27</v>
      </c>
      <c r="G14" s="68">
        <v>1.0223404255319148</v>
      </c>
      <c r="H14" s="14">
        <f>I14+J14</f>
        <v>961</v>
      </c>
      <c r="I14" s="14">
        <v>462</v>
      </c>
      <c r="J14" s="14">
        <v>499</v>
      </c>
    </row>
    <row r="15" spans="1:10" ht="13.5">
      <c r="A15" s="18">
        <v>3</v>
      </c>
      <c r="B15" s="68">
        <v>0.9879518072289156</v>
      </c>
      <c r="C15" s="14">
        <f>D15+E15</f>
        <v>738</v>
      </c>
      <c r="D15" s="14">
        <v>379</v>
      </c>
      <c r="E15" s="22">
        <v>359</v>
      </c>
      <c r="F15" s="11">
        <v>28</v>
      </c>
      <c r="G15" s="68">
        <v>1.0220356768100733</v>
      </c>
      <c r="H15" s="14">
        <f>I15+J15</f>
        <v>974</v>
      </c>
      <c r="I15" s="14">
        <v>454</v>
      </c>
      <c r="J15" s="14">
        <v>520</v>
      </c>
    </row>
    <row r="16" spans="1:10" ht="13.5">
      <c r="A16" s="18">
        <v>4</v>
      </c>
      <c r="B16" s="68">
        <v>0.975103734439834</v>
      </c>
      <c r="C16" s="14">
        <f>D16+E16</f>
        <v>705</v>
      </c>
      <c r="D16" s="14">
        <v>372</v>
      </c>
      <c r="E16" s="22">
        <v>333</v>
      </c>
      <c r="F16" s="11">
        <v>29</v>
      </c>
      <c r="G16" s="68">
        <v>1.0231436837029895</v>
      </c>
      <c r="H16" s="14">
        <f>I16+J16</f>
        <v>1061</v>
      </c>
      <c r="I16" s="14">
        <v>518</v>
      </c>
      <c r="J16" s="14">
        <v>543</v>
      </c>
    </row>
    <row r="17" spans="1:10" ht="13.5">
      <c r="A17" s="18"/>
      <c r="B17" s="68"/>
      <c r="C17" s="12"/>
      <c r="D17" s="12"/>
      <c r="E17" s="13"/>
      <c r="F17" s="11"/>
      <c r="G17" s="68"/>
      <c r="H17" s="12"/>
      <c r="I17" s="12"/>
      <c r="J17" s="12"/>
    </row>
    <row r="18" spans="1:10" ht="13.5">
      <c r="A18" s="26" t="s">
        <v>10</v>
      </c>
      <c r="B18" s="69"/>
      <c r="C18" s="15">
        <f>SUBTOTAL(9,C20:C24)</f>
        <v>3588</v>
      </c>
      <c r="D18" s="15">
        <f>SUBTOTAL(9,D20:D24)</f>
        <v>1837</v>
      </c>
      <c r="E18" s="15">
        <f>SUBTOTAL(9,E20:E24)</f>
        <v>1751</v>
      </c>
      <c r="F18" s="27" t="s">
        <v>13</v>
      </c>
      <c r="G18" s="69"/>
      <c r="H18" s="15">
        <f>SUBTOTAL(9,H20:H24)</f>
        <v>6082</v>
      </c>
      <c r="I18" s="15">
        <f>SUBTOTAL(9,I20:I24)</f>
        <v>2992</v>
      </c>
      <c r="J18" s="15">
        <f>SUBTOTAL(9,J20:J24)</f>
        <v>3090</v>
      </c>
    </row>
    <row r="19" spans="1:10" ht="13.5">
      <c r="A19" s="18"/>
      <c r="B19" s="68"/>
      <c r="C19" s="12"/>
      <c r="D19" s="12"/>
      <c r="E19" s="13"/>
      <c r="F19" s="11"/>
      <c r="G19" s="68"/>
      <c r="H19" s="12"/>
      <c r="I19" s="12"/>
      <c r="J19" s="12"/>
    </row>
    <row r="20" spans="1:10" ht="13.5">
      <c r="A20" s="18">
        <v>5</v>
      </c>
      <c r="B20" s="68">
        <v>0.9828815977175464</v>
      </c>
      <c r="C20" s="14">
        <f>D20+E20</f>
        <v>689</v>
      </c>
      <c r="D20" s="14">
        <v>354</v>
      </c>
      <c r="E20" s="22">
        <v>335</v>
      </c>
      <c r="F20" s="11">
        <v>30</v>
      </c>
      <c r="G20" s="68">
        <v>1.0422282120395328</v>
      </c>
      <c r="H20" s="14">
        <f>I20+J20</f>
        <v>1160</v>
      </c>
      <c r="I20" s="14">
        <v>555</v>
      </c>
      <c r="J20" s="14">
        <v>605</v>
      </c>
    </row>
    <row r="21" spans="1:10" ht="13.5">
      <c r="A21" s="18">
        <v>6</v>
      </c>
      <c r="B21" s="68">
        <v>0.9683794466403162</v>
      </c>
      <c r="C21" s="14">
        <f>D21+E21</f>
        <v>735</v>
      </c>
      <c r="D21" s="14">
        <v>389</v>
      </c>
      <c r="E21" s="22">
        <v>346</v>
      </c>
      <c r="F21" s="11">
        <v>31</v>
      </c>
      <c r="G21" s="68">
        <v>1</v>
      </c>
      <c r="H21" s="14">
        <f>I21+J21</f>
        <v>1208</v>
      </c>
      <c r="I21" s="14">
        <v>603</v>
      </c>
      <c r="J21" s="14">
        <v>605</v>
      </c>
    </row>
    <row r="22" spans="1:10" ht="13.5">
      <c r="A22" s="18">
        <v>7</v>
      </c>
      <c r="B22" s="68">
        <v>1.001392757660167</v>
      </c>
      <c r="C22" s="14">
        <f>D22+E22</f>
        <v>719</v>
      </c>
      <c r="D22" s="14">
        <v>367</v>
      </c>
      <c r="E22" s="22">
        <v>352</v>
      </c>
      <c r="F22" s="11">
        <v>32</v>
      </c>
      <c r="G22" s="68">
        <v>0.9857502095557418</v>
      </c>
      <c r="H22" s="14">
        <f>I22+J22</f>
        <v>1176</v>
      </c>
      <c r="I22" s="14">
        <v>597</v>
      </c>
      <c r="J22" s="14">
        <v>579</v>
      </c>
    </row>
    <row r="23" spans="1:10" ht="13.5">
      <c r="A23" s="18">
        <v>8</v>
      </c>
      <c r="B23" s="68">
        <v>1</v>
      </c>
      <c r="C23" s="14">
        <f>D23+E23</f>
        <v>713</v>
      </c>
      <c r="D23" s="14">
        <v>376</v>
      </c>
      <c r="E23" s="22">
        <v>337</v>
      </c>
      <c r="F23" s="11">
        <v>33</v>
      </c>
      <c r="G23" s="68">
        <v>1.0040518638573743</v>
      </c>
      <c r="H23" s="14">
        <f>I23+J23</f>
        <v>1239</v>
      </c>
      <c r="I23" s="14">
        <v>609</v>
      </c>
      <c r="J23" s="14">
        <v>630</v>
      </c>
    </row>
    <row r="24" spans="1:10" ht="13.5">
      <c r="A24" s="18">
        <v>9</v>
      </c>
      <c r="B24" s="68">
        <v>1.0082644628099173</v>
      </c>
      <c r="C24" s="14">
        <f>D24+E24</f>
        <v>732</v>
      </c>
      <c r="D24" s="14">
        <v>351</v>
      </c>
      <c r="E24" s="22">
        <v>381</v>
      </c>
      <c r="F24" s="11">
        <v>34</v>
      </c>
      <c r="G24" s="68">
        <v>1.0046403712296983</v>
      </c>
      <c r="H24" s="14">
        <f>I24+J24</f>
        <v>1299</v>
      </c>
      <c r="I24" s="14">
        <v>628</v>
      </c>
      <c r="J24" s="14">
        <v>671</v>
      </c>
    </row>
    <row r="25" spans="1:10" ht="13.5">
      <c r="A25" s="18"/>
      <c r="B25" s="68"/>
      <c r="C25" s="12"/>
      <c r="D25" s="12"/>
      <c r="E25" s="13"/>
      <c r="F25" s="11"/>
      <c r="G25" s="68"/>
      <c r="H25" s="12"/>
      <c r="I25" s="12"/>
      <c r="J25" s="12"/>
    </row>
    <row r="26" spans="1:10" ht="13.5">
      <c r="A26" s="26" t="s">
        <v>11</v>
      </c>
      <c r="B26" s="69"/>
      <c r="C26" s="15">
        <f>SUBTOTAL(9,C28:C32)</f>
        <v>3587</v>
      </c>
      <c r="D26" s="15">
        <f>SUBTOTAL(9,D28:D32)</f>
        <v>1857</v>
      </c>
      <c r="E26" s="15">
        <f>SUBTOTAL(9,E28:E32)</f>
        <v>1730</v>
      </c>
      <c r="F26" s="27" t="s">
        <v>14</v>
      </c>
      <c r="G26" s="69"/>
      <c r="H26" s="15">
        <f>SUBTOTAL(9,H28:H32)</f>
        <v>6897</v>
      </c>
      <c r="I26" s="15">
        <f>SUBTOTAL(9,I28:I32)</f>
        <v>3441</v>
      </c>
      <c r="J26" s="15">
        <f>SUBTOTAL(9,J28:J32)</f>
        <v>3456</v>
      </c>
    </row>
    <row r="27" spans="1:10" ht="13.5">
      <c r="A27" s="18"/>
      <c r="B27" s="68"/>
      <c r="C27" s="12"/>
      <c r="D27" s="12"/>
      <c r="E27" s="13"/>
      <c r="F27" s="11"/>
      <c r="G27" s="68"/>
      <c r="H27" s="12"/>
      <c r="I27" s="12"/>
      <c r="J27" s="12"/>
    </row>
    <row r="28" spans="1:10" ht="13.5">
      <c r="A28" s="18">
        <v>10</v>
      </c>
      <c r="B28" s="68">
        <v>0.9957142857142857</v>
      </c>
      <c r="C28" s="14">
        <f>D28+E28</f>
        <v>697</v>
      </c>
      <c r="D28" s="14">
        <v>363</v>
      </c>
      <c r="E28" s="22">
        <v>334</v>
      </c>
      <c r="F28" s="11">
        <v>35</v>
      </c>
      <c r="G28" s="68">
        <v>0.9772241992882562</v>
      </c>
      <c r="H28" s="14">
        <f>I28+J28</f>
        <v>1373</v>
      </c>
      <c r="I28" s="14">
        <v>695</v>
      </c>
      <c r="J28" s="14">
        <v>678</v>
      </c>
    </row>
    <row r="29" spans="1:10" ht="13.5">
      <c r="A29" s="18">
        <v>11</v>
      </c>
      <c r="B29" s="68">
        <v>0.9933774834437086</v>
      </c>
      <c r="C29" s="14">
        <f>D29+E29</f>
        <v>750</v>
      </c>
      <c r="D29" s="14">
        <v>378</v>
      </c>
      <c r="E29" s="22">
        <v>372</v>
      </c>
      <c r="F29" s="11">
        <v>36</v>
      </c>
      <c r="G29" s="68">
        <v>1.0063380281690142</v>
      </c>
      <c r="H29" s="14">
        <f>I29+J29</f>
        <v>1429</v>
      </c>
      <c r="I29" s="14">
        <v>697</v>
      </c>
      <c r="J29" s="14">
        <v>732</v>
      </c>
    </row>
    <row r="30" spans="1:10" ht="13.5">
      <c r="A30" s="18">
        <v>12</v>
      </c>
      <c r="B30" s="68">
        <v>0.998587570621469</v>
      </c>
      <c r="C30" s="14">
        <f>D30+E30</f>
        <v>707</v>
      </c>
      <c r="D30" s="14">
        <v>371</v>
      </c>
      <c r="E30" s="22">
        <v>336</v>
      </c>
      <c r="F30" s="11">
        <v>37</v>
      </c>
      <c r="G30" s="68">
        <v>0.981638418079096</v>
      </c>
      <c r="H30" s="14">
        <f>I30+J30</f>
        <v>1390</v>
      </c>
      <c r="I30" s="14">
        <v>691</v>
      </c>
      <c r="J30" s="14">
        <v>699</v>
      </c>
    </row>
    <row r="31" spans="1:10" ht="13.5">
      <c r="A31" s="18">
        <v>13</v>
      </c>
      <c r="B31" s="68">
        <v>0.9959183673469387</v>
      </c>
      <c r="C31" s="14">
        <f>D31+E31</f>
        <v>732</v>
      </c>
      <c r="D31" s="14">
        <v>378</v>
      </c>
      <c r="E31" s="22">
        <v>354</v>
      </c>
      <c r="F31" s="11">
        <v>38</v>
      </c>
      <c r="G31" s="68">
        <v>0.9985218033998522</v>
      </c>
      <c r="H31" s="14">
        <f>I31+J31</f>
        <v>1351</v>
      </c>
      <c r="I31" s="14">
        <v>687</v>
      </c>
      <c r="J31" s="14">
        <v>664</v>
      </c>
    </row>
    <row r="32" spans="1:10" ht="13.5">
      <c r="A32" s="18">
        <v>14</v>
      </c>
      <c r="B32" s="68">
        <v>1.0115440115440115</v>
      </c>
      <c r="C32" s="14">
        <f>D32+E32</f>
        <v>701</v>
      </c>
      <c r="D32" s="14">
        <v>367</v>
      </c>
      <c r="E32" s="22">
        <v>334</v>
      </c>
      <c r="F32" s="11">
        <v>39</v>
      </c>
      <c r="G32" s="68">
        <v>1.01044776119403</v>
      </c>
      <c r="H32" s="14">
        <f>I32+J32</f>
        <v>1354</v>
      </c>
      <c r="I32" s="14">
        <v>671</v>
      </c>
      <c r="J32" s="14">
        <v>683</v>
      </c>
    </row>
    <row r="33" spans="1:10" ht="13.5">
      <c r="A33" s="18"/>
      <c r="B33" s="68"/>
      <c r="C33" s="12"/>
      <c r="D33" s="12"/>
      <c r="E33" s="13"/>
      <c r="F33" s="11"/>
      <c r="G33" s="68"/>
      <c r="H33" s="12"/>
      <c r="I33" s="12"/>
      <c r="J33" s="12"/>
    </row>
    <row r="34" spans="1:10" ht="13.5">
      <c r="A34" s="26" t="s">
        <v>15</v>
      </c>
      <c r="B34" s="69"/>
      <c r="C34" s="15">
        <f>SUBTOTAL(9,C36:C40)</f>
        <v>3499</v>
      </c>
      <c r="D34" s="15">
        <f>SUBTOTAL(9,D36:D40)</f>
        <v>1795</v>
      </c>
      <c r="E34" s="15">
        <f>SUBTOTAL(9,E36:E40)</f>
        <v>1704</v>
      </c>
      <c r="F34" s="27" t="s">
        <v>16</v>
      </c>
      <c r="G34" s="69"/>
      <c r="H34" s="15">
        <f>SUBTOTAL(9,H36:H40)</f>
        <v>5978</v>
      </c>
      <c r="I34" s="15">
        <f>SUBTOTAL(9,I36:I40)</f>
        <v>2948</v>
      </c>
      <c r="J34" s="15">
        <f>SUBTOTAL(9,J36:J40)</f>
        <v>3030</v>
      </c>
    </row>
    <row r="35" spans="1:10" ht="13.5">
      <c r="A35" s="18"/>
      <c r="B35" s="68"/>
      <c r="C35" s="12"/>
      <c r="D35" s="12"/>
      <c r="E35" s="13"/>
      <c r="F35" s="11"/>
      <c r="G35" s="68"/>
      <c r="H35" s="12"/>
      <c r="I35" s="12"/>
      <c r="J35" s="12"/>
    </row>
    <row r="36" spans="1:10" ht="13.5">
      <c r="A36" s="18">
        <v>15</v>
      </c>
      <c r="B36" s="68">
        <v>0.9986149584487535</v>
      </c>
      <c r="C36" s="14">
        <f>D36+E36</f>
        <v>721</v>
      </c>
      <c r="D36" s="14">
        <v>371</v>
      </c>
      <c r="E36" s="22">
        <v>350</v>
      </c>
      <c r="F36" s="11">
        <v>40</v>
      </c>
      <c r="G36" s="68">
        <v>1.0029651593773166</v>
      </c>
      <c r="H36" s="14">
        <f>I36+J36</f>
        <v>1353</v>
      </c>
      <c r="I36" s="14">
        <v>644</v>
      </c>
      <c r="J36" s="14">
        <v>709</v>
      </c>
    </row>
    <row r="37" spans="1:10" ht="13.5">
      <c r="A37" s="18">
        <v>16</v>
      </c>
      <c r="B37" s="68">
        <v>1.0044313146233383</v>
      </c>
      <c r="C37" s="14">
        <f>D37+E37</f>
        <v>680</v>
      </c>
      <c r="D37" s="14">
        <v>354</v>
      </c>
      <c r="E37" s="22">
        <v>326</v>
      </c>
      <c r="F37" s="11">
        <v>41</v>
      </c>
      <c r="G37" s="68">
        <v>0.9870030581039755</v>
      </c>
      <c r="H37" s="14">
        <f>I37+J37</f>
        <v>1291</v>
      </c>
      <c r="I37" s="14">
        <v>647</v>
      </c>
      <c r="J37" s="14">
        <v>644</v>
      </c>
    </row>
    <row r="38" spans="1:10" ht="13.5">
      <c r="A38" s="18">
        <v>17</v>
      </c>
      <c r="B38" s="68">
        <v>0.9986282578875172</v>
      </c>
      <c r="C38" s="14">
        <f>D38+E38</f>
        <v>728</v>
      </c>
      <c r="D38" s="14">
        <v>367</v>
      </c>
      <c r="E38" s="22">
        <v>361</v>
      </c>
      <c r="F38" s="11">
        <v>42</v>
      </c>
      <c r="G38" s="68">
        <v>0.9926410466067048</v>
      </c>
      <c r="H38" s="14">
        <f>I38+J38</f>
        <v>1214</v>
      </c>
      <c r="I38" s="14">
        <v>596</v>
      </c>
      <c r="J38" s="14">
        <v>618</v>
      </c>
    </row>
    <row r="39" spans="1:10" ht="13.5">
      <c r="A39" s="18">
        <v>18</v>
      </c>
      <c r="B39" s="68">
        <v>0.9841269841269841</v>
      </c>
      <c r="C39" s="14">
        <f>D39+E39</f>
        <v>682</v>
      </c>
      <c r="D39" s="14">
        <v>360</v>
      </c>
      <c r="E39" s="22">
        <v>322</v>
      </c>
      <c r="F39" s="11">
        <v>43</v>
      </c>
      <c r="G39" s="68">
        <v>0.9898477157360406</v>
      </c>
      <c r="H39" s="14">
        <f>I39+J39</f>
        <v>975</v>
      </c>
      <c r="I39" s="14">
        <v>479</v>
      </c>
      <c r="J39" s="14">
        <v>496</v>
      </c>
    </row>
    <row r="40" spans="1:10" ht="13.5">
      <c r="A40" s="18">
        <v>19</v>
      </c>
      <c r="B40" s="68">
        <v>1.0102790014684289</v>
      </c>
      <c r="C40" s="14">
        <f>D40+E40</f>
        <v>688</v>
      </c>
      <c r="D40" s="14">
        <v>343</v>
      </c>
      <c r="E40" s="22">
        <v>345</v>
      </c>
      <c r="F40" s="11">
        <v>44</v>
      </c>
      <c r="G40" s="68">
        <v>0.9879206212251941</v>
      </c>
      <c r="H40" s="14">
        <f>I40+J40</f>
        <v>1145</v>
      </c>
      <c r="I40" s="14">
        <v>582</v>
      </c>
      <c r="J40" s="14">
        <v>563</v>
      </c>
    </row>
    <row r="41" spans="1:10" ht="13.5">
      <c r="A41" s="18"/>
      <c r="B41" s="68"/>
      <c r="C41" s="12"/>
      <c r="D41" s="12"/>
      <c r="E41" s="13"/>
      <c r="F41" s="11"/>
      <c r="G41" s="68"/>
      <c r="H41" s="12"/>
      <c r="I41" s="12"/>
      <c r="J41" s="12"/>
    </row>
    <row r="42" spans="1:10" ht="13.5">
      <c r="A42" s="26" t="s">
        <v>17</v>
      </c>
      <c r="B42" s="69"/>
      <c r="C42" s="15">
        <f>SUBTOTAL(9,C44:C48)</f>
        <v>3870</v>
      </c>
      <c r="D42" s="15">
        <f>SUBTOTAL(9,D44:D48)</f>
        <v>1890</v>
      </c>
      <c r="E42" s="15">
        <f>SUBTOTAL(9,E44:E48)</f>
        <v>1980</v>
      </c>
      <c r="F42" s="27" t="s">
        <v>18</v>
      </c>
      <c r="G42" s="69"/>
      <c r="H42" s="15">
        <f>SUBTOTAL(9,H44:H48)</f>
        <v>4868</v>
      </c>
      <c r="I42" s="15">
        <f>SUBTOTAL(9,I44:I48)</f>
        <v>2403</v>
      </c>
      <c r="J42" s="15">
        <f>SUBTOTAL(9,J44:J48)</f>
        <v>2465</v>
      </c>
    </row>
    <row r="43" spans="1:10" ht="13.5">
      <c r="A43" s="18"/>
      <c r="B43" s="68"/>
      <c r="C43" s="12"/>
      <c r="D43" s="12"/>
      <c r="E43" s="13"/>
      <c r="F43" s="11"/>
      <c r="G43" s="68"/>
      <c r="H43" s="12"/>
      <c r="I43" s="12"/>
      <c r="J43" s="12"/>
    </row>
    <row r="44" spans="1:10" ht="13.5">
      <c r="A44" s="18">
        <v>20</v>
      </c>
      <c r="B44" s="68">
        <v>0.9823129251700681</v>
      </c>
      <c r="C44" s="14">
        <f>D44+E44</f>
        <v>722</v>
      </c>
      <c r="D44" s="14">
        <v>380</v>
      </c>
      <c r="E44" s="22">
        <v>342</v>
      </c>
      <c r="F44" s="11">
        <v>45</v>
      </c>
      <c r="G44" s="68">
        <v>1.009460737937559</v>
      </c>
      <c r="H44" s="14">
        <f>I44+J44</f>
        <v>1067</v>
      </c>
      <c r="I44" s="14">
        <v>536</v>
      </c>
      <c r="J44" s="14">
        <v>531</v>
      </c>
    </row>
    <row r="45" spans="1:10" ht="13.5">
      <c r="A45" s="18">
        <v>21</v>
      </c>
      <c r="B45" s="68">
        <v>1.0248618784530388</v>
      </c>
      <c r="C45" s="14">
        <f>D45+E45</f>
        <v>742</v>
      </c>
      <c r="D45" s="14">
        <v>391</v>
      </c>
      <c r="E45" s="22">
        <v>351</v>
      </c>
      <c r="F45" s="11">
        <v>46</v>
      </c>
      <c r="G45" s="68">
        <v>0.9791252485089463</v>
      </c>
      <c r="H45" s="14">
        <f>I45+J45</f>
        <v>985</v>
      </c>
      <c r="I45" s="14">
        <v>453</v>
      </c>
      <c r="J45" s="14">
        <v>532</v>
      </c>
    </row>
    <row r="46" spans="1:10" ht="13.5">
      <c r="A46" s="18">
        <v>22</v>
      </c>
      <c r="B46" s="68">
        <v>1.0092348284960422</v>
      </c>
      <c r="C46" s="14">
        <f>D46+E46</f>
        <v>765</v>
      </c>
      <c r="D46" s="32">
        <v>360</v>
      </c>
      <c r="E46" s="22">
        <v>405</v>
      </c>
      <c r="F46" s="11">
        <v>47</v>
      </c>
      <c r="G46" s="68">
        <v>0.9940944881889764</v>
      </c>
      <c r="H46" s="14">
        <f>I46+J46</f>
        <v>1010</v>
      </c>
      <c r="I46" s="14">
        <v>488</v>
      </c>
      <c r="J46" s="14">
        <v>522</v>
      </c>
    </row>
    <row r="47" spans="1:10" ht="13.5">
      <c r="A47" s="18">
        <v>23</v>
      </c>
      <c r="B47" s="68">
        <v>1.0162094763092269</v>
      </c>
      <c r="C47" s="14">
        <f>D47+E47</f>
        <v>815</v>
      </c>
      <c r="D47" s="14">
        <v>391</v>
      </c>
      <c r="E47" s="14">
        <v>424</v>
      </c>
      <c r="F47" s="11">
        <v>48</v>
      </c>
      <c r="G47" s="68">
        <v>1.0066152149944874</v>
      </c>
      <c r="H47" s="14">
        <f>I47+J47</f>
        <v>913</v>
      </c>
      <c r="I47" s="14">
        <v>452</v>
      </c>
      <c r="J47" s="14">
        <v>461</v>
      </c>
    </row>
    <row r="48" spans="1:10" ht="13.5">
      <c r="A48" s="18">
        <v>24</v>
      </c>
      <c r="B48" s="68">
        <v>1.0134969325153373</v>
      </c>
      <c r="C48" s="14">
        <f>D48+E48</f>
        <v>826</v>
      </c>
      <c r="D48" s="32">
        <v>368</v>
      </c>
      <c r="E48" s="22">
        <v>458</v>
      </c>
      <c r="F48" s="11">
        <v>49</v>
      </c>
      <c r="G48" s="68">
        <v>0.9955406911928651</v>
      </c>
      <c r="H48" s="14">
        <f>I48+J48</f>
        <v>893</v>
      </c>
      <c r="I48" s="14">
        <v>474</v>
      </c>
      <c r="J48" s="14">
        <v>419</v>
      </c>
    </row>
    <row r="49" spans="1:10" ht="13.5">
      <c r="A49" s="19"/>
      <c r="B49" s="70"/>
      <c r="C49" s="16"/>
      <c r="D49" s="16"/>
      <c r="E49" s="17"/>
      <c r="F49" s="20"/>
      <c r="G49" s="70"/>
      <c r="H49" s="16"/>
      <c r="I49" s="16"/>
      <c r="J49" s="16"/>
    </row>
    <row r="50" spans="1:7" ht="13.5">
      <c r="A50" t="s">
        <v>47</v>
      </c>
      <c r="F50" s="4"/>
      <c r="G50" s="4"/>
    </row>
    <row r="53" spans="5:6" ht="13.5">
      <c r="E53" s="134"/>
      <c r="F53" s="134"/>
    </row>
    <row r="54" spans="5:6" ht="13.5">
      <c r="E54" s="25"/>
      <c r="F54" s="25"/>
    </row>
    <row r="55" spans="5:6" ht="13.5">
      <c r="E55" s="25"/>
      <c r="F55" s="25"/>
    </row>
    <row r="56" spans="5:6" ht="13.5">
      <c r="E56" s="25"/>
      <c r="F56" s="25"/>
    </row>
    <row r="57" spans="5:6" ht="13.5">
      <c r="E57" s="25"/>
      <c r="F57" s="25"/>
    </row>
    <row r="58" spans="5:6" ht="13.5">
      <c r="E58" s="25"/>
      <c r="F58" s="25"/>
    </row>
    <row r="59" spans="5:6" ht="13.5">
      <c r="E59" s="25"/>
      <c r="F59" s="25"/>
    </row>
    <row r="60" spans="5:6" ht="13.5">
      <c r="E60" s="25"/>
      <c r="F60" s="25"/>
    </row>
    <row r="63" spans="5:6" ht="13.5">
      <c r="E63" s="25"/>
      <c r="F63" s="25"/>
    </row>
    <row r="65" spans="2:7" ht="17.25">
      <c r="B65" s="3" t="s">
        <v>4</v>
      </c>
      <c r="C65" s="115" t="s">
        <v>64</v>
      </c>
      <c r="D65" s="115"/>
      <c r="E65" s="115"/>
      <c r="F65" s="115"/>
      <c r="G65" s="115"/>
    </row>
    <row r="67" spans="1:10" ht="18" customHeight="1">
      <c r="A67" s="3" t="s">
        <v>59</v>
      </c>
      <c r="B67" s="3"/>
      <c r="C67" s="3"/>
      <c r="F67" s="116" t="s">
        <v>62</v>
      </c>
      <c r="G67" s="116"/>
      <c r="H67" s="116"/>
      <c r="I67" s="116"/>
      <c r="J67" s="116"/>
    </row>
    <row r="68" ht="13.5">
      <c r="C68" s="2"/>
    </row>
    <row r="69" spans="1:10" ht="13.5" customHeight="1">
      <c r="A69" s="123" t="s">
        <v>5</v>
      </c>
      <c r="B69" s="121" t="s">
        <v>46</v>
      </c>
      <c r="C69" s="117" t="s">
        <v>0</v>
      </c>
      <c r="D69" s="119" t="s">
        <v>2</v>
      </c>
      <c r="E69" s="119" t="s">
        <v>3</v>
      </c>
      <c r="F69" s="139" t="s">
        <v>5</v>
      </c>
      <c r="G69" s="121" t="s">
        <v>46</v>
      </c>
      <c r="H69" s="117" t="s">
        <v>0</v>
      </c>
      <c r="I69" s="119" t="s">
        <v>2</v>
      </c>
      <c r="J69" s="123" t="s">
        <v>3</v>
      </c>
    </row>
    <row r="70" spans="1:10" ht="13.5" customHeight="1">
      <c r="A70" s="124"/>
      <c r="B70" s="122"/>
      <c r="C70" s="118"/>
      <c r="D70" s="120"/>
      <c r="E70" s="120"/>
      <c r="F70" s="140"/>
      <c r="G70" s="122"/>
      <c r="H70" s="118"/>
      <c r="I70" s="120"/>
      <c r="J70" s="124"/>
    </row>
    <row r="71" spans="1:10" ht="13.5">
      <c r="A71" s="9"/>
      <c r="B71" s="75"/>
      <c r="C71" s="23"/>
      <c r="D71" s="23"/>
      <c r="E71" s="24"/>
      <c r="F71" s="64"/>
      <c r="G71" s="74"/>
      <c r="H71" s="7"/>
      <c r="I71" s="7"/>
      <c r="J71" s="7"/>
    </row>
    <row r="72" spans="1:10" ht="13.5">
      <c r="A72" s="26" t="s">
        <v>19</v>
      </c>
      <c r="B72" s="69"/>
      <c r="C72" s="15">
        <f>SUBTOTAL(9,C74:C78)</f>
        <v>3989</v>
      </c>
      <c r="D72" s="15">
        <f>SUBTOTAL(9,D74:D78)</f>
        <v>2013</v>
      </c>
      <c r="E72" s="15">
        <f>SUBTOTAL(9,E74:E78)</f>
        <v>1976</v>
      </c>
      <c r="F72" s="27" t="s">
        <v>24</v>
      </c>
      <c r="G72" s="69"/>
      <c r="H72" s="15">
        <f>SUBTOTAL(9,H74:H78)</f>
        <v>2811</v>
      </c>
      <c r="I72" s="15">
        <f>SUBTOTAL(9,I74:I78)</f>
        <v>1184</v>
      </c>
      <c r="J72" s="15">
        <f>SUBTOTAL(9,J74:J78)</f>
        <v>1627</v>
      </c>
    </row>
    <row r="73" spans="1:10" ht="13.5">
      <c r="A73" s="18"/>
      <c r="B73" s="68"/>
      <c r="C73" s="15"/>
      <c r="D73" s="15"/>
      <c r="E73" s="15"/>
      <c r="F73" s="11"/>
      <c r="G73" s="68"/>
      <c r="H73" s="15"/>
      <c r="I73" s="15"/>
      <c r="J73" s="15"/>
    </row>
    <row r="74" spans="1:10" ht="13.5">
      <c r="A74" s="18">
        <v>50</v>
      </c>
      <c r="B74" s="68">
        <v>0.9975550122249389</v>
      </c>
      <c r="C74" s="14">
        <f>D74+E74</f>
        <v>816</v>
      </c>
      <c r="D74" s="14">
        <v>427</v>
      </c>
      <c r="E74" s="22">
        <v>389</v>
      </c>
      <c r="F74" s="11">
        <v>75</v>
      </c>
      <c r="G74" s="68">
        <v>0.9873817034700315</v>
      </c>
      <c r="H74" s="14">
        <f>I74+J74</f>
        <v>626</v>
      </c>
      <c r="I74" s="14">
        <v>288</v>
      </c>
      <c r="J74" s="14">
        <v>338</v>
      </c>
    </row>
    <row r="75" spans="1:10" ht="13.5">
      <c r="A75" s="18">
        <v>51</v>
      </c>
      <c r="B75" s="68">
        <v>0.9860302677532014</v>
      </c>
      <c r="C75" s="14">
        <f>D75+E75</f>
        <v>847</v>
      </c>
      <c r="D75" s="14">
        <v>429</v>
      </c>
      <c r="E75" s="22">
        <v>418</v>
      </c>
      <c r="F75" s="11">
        <v>76</v>
      </c>
      <c r="G75" s="68">
        <v>0.9758308157099698</v>
      </c>
      <c r="H75" s="14">
        <f>I75+J75</f>
        <v>646</v>
      </c>
      <c r="I75" s="14">
        <v>267</v>
      </c>
      <c r="J75" s="14">
        <v>379</v>
      </c>
    </row>
    <row r="76" spans="1:10" ht="13.5">
      <c r="A76" s="18">
        <v>52</v>
      </c>
      <c r="B76" s="68">
        <v>1.0147255689424364</v>
      </c>
      <c r="C76" s="14">
        <f>D76+E76</f>
        <v>758</v>
      </c>
      <c r="D76" s="14">
        <v>353</v>
      </c>
      <c r="E76" s="22">
        <v>405</v>
      </c>
      <c r="F76" s="11">
        <v>77</v>
      </c>
      <c r="G76" s="68">
        <v>0.9964912280701754</v>
      </c>
      <c r="H76" s="14">
        <f>I76+J76</f>
        <v>568</v>
      </c>
      <c r="I76" s="14">
        <v>235</v>
      </c>
      <c r="J76" s="14">
        <v>333</v>
      </c>
    </row>
    <row r="77" spans="1:10" ht="13.5">
      <c r="A77" s="18">
        <v>53</v>
      </c>
      <c r="B77" s="68">
        <v>0.9961038961038962</v>
      </c>
      <c r="C77" s="14">
        <f>D77+E77</f>
        <v>767</v>
      </c>
      <c r="D77" s="14">
        <v>391</v>
      </c>
      <c r="E77" s="22">
        <v>376</v>
      </c>
      <c r="F77" s="11">
        <v>78</v>
      </c>
      <c r="G77" s="68">
        <v>0.9798534798534798</v>
      </c>
      <c r="H77" s="14">
        <f>I77+J77</f>
        <v>535</v>
      </c>
      <c r="I77" s="14">
        <v>212</v>
      </c>
      <c r="J77" s="14">
        <v>323</v>
      </c>
    </row>
    <row r="78" spans="1:10" ht="13.5">
      <c r="A78" s="18">
        <v>54</v>
      </c>
      <c r="B78" s="68">
        <v>0.996268656716418</v>
      </c>
      <c r="C78" s="14">
        <f>D78+E78</f>
        <v>801</v>
      </c>
      <c r="D78" s="14">
        <v>413</v>
      </c>
      <c r="E78" s="22">
        <v>388</v>
      </c>
      <c r="F78" s="11">
        <v>79</v>
      </c>
      <c r="G78" s="68">
        <v>0.9667405764966741</v>
      </c>
      <c r="H78" s="14">
        <f>I78+J78</f>
        <v>436</v>
      </c>
      <c r="I78" s="14">
        <v>182</v>
      </c>
      <c r="J78" s="14">
        <v>254</v>
      </c>
    </row>
    <row r="79" spans="1:10" ht="13.5">
      <c r="A79" s="18"/>
      <c r="B79" s="68"/>
      <c r="C79" s="12"/>
      <c r="D79" s="12"/>
      <c r="E79" s="13"/>
      <c r="F79" s="11"/>
      <c r="G79" s="68"/>
      <c r="H79" s="12"/>
      <c r="I79" s="12"/>
      <c r="J79" s="12"/>
    </row>
    <row r="80" spans="1:10" ht="13.5">
      <c r="A80" s="26" t="s">
        <v>20</v>
      </c>
      <c r="B80" s="69"/>
      <c r="C80" s="15">
        <f>SUBTOTAL(9,C82:C86)</f>
        <v>4635</v>
      </c>
      <c r="D80" s="15">
        <f>SUBTOTAL(9,D82:D86)</f>
        <v>2212</v>
      </c>
      <c r="E80" s="15">
        <f>SUBTOTAL(9,E82:E86)</f>
        <v>2423</v>
      </c>
      <c r="F80" s="27" t="s">
        <v>25</v>
      </c>
      <c r="G80" s="69"/>
      <c r="H80" s="15">
        <f>SUBTOTAL(9,H82:H86)</f>
        <v>1708</v>
      </c>
      <c r="I80" s="15">
        <f>SUBTOTAL(9,I82:I86)</f>
        <v>640</v>
      </c>
      <c r="J80" s="15">
        <f>SUBTOTAL(9,J82:J86)</f>
        <v>1068</v>
      </c>
    </row>
    <row r="81" spans="1:10" ht="13.5">
      <c r="A81" s="18"/>
      <c r="B81" s="68"/>
      <c r="C81" s="15"/>
      <c r="D81" s="15"/>
      <c r="E81" s="15"/>
      <c r="F81" s="11"/>
      <c r="G81" s="68"/>
      <c r="H81" s="15"/>
      <c r="I81" s="15"/>
      <c r="J81" s="15"/>
    </row>
    <row r="82" spans="1:10" ht="13.5">
      <c r="A82" s="18">
        <v>55</v>
      </c>
      <c r="B82" s="68">
        <v>0.9987654320987654</v>
      </c>
      <c r="C82" s="14">
        <f>D82+E82</f>
        <v>809</v>
      </c>
      <c r="D82" s="14">
        <v>400</v>
      </c>
      <c r="E82" s="22">
        <v>409</v>
      </c>
      <c r="F82" s="11">
        <v>80</v>
      </c>
      <c r="G82" s="68">
        <v>0.9624413145539906</v>
      </c>
      <c r="H82" s="14">
        <f>I82+J82</f>
        <v>410</v>
      </c>
      <c r="I82" s="14">
        <v>154</v>
      </c>
      <c r="J82" s="14">
        <v>256</v>
      </c>
    </row>
    <row r="83" spans="1:10" ht="13.5">
      <c r="A83" s="18">
        <v>56</v>
      </c>
      <c r="B83" s="68">
        <v>0.9888017917133258</v>
      </c>
      <c r="C83" s="14">
        <f>D83+E83</f>
        <v>883</v>
      </c>
      <c r="D83" s="14">
        <v>399</v>
      </c>
      <c r="E83" s="22">
        <v>484</v>
      </c>
      <c r="F83" s="11">
        <v>81</v>
      </c>
      <c r="G83" s="68">
        <v>0.9808153477218226</v>
      </c>
      <c r="H83" s="14">
        <f>I83+J83</f>
        <v>409</v>
      </c>
      <c r="I83" s="14">
        <v>158</v>
      </c>
      <c r="J83" s="14">
        <v>251</v>
      </c>
    </row>
    <row r="84" spans="1:10" ht="13.5">
      <c r="A84" s="18">
        <v>57</v>
      </c>
      <c r="B84" s="68">
        <v>1.0066371681415929</v>
      </c>
      <c r="C84" s="14">
        <f>D84+E84</f>
        <v>910</v>
      </c>
      <c r="D84" s="14">
        <v>448</v>
      </c>
      <c r="E84" s="22">
        <v>462</v>
      </c>
      <c r="F84" s="11">
        <v>82</v>
      </c>
      <c r="G84" s="68">
        <v>0.9301675977653632</v>
      </c>
      <c r="H84" s="14">
        <f>I84+J84</f>
        <v>333</v>
      </c>
      <c r="I84" s="14">
        <v>137</v>
      </c>
      <c r="J84" s="14">
        <v>196</v>
      </c>
    </row>
    <row r="85" spans="1:10" ht="13.5">
      <c r="A85" s="18">
        <v>58</v>
      </c>
      <c r="B85" s="68">
        <v>0.9911764705882353</v>
      </c>
      <c r="C85" s="14">
        <f>D85+E85</f>
        <v>1011</v>
      </c>
      <c r="D85" s="14">
        <v>491</v>
      </c>
      <c r="E85" s="22">
        <v>520</v>
      </c>
      <c r="F85" s="11">
        <v>83</v>
      </c>
      <c r="G85" s="68">
        <v>0.932258064516129</v>
      </c>
      <c r="H85" s="14">
        <f>I85+J85</f>
        <v>289</v>
      </c>
      <c r="I85" s="14">
        <v>101</v>
      </c>
      <c r="J85" s="14">
        <v>188</v>
      </c>
    </row>
    <row r="86" spans="1:10" ht="13.5">
      <c r="A86" s="18">
        <v>59</v>
      </c>
      <c r="B86" s="68">
        <v>0.988394584139265</v>
      </c>
      <c r="C86" s="14">
        <f>D86+E86</f>
        <v>1022</v>
      </c>
      <c r="D86" s="14">
        <v>474</v>
      </c>
      <c r="E86" s="22">
        <v>548</v>
      </c>
      <c r="F86" s="11">
        <v>84</v>
      </c>
      <c r="G86" s="68">
        <v>0.9206896551724137</v>
      </c>
      <c r="H86" s="14">
        <f>I86+J86</f>
        <v>267</v>
      </c>
      <c r="I86" s="14">
        <v>90</v>
      </c>
      <c r="J86" s="14">
        <v>177</v>
      </c>
    </row>
    <row r="87" spans="1:10" ht="13.5">
      <c r="A87" s="18"/>
      <c r="B87" s="68"/>
      <c r="C87" s="12"/>
      <c r="D87" s="12"/>
      <c r="E87" s="13"/>
      <c r="F87" s="11"/>
      <c r="G87" s="68"/>
      <c r="H87" s="12"/>
      <c r="I87" s="12"/>
      <c r="J87" s="12"/>
    </row>
    <row r="88" spans="1:10" ht="13.5">
      <c r="A88" s="26" t="s">
        <v>21</v>
      </c>
      <c r="B88" s="69"/>
      <c r="C88" s="15">
        <f>SUBTOTAL(9,C90:C94)</f>
        <v>5509</v>
      </c>
      <c r="D88" s="15">
        <f>SUBTOTAL(9,D90:D94)</f>
        <v>2583</v>
      </c>
      <c r="E88" s="15">
        <f>SUBTOTAL(9,E90:E94)</f>
        <v>2926</v>
      </c>
      <c r="F88" s="54" t="s">
        <v>28</v>
      </c>
      <c r="G88" s="77"/>
      <c r="H88" s="15">
        <f>SUBTOTAL(9,H90:H94)</f>
        <v>900</v>
      </c>
      <c r="I88" s="15">
        <f>SUBTOTAL(9,I90:I94)</f>
        <v>255</v>
      </c>
      <c r="J88" s="15">
        <f>SUBTOTAL(9,J90:J94)</f>
        <v>645</v>
      </c>
    </row>
    <row r="89" spans="1:10" ht="13.5">
      <c r="A89" s="18"/>
      <c r="B89" s="68"/>
      <c r="C89" s="15"/>
      <c r="D89" s="15"/>
      <c r="E89" s="15"/>
      <c r="F89" s="11"/>
      <c r="G89" s="68"/>
      <c r="H89" s="15"/>
      <c r="I89" s="15"/>
      <c r="J89" s="15"/>
    </row>
    <row r="90" spans="1:10" ht="13.5">
      <c r="A90" s="18">
        <v>60</v>
      </c>
      <c r="B90" s="68">
        <v>1.0015372790161414</v>
      </c>
      <c r="C90" s="14">
        <f>D90+E90</f>
        <v>1303</v>
      </c>
      <c r="D90" s="14">
        <v>605</v>
      </c>
      <c r="E90" s="22">
        <v>698</v>
      </c>
      <c r="F90" s="11">
        <v>85</v>
      </c>
      <c r="G90" s="68">
        <v>0.9387755102040817</v>
      </c>
      <c r="H90" s="14">
        <f>I90+J90</f>
        <v>230</v>
      </c>
      <c r="I90" s="14">
        <v>82</v>
      </c>
      <c r="J90" s="14">
        <v>148</v>
      </c>
    </row>
    <row r="91" spans="1:10" ht="13.5">
      <c r="A91" s="18">
        <v>61</v>
      </c>
      <c r="B91" s="68">
        <v>1.0015140045420137</v>
      </c>
      <c r="C91" s="14">
        <f>D91+E91</f>
        <v>1323</v>
      </c>
      <c r="D91" s="14">
        <v>611</v>
      </c>
      <c r="E91" s="22">
        <v>712</v>
      </c>
      <c r="F91" s="11">
        <v>86</v>
      </c>
      <c r="G91" s="68">
        <v>0.9036697247706422</v>
      </c>
      <c r="H91" s="14">
        <f>I91+J91</f>
        <v>197</v>
      </c>
      <c r="I91" s="14">
        <v>47</v>
      </c>
      <c r="J91" s="14">
        <v>150</v>
      </c>
    </row>
    <row r="92" spans="1:10" ht="13.5">
      <c r="A92" s="18">
        <v>62</v>
      </c>
      <c r="B92" s="68">
        <v>0.9975922953451043</v>
      </c>
      <c r="C92" s="14">
        <f>D92+E92</f>
        <v>1243</v>
      </c>
      <c r="D92" s="14">
        <v>608</v>
      </c>
      <c r="E92" s="22">
        <v>635</v>
      </c>
      <c r="F92" s="11">
        <v>87</v>
      </c>
      <c r="G92" s="68">
        <v>0.8983957219251337</v>
      </c>
      <c r="H92" s="14">
        <f>I92+J92</f>
        <v>168</v>
      </c>
      <c r="I92" s="14">
        <v>49</v>
      </c>
      <c r="J92" s="14">
        <v>119</v>
      </c>
    </row>
    <row r="93" spans="1:10" ht="13.5">
      <c r="A93" s="18">
        <v>63</v>
      </c>
      <c r="B93" s="68">
        <v>0.9849056603773585</v>
      </c>
      <c r="C93" s="14">
        <f>D93+E93</f>
        <v>783</v>
      </c>
      <c r="D93" s="14">
        <v>354</v>
      </c>
      <c r="E93" s="22">
        <v>429</v>
      </c>
      <c r="F93" s="11">
        <v>88</v>
      </c>
      <c r="G93" s="68">
        <v>0.9277777777777778</v>
      </c>
      <c r="H93" s="14">
        <f>I93+J93</f>
        <v>167</v>
      </c>
      <c r="I93" s="14">
        <v>44</v>
      </c>
      <c r="J93" s="14">
        <v>123</v>
      </c>
    </row>
    <row r="94" spans="1:10" ht="13.5">
      <c r="A94" s="18">
        <v>64</v>
      </c>
      <c r="B94" s="68">
        <v>1.0023391812865496</v>
      </c>
      <c r="C94" s="14">
        <f>D94+E94</f>
        <v>857</v>
      </c>
      <c r="D94" s="14">
        <v>405</v>
      </c>
      <c r="E94" s="22">
        <v>452</v>
      </c>
      <c r="F94" s="11">
        <v>89</v>
      </c>
      <c r="G94" s="68">
        <v>0.8789808917197452</v>
      </c>
      <c r="H94" s="14">
        <f>I94+J94</f>
        <v>138</v>
      </c>
      <c r="I94" s="14">
        <v>33</v>
      </c>
      <c r="J94" s="14">
        <v>105</v>
      </c>
    </row>
    <row r="95" spans="1:10" ht="13.5">
      <c r="A95" s="18"/>
      <c r="B95" s="68"/>
      <c r="C95" s="12"/>
      <c r="D95" s="12"/>
      <c r="E95" s="13"/>
      <c r="F95" s="11"/>
      <c r="G95" s="68"/>
      <c r="H95" s="14"/>
      <c r="I95" s="14"/>
      <c r="J95" s="14"/>
    </row>
    <row r="96" spans="1:10" ht="13.5">
      <c r="A96" s="26" t="s">
        <v>22</v>
      </c>
      <c r="B96" s="69"/>
      <c r="C96" s="15">
        <f>SUBTOTAL(9,C98:C102)</f>
        <v>4975</v>
      </c>
      <c r="D96" s="15">
        <f>SUBTOTAL(9,D98:D102)</f>
        <v>2336</v>
      </c>
      <c r="E96" s="15">
        <f>SUBTOTAL(9,E98:E102)</f>
        <v>2639</v>
      </c>
      <c r="F96" s="54" t="s">
        <v>29</v>
      </c>
      <c r="G96" s="77"/>
      <c r="H96" s="15">
        <f>SUBTOTAL(9,H98:H102)</f>
        <v>352</v>
      </c>
      <c r="I96" s="15">
        <f>SUBTOTAL(9,I98:I102)</f>
        <v>78</v>
      </c>
      <c r="J96" s="15">
        <f>SUBTOTAL(9,J98:J102)</f>
        <v>274</v>
      </c>
    </row>
    <row r="97" spans="1:10" ht="13.5">
      <c r="A97" s="18"/>
      <c r="B97" s="68"/>
      <c r="C97" s="15"/>
      <c r="D97" s="15"/>
      <c r="E97" s="15"/>
      <c r="F97" s="11"/>
      <c r="G97" s="68"/>
      <c r="H97" s="15"/>
      <c r="I97" s="15"/>
      <c r="J97" s="15"/>
    </row>
    <row r="98" spans="1:10" ht="13.5">
      <c r="A98" s="18">
        <v>65</v>
      </c>
      <c r="B98" s="68">
        <v>0.9912621359223301</v>
      </c>
      <c r="C98" s="14">
        <f>D98+E98</f>
        <v>1021</v>
      </c>
      <c r="D98" s="14">
        <v>481</v>
      </c>
      <c r="E98" s="22">
        <v>540</v>
      </c>
      <c r="F98" s="11">
        <v>90</v>
      </c>
      <c r="G98" s="68">
        <v>0.8725490196078431</v>
      </c>
      <c r="H98" s="14">
        <f>I98+J98</f>
        <v>89</v>
      </c>
      <c r="I98" s="14">
        <v>17</v>
      </c>
      <c r="J98" s="14">
        <v>72</v>
      </c>
    </row>
    <row r="99" spans="1:10" ht="13.5">
      <c r="A99" s="18">
        <v>66</v>
      </c>
      <c r="B99" s="68">
        <v>0.9970238095238095</v>
      </c>
      <c r="C99" s="14">
        <f>D99+E99</f>
        <v>1005</v>
      </c>
      <c r="D99" s="14">
        <v>466</v>
      </c>
      <c r="E99" s="22">
        <v>539</v>
      </c>
      <c r="F99" s="11">
        <v>91</v>
      </c>
      <c r="G99" s="68">
        <v>0.8902439024390244</v>
      </c>
      <c r="H99" s="14">
        <f>I99+J99</f>
        <v>73</v>
      </c>
      <c r="I99" s="14">
        <v>14</v>
      </c>
      <c r="J99" s="14">
        <v>59</v>
      </c>
    </row>
    <row r="100" spans="1:10" ht="13.5">
      <c r="A100" s="18">
        <v>67</v>
      </c>
      <c r="B100" s="68">
        <v>1.0018957345971564</v>
      </c>
      <c r="C100" s="14">
        <f>D100+E100</f>
        <v>1057</v>
      </c>
      <c r="D100" s="14">
        <v>478</v>
      </c>
      <c r="E100" s="22">
        <v>579</v>
      </c>
      <c r="F100" s="11">
        <v>92</v>
      </c>
      <c r="G100" s="68">
        <v>0.8554216867469879</v>
      </c>
      <c r="H100" s="14">
        <f>I100+J100</f>
        <v>71</v>
      </c>
      <c r="I100" s="14">
        <v>22</v>
      </c>
      <c r="J100" s="14">
        <v>49</v>
      </c>
    </row>
    <row r="101" spans="1:10" ht="13.5">
      <c r="A101" s="18">
        <v>68</v>
      </c>
      <c r="B101" s="68">
        <v>0.9990723562152134</v>
      </c>
      <c r="C101" s="14">
        <f>D101+E101</f>
        <v>1077</v>
      </c>
      <c r="D101" s="14">
        <v>520</v>
      </c>
      <c r="E101" s="22">
        <v>557</v>
      </c>
      <c r="F101" s="11">
        <v>93</v>
      </c>
      <c r="G101" s="68">
        <v>0.9701492537313433</v>
      </c>
      <c r="H101" s="14">
        <f>I101+J101</f>
        <v>65</v>
      </c>
      <c r="I101" s="14">
        <v>14</v>
      </c>
      <c r="J101" s="14">
        <v>51</v>
      </c>
    </row>
    <row r="102" spans="1:10" ht="13.5">
      <c r="A102" s="18">
        <v>69</v>
      </c>
      <c r="B102" s="68">
        <v>0.9951159951159951</v>
      </c>
      <c r="C102" s="14">
        <f>D102+E102</f>
        <v>815</v>
      </c>
      <c r="D102" s="14">
        <v>391</v>
      </c>
      <c r="E102" s="22">
        <v>424</v>
      </c>
      <c r="F102" s="11">
        <v>94</v>
      </c>
      <c r="G102" s="68">
        <v>0.7605633802816901</v>
      </c>
      <c r="H102" s="14">
        <f>I102+J102</f>
        <v>54</v>
      </c>
      <c r="I102" s="14">
        <v>11</v>
      </c>
      <c r="J102" s="14">
        <v>43</v>
      </c>
    </row>
    <row r="103" spans="1:10" ht="13.5">
      <c r="A103" s="18"/>
      <c r="B103" s="68"/>
      <c r="C103" s="12"/>
      <c r="D103" s="12"/>
      <c r="E103" s="13"/>
      <c r="F103" s="11"/>
      <c r="G103" s="68"/>
      <c r="H103" s="14"/>
      <c r="I103" s="14"/>
      <c r="J103" s="14"/>
    </row>
    <row r="104" spans="1:10" ht="13.5">
      <c r="A104" s="26" t="s">
        <v>23</v>
      </c>
      <c r="B104" s="69"/>
      <c r="C104" s="15">
        <f>SUBTOTAL(9,C106:C110)</f>
        <v>4022</v>
      </c>
      <c r="D104" s="15">
        <f>SUBTOTAL(9,D106:D110)</f>
        <v>1828</v>
      </c>
      <c r="E104" s="15">
        <f>SUBTOTAL(9,E106:E110)</f>
        <v>2194</v>
      </c>
      <c r="F104" s="54" t="s">
        <v>30</v>
      </c>
      <c r="G104" s="77"/>
      <c r="H104" s="15">
        <f>SUBTOTAL(9,H106:H110)</f>
        <v>121</v>
      </c>
      <c r="I104" s="15">
        <f>SUBTOTAL(9,I106:I110)</f>
        <v>25</v>
      </c>
      <c r="J104" s="15">
        <f>SUBTOTAL(9,J106:J110)</f>
        <v>96</v>
      </c>
    </row>
    <row r="105" spans="1:10" ht="13.5">
      <c r="A105" s="18" t="s">
        <v>1</v>
      </c>
      <c r="B105" s="68"/>
      <c r="C105" s="15"/>
      <c r="D105" s="15"/>
      <c r="E105" s="15"/>
      <c r="F105" s="11"/>
      <c r="G105" s="68"/>
      <c r="H105" s="15"/>
      <c r="I105" s="15"/>
      <c r="J105" s="15"/>
    </row>
    <row r="106" spans="1:10" ht="13.5">
      <c r="A106" s="18">
        <v>70</v>
      </c>
      <c r="B106" s="68">
        <v>0.9914320685434517</v>
      </c>
      <c r="C106" s="14">
        <f>D106+E106</f>
        <v>810</v>
      </c>
      <c r="D106" s="14">
        <v>396</v>
      </c>
      <c r="E106" s="22">
        <v>414</v>
      </c>
      <c r="F106" s="11">
        <v>95</v>
      </c>
      <c r="G106" s="68">
        <v>0.9166666666666666</v>
      </c>
      <c r="H106" s="14">
        <f>I106+J106</f>
        <v>44</v>
      </c>
      <c r="I106" s="14">
        <v>8</v>
      </c>
      <c r="J106" s="14">
        <v>36</v>
      </c>
    </row>
    <row r="107" spans="1:10" ht="13.5">
      <c r="A107" s="18">
        <v>71</v>
      </c>
      <c r="B107" s="68">
        <v>0.9962962962962963</v>
      </c>
      <c r="C107" s="14">
        <f>D107+E107</f>
        <v>807</v>
      </c>
      <c r="D107" s="14">
        <v>336</v>
      </c>
      <c r="E107" s="22">
        <v>471</v>
      </c>
      <c r="F107" s="11">
        <v>96</v>
      </c>
      <c r="G107" s="68">
        <v>0.9</v>
      </c>
      <c r="H107" s="14">
        <f aca="true" t="shared" si="0" ref="H107:H112">I107+J107</f>
        <v>27</v>
      </c>
      <c r="I107" s="14">
        <v>2</v>
      </c>
      <c r="J107" s="14">
        <v>25</v>
      </c>
    </row>
    <row r="108" spans="1:10" ht="13.5">
      <c r="A108" s="18">
        <v>72</v>
      </c>
      <c r="B108" s="68">
        <v>0.991725768321513</v>
      </c>
      <c r="C108" s="14">
        <f>D108+E108</f>
        <v>839</v>
      </c>
      <c r="D108" s="14">
        <v>370</v>
      </c>
      <c r="E108" s="22">
        <v>469</v>
      </c>
      <c r="F108" s="11">
        <v>97</v>
      </c>
      <c r="G108" s="68">
        <v>0.8666666666666667</v>
      </c>
      <c r="H108" s="14">
        <f t="shared" si="0"/>
        <v>26</v>
      </c>
      <c r="I108" s="14">
        <v>5</v>
      </c>
      <c r="J108" s="14">
        <v>21</v>
      </c>
    </row>
    <row r="109" spans="1:10" ht="13.5">
      <c r="A109" s="18">
        <v>73</v>
      </c>
      <c r="B109" s="68">
        <v>0.9782857142857143</v>
      </c>
      <c r="C109" s="14">
        <f>D109+E109</f>
        <v>856</v>
      </c>
      <c r="D109" s="32">
        <v>393</v>
      </c>
      <c r="E109" s="22">
        <v>463</v>
      </c>
      <c r="F109" s="11">
        <v>98</v>
      </c>
      <c r="G109" s="68">
        <v>0.7619047619047619</v>
      </c>
      <c r="H109" s="14">
        <f t="shared" si="0"/>
        <v>16</v>
      </c>
      <c r="I109" s="14">
        <v>6</v>
      </c>
      <c r="J109" s="14">
        <v>10</v>
      </c>
    </row>
    <row r="110" spans="1:10" ht="13.5">
      <c r="A110" s="18">
        <v>74</v>
      </c>
      <c r="B110" s="68">
        <v>0.9766162310866575</v>
      </c>
      <c r="C110" s="14">
        <f>D110+E110</f>
        <v>710</v>
      </c>
      <c r="D110" s="14">
        <v>333</v>
      </c>
      <c r="E110" s="14">
        <v>377</v>
      </c>
      <c r="F110" s="11">
        <v>99</v>
      </c>
      <c r="G110" s="68">
        <v>0.5714285714285714</v>
      </c>
      <c r="H110" s="14">
        <f t="shared" si="0"/>
        <v>8</v>
      </c>
      <c r="I110" s="14">
        <v>4</v>
      </c>
      <c r="J110" s="14">
        <v>4</v>
      </c>
    </row>
    <row r="111" spans="1:10" ht="13.5">
      <c r="A111" s="18"/>
      <c r="B111" s="68"/>
      <c r="C111" s="14"/>
      <c r="D111" s="14"/>
      <c r="E111" s="14"/>
      <c r="F111" s="11"/>
      <c r="G111" s="68"/>
      <c r="H111" s="14"/>
      <c r="I111" s="14"/>
      <c r="J111" s="14"/>
    </row>
    <row r="112" spans="1:10" ht="13.5">
      <c r="A112" s="18"/>
      <c r="B112" s="68"/>
      <c r="C112" s="21"/>
      <c r="D112" s="21"/>
      <c r="E112" s="13"/>
      <c r="F112" s="54" t="s">
        <v>32</v>
      </c>
      <c r="G112" s="77"/>
      <c r="H112" s="55">
        <f t="shared" si="0"/>
        <v>8</v>
      </c>
      <c r="I112" s="55">
        <v>1</v>
      </c>
      <c r="J112" s="55">
        <v>7</v>
      </c>
    </row>
    <row r="113" spans="1:10" ht="13.5">
      <c r="A113" s="19"/>
      <c r="B113" s="70"/>
      <c r="C113" s="16"/>
      <c r="D113" s="16"/>
      <c r="E113" s="17"/>
      <c r="F113" s="58"/>
      <c r="G113" s="76"/>
      <c r="H113" s="55"/>
      <c r="I113" s="55"/>
      <c r="J113" s="55"/>
    </row>
    <row r="114" spans="1:10" ht="13.5">
      <c r="A114" s="37"/>
      <c r="B114" s="37"/>
      <c r="C114" s="40"/>
      <c r="D114" s="40"/>
      <c r="E114" s="40"/>
      <c r="F114" s="39"/>
      <c r="G114" s="39"/>
      <c r="H114" s="40"/>
      <c r="I114" s="40"/>
      <c r="J114" s="40"/>
    </row>
    <row r="115" spans="1:7" ht="13.5">
      <c r="A115" s="133" t="s">
        <v>33</v>
      </c>
      <c r="B115" s="133"/>
      <c r="C115" s="41" t="s">
        <v>31</v>
      </c>
      <c r="D115" s="41"/>
      <c r="E115" s="41" t="s">
        <v>26</v>
      </c>
      <c r="F115" s="41"/>
      <c r="G115" s="41" t="s">
        <v>27</v>
      </c>
    </row>
    <row r="116" spans="1:7" ht="13.5">
      <c r="A116" s="43"/>
      <c r="B116" s="43"/>
      <c r="C116" s="49"/>
      <c r="D116" s="49"/>
      <c r="E116" s="49"/>
      <c r="F116" s="49"/>
      <c r="G116" s="49"/>
    </row>
    <row r="117" spans="1:7" ht="13.5">
      <c r="A117" s="133" t="s">
        <v>34</v>
      </c>
      <c r="B117" s="133"/>
      <c r="C117" s="57">
        <f>E117+G117</f>
        <v>10971</v>
      </c>
      <c r="D117" s="38"/>
      <c r="E117" s="57">
        <f>SUBTOTAL(9,D10:D32)</f>
        <v>5638</v>
      </c>
      <c r="F117" s="38"/>
      <c r="G117" s="56">
        <f>SUBTOTAL(9,E10:E32)</f>
        <v>5333</v>
      </c>
    </row>
    <row r="118" spans="1:7" ht="13.5">
      <c r="A118" s="43"/>
      <c r="B118" s="43"/>
      <c r="C118" s="57"/>
      <c r="D118" s="38"/>
      <c r="E118" s="38"/>
      <c r="F118" s="38"/>
      <c r="G118" s="56"/>
    </row>
    <row r="119" spans="1:7" ht="13.5">
      <c r="A119" s="133" t="s">
        <v>35</v>
      </c>
      <c r="B119" s="133"/>
      <c r="C119" s="57">
        <f>E119+G119</f>
        <v>50063</v>
      </c>
      <c r="D119" s="38"/>
      <c r="E119" s="57">
        <f>SUBTOTAL(9,D34:D48,I10:I48,D72:D94)</f>
        <v>24532</v>
      </c>
      <c r="F119" s="38"/>
      <c r="G119" s="56">
        <f>SUBTOTAL(9,E34:E48,J10:J48,E72:E94)</f>
        <v>25531</v>
      </c>
    </row>
    <row r="120" spans="1:7" ht="13.5">
      <c r="A120" s="42"/>
      <c r="B120" s="42"/>
      <c r="C120" s="57"/>
      <c r="D120" s="38"/>
      <c r="E120" s="57"/>
      <c r="F120" s="38"/>
      <c r="G120" s="56"/>
    </row>
    <row r="121" spans="1:7" ht="13.5">
      <c r="A121" s="133" t="s">
        <v>42</v>
      </c>
      <c r="B121" s="133"/>
      <c r="C121" s="57">
        <f>E121+G121</f>
        <v>14897</v>
      </c>
      <c r="D121" s="38"/>
      <c r="E121" s="57">
        <f>SUBTOTAL(9,D96:D110,I72:I112)</f>
        <v>6347</v>
      </c>
      <c r="F121" s="38"/>
      <c r="G121" s="56">
        <f>SUBTOTAL(9,E96:E110,J72:J112)</f>
        <v>8550</v>
      </c>
    </row>
    <row r="122" spans="1:7" ht="13.5">
      <c r="A122" s="43"/>
      <c r="B122" s="43"/>
      <c r="C122" s="57"/>
      <c r="D122" s="38"/>
      <c r="E122" s="38"/>
      <c r="F122" s="38"/>
      <c r="G122" s="56"/>
    </row>
    <row r="123" spans="1:7" ht="13.5">
      <c r="A123" s="133" t="s">
        <v>37</v>
      </c>
      <c r="B123" s="133"/>
      <c r="C123" s="57">
        <f>E123+G123</f>
        <v>5900</v>
      </c>
      <c r="D123" s="38"/>
      <c r="E123" s="57">
        <f>SUBTOTAL(9,I72:I112)</f>
        <v>2183</v>
      </c>
      <c r="F123" s="38"/>
      <c r="G123" s="56">
        <f>SUBTOTAL(9,J72:J112)</f>
        <v>3717</v>
      </c>
    </row>
    <row r="124" ht="13.5">
      <c r="C124" s="57"/>
    </row>
    <row r="126" spans="5:6" ht="13.5">
      <c r="E126" s="25"/>
      <c r="F126" s="25"/>
    </row>
  </sheetData>
  <mergeCells count="30">
    <mergeCell ref="A69:A70"/>
    <mergeCell ref="B69:B70"/>
    <mergeCell ref="A6:A7"/>
    <mergeCell ref="B6:B7"/>
    <mergeCell ref="A123:B123"/>
    <mergeCell ref="A115:B115"/>
    <mergeCell ref="A117:B117"/>
    <mergeCell ref="A119:B119"/>
    <mergeCell ref="A121:B121"/>
    <mergeCell ref="G69:G70"/>
    <mergeCell ref="E53:F53"/>
    <mergeCell ref="F6:F7"/>
    <mergeCell ref="G6:G7"/>
    <mergeCell ref="E6:E7"/>
    <mergeCell ref="F67:J67"/>
    <mergeCell ref="I69:I70"/>
    <mergeCell ref="H69:H70"/>
    <mergeCell ref="J69:J70"/>
    <mergeCell ref="C69:C70"/>
    <mergeCell ref="D69:D70"/>
    <mergeCell ref="E69:E70"/>
    <mergeCell ref="F69:F70"/>
    <mergeCell ref="C2:G2"/>
    <mergeCell ref="C65:G65"/>
    <mergeCell ref="C6:C7"/>
    <mergeCell ref="D6:D7"/>
    <mergeCell ref="F4:J4"/>
    <mergeCell ref="I6:I7"/>
    <mergeCell ref="J6:J7"/>
    <mergeCell ref="H6:H7"/>
  </mergeCells>
  <printOptions/>
  <pageMargins left="0.5118110236220472" right="0.5118110236220472" top="0.3937007874015748" bottom="0.35433070866141736" header="0.5118110236220472" footer="0.4724409448818898"/>
  <pageSetup horizontalDpi="300" verticalDpi="300" orientation="portrait" paperSize="9" r:id="rId1"/>
  <headerFooter alignWithMargins="0">
    <oddFooter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1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5" width="9.125" style="0" customWidth="1"/>
    <col min="6" max="6" width="10.625" style="0" customWidth="1"/>
    <col min="7" max="10" width="9.125" style="0" customWidth="1"/>
  </cols>
  <sheetData>
    <row r="2" spans="2:7" ht="17.25">
      <c r="B2" s="3" t="s">
        <v>8</v>
      </c>
      <c r="C2" s="115" t="s">
        <v>64</v>
      </c>
      <c r="D2" s="115"/>
      <c r="E2" s="115"/>
      <c r="F2" s="115"/>
      <c r="G2" s="115"/>
    </row>
    <row r="4" spans="1:10" ht="18" customHeight="1">
      <c r="A4" s="3" t="s">
        <v>60</v>
      </c>
      <c r="B4" s="3"/>
      <c r="F4" s="116" t="s">
        <v>62</v>
      </c>
      <c r="G4" s="116"/>
      <c r="H4" s="116"/>
      <c r="I4" s="116"/>
      <c r="J4" s="116"/>
    </row>
    <row r="5" ht="13.5">
      <c r="C5" s="2"/>
    </row>
    <row r="6" spans="1:10" ht="13.5" customHeight="1">
      <c r="A6" s="123" t="s">
        <v>5</v>
      </c>
      <c r="B6" s="121" t="s">
        <v>46</v>
      </c>
      <c r="C6" s="117" t="s">
        <v>0</v>
      </c>
      <c r="D6" s="119" t="s">
        <v>2</v>
      </c>
      <c r="E6" s="119" t="s">
        <v>3</v>
      </c>
      <c r="F6" s="139" t="s">
        <v>5</v>
      </c>
      <c r="G6" s="121" t="s">
        <v>46</v>
      </c>
      <c r="H6" s="117" t="s">
        <v>0</v>
      </c>
      <c r="I6" s="119" t="s">
        <v>2</v>
      </c>
      <c r="J6" s="123" t="s">
        <v>3</v>
      </c>
    </row>
    <row r="7" spans="1:10" ht="13.5" customHeight="1">
      <c r="A7" s="124"/>
      <c r="B7" s="122"/>
      <c r="C7" s="118"/>
      <c r="D7" s="120"/>
      <c r="E7" s="120"/>
      <c r="F7" s="140"/>
      <c r="G7" s="122"/>
      <c r="H7" s="118"/>
      <c r="I7" s="120"/>
      <c r="J7" s="124"/>
    </row>
    <row r="8" spans="1:10" ht="14.25">
      <c r="A8" s="63" t="s">
        <v>7</v>
      </c>
      <c r="B8" s="67"/>
      <c r="C8" s="61">
        <f>SUBTOTAL(9,C10:C48,H10:H48,C73:C111,H73:H113)</f>
        <v>92982</v>
      </c>
      <c r="D8" s="61">
        <f>SUBTOTAL(9,D10:D48,I10:I48,D73:D111,I73:I113)</f>
        <v>45956</v>
      </c>
      <c r="E8" s="61">
        <f>SUBTOTAL(9,E10:E48,J10:J48,E73:E111,J73:J113)</f>
        <v>47026</v>
      </c>
      <c r="F8" s="64"/>
      <c r="G8" s="74"/>
      <c r="H8" s="15"/>
      <c r="I8" s="15"/>
      <c r="J8" s="15"/>
    </row>
    <row r="9" spans="1:10" ht="13.5">
      <c r="A9" s="18"/>
      <c r="B9" s="68"/>
      <c r="C9" s="15"/>
      <c r="D9" s="15"/>
      <c r="E9" s="29"/>
      <c r="F9" s="64"/>
      <c r="G9" s="74"/>
      <c r="H9" s="15"/>
      <c r="I9" s="15"/>
      <c r="J9" s="15"/>
    </row>
    <row r="10" spans="1:10" ht="13.5">
      <c r="A10" s="26" t="s">
        <v>9</v>
      </c>
      <c r="B10" s="69"/>
      <c r="C10" s="15">
        <f>SUBTOTAL(9,C12:C16)</f>
        <v>4506</v>
      </c>
      <c r="D10" s="15">
        <f>SUBTOTAL(9,D12:D16)</f>
        <v>2337</v>
      </c>
      <c r="E10" s="15">
        <f>SUBTOTAL(9,E12:E16)</f>
        <v>2169</v>
      </c>
      <c r="F10" s="27" t="s">
        <v>12</v>
      </c>
      <c r="G10" s="69"/>
      <c r="H10" s="15">
        <f>SUBTOTAL(9,H12:H16)</f>
        <v>6475</v>
      </c>
      <c r="I10" s="15">
        <f>SUBTOTAL(9,I12:I16)</f>
        <v>3267</v>
      </c>
      <c r="J10" s="15">
        <f>SUBTOTAL(9,J12:J16)</f>
        <v>3208</v>
      </c>
    </row>
    <row r="11" spans="1:10" ht="13.5">
      <c r="A11" s="18"/>
      <c r="B11" s="68"/>
      <c r="C11" s="12"/>
      <c r="D11" s="12"/>
      <c r="E11" s="13"/>
      <c r="F11" s="11"/>
      <c r="G11" s="68"/>
      <c r="H11" s="12"/>
      <c r="I11" s="12"/>
      <c r="J11" s="12"/>
    </row>
    <row r="12" spans="1:10" ht="13.5">
      <c r="A12" s="18">
        <v>0</v>
      </c>
      <c r="B12" s="68"/>
      <c r="C12" s="14">
        <f>D12+E12</f>
        <v>933</v>
      </c>
      <c r="D12" s="14">
        <v>474</v>
      </c>
      <c r="E12" s="22">
        <v>459</v>
      </c>
      <c r="F12" s="11">
        <v>25</v>
      </c>
      <c r="G12" s="68">
        <v>1.0340814630091437</v>
      </c>
      <c r="H12" s="14">
        <f>I12+J12</f>
        <v>1244</v>
      </c>
      <c r="I12" s="14">
        <v>593</v>
      </c>
      <c r="J12" s="14">
        <v>651</v>
      </c>
    </row>
    <row r="13" spans="1:10" ht="13.5">
      <c r="A13" s="18">
        <v>1</v>
      </c>
      <c r="B13" s="68">
        <v>1.0134158926728587</v>
      </c>
      <c r="C13" s="14">
        <f>D13+E13</f>
        <v>982</v>
      </c>
      <c r="D13" s="14">
        <v>512</v>
      </c>
      <c r="E13" s="22">
        <v>470</v>
      </c>
      <c r="F13" s="11">
        <v>26</v>
      </c>
      <c r="G13" s="68">
        <v>1.0221130221130221</v>
      </c>
      <c r="H13" s="14">
        <f>I13+J13</f>
        <v>1248</v>
      </c>
      <c r="I13" s="14">
        <v>614</v>
      </c>
      <c r="J13" s="14">
        <v>634</v>
      </c>
    </row>
    <row r="14" spans="1:10" ht="13.5">
      <c r="A14" s="18">
        <v>2</v>
      </c>
      <c r="B14" s="68">
        <v>0.9539121114683816</v>
      </c>
      <c r="C14" s="14">
        <f>D14+E14</f>
        <v>890</v>
      </c>
      <c r="D14" s="14">
        <v>471</v>
      </c>
      <c r="E14" s="22">
        <v>419</v>
      </c>
      <c r="F14" s="11">
        <v>27</v>
      </c>
      <c r="G14" s="68">
        <v>1.0344</v>
      </c>
      <c r="H14" s="14">
        <f>I14+J14</f>
        <v>1293</v>
      </c>
      <c r="I14" s="14">
        <v>701</v>
      </c>
      <c r="J14" s="14">
        <v>592</v>
      </c>
    </row>
    <row r="15" spans="1:10" ht="13.5">
      <c r="A15" s="18">
        <v>3</v>
      </c>
      <c r="B15" s="68">
        <v>0.9673423423423423</v>
      </c>
      <c r="C15" s="14">
        <f>D15+E15</f>
        <v>859</v>
      </c>
      <c r="D15" s="14">
        <v>442</v>
      </c>
      <c r="E15" s="22">
        <v>417</v>
      </c>
      <c r="F15" s="11">
        <v>28</v>
      </c>
      <c r="G15" s="68">
        <v>1.0127084988085782</v>
      </c>
      <c r="H15" s="14">
        <f>I15+J15</f>
        <v>1275</v>
      </c>
      <c r="I15" s="14">
        <v>644</v>
      </c>
      <c r="J15" s="14">
        <v>631</v>
      </c>
    </row>
    <row r="16" spans="1:10" ht="13.5">
      <c r="A16" s="18">
        <v>4</v>
      </c>
      <c r="B16" s="68">
        <v>0.9824970828471412</v>
      </c>
      <c r="C16" s="14">
        <f>D16+E16</f>
        <v>842</v>
      </c>
      <c r="D16" s="14">
        <v>438</v>
      </c>
      <c r="E16" s="22">
        <v>404</v>
      </c>
      <c r="F16" s="11">
        <v>29</v>
      </c>
      <c r="G16" s="68">
        <v>1.0007072135785007</v>
      </c>
      <c r="H16" s="14">
        <f>I16+J16</f>
        <v>1415</v>
      </c>
      <c r="I16" s="14">
        <v>715</v>
      </c>
      <c r="J16" s="14">
        <v>700</v>
      </c>
    </row>
    <row r="17" spans="1:10" ht="13.5">
      <c r="A17" s="18"/>
      <c r="B17" s="68"/>
      <c r="C17" s="12"/>
      <c r="D17" s="12"/>
      <c r="E17" s="13"/>
      <c r="F17" s="11"/>
      <c r="G17" s="68"/>
      <c r="H17" s="12"/>
      <c r="I17" s="12"/>
      <c r="J17" s="12"/>
    </row>
    <row r="18" spans="1:10" ht="13.5">
      <c r="A18" s="26" t="s">
        <v>10</v>
      </c>
      <c r="B18" s="69"/>
      <c r="C18" s="15">
        <f>SUBTOTAL(9,C20:C24)</f>
        <v>4285</v>
      </c>
      <c r="D18" s="15">
        <f>SUBTOTAL(9,D20:D24)</f>
        <v>2169</v>
      </c>
      <c r="E18" s="15">
        <f>SUBTOTAL(9,E20:E24)</f>
        <v>2116</v>
      </c>
      <c r="F18" s="27" t="s">
        <v>13</v>
      </c>
      <c r="G18" s="69"/>
      <c r="H18" s="15">
        <f>SUBTOTAL(9,H20:H24)</f>
        <v>7668</v>
      </c>
      <c r="I18" s="15">
        <f>SUBTOTAL(9,I20:I24)</f>
        <v>3904</v>
      </c>
      <c r="J18" s="15">
        <f>SUBTOTAL(9,J20:J24)</f>
        <v>3764</v>
      </c>
    </row>
    <row r="19" spans="1:10" ht="13.5">
      <c r="A19" s="18"/>
      <c r="B19" s="68"/>
      <c r="C19" s="12"/>
      <c r="D19" s="12"/>
      <c r="E19" s="13"/>
      <c r="F19" s="11"/>
      <c r="G19" s="68"/>
      <c r="H19" s="12"/>
      <c r="I19" s="12"/>
      <c r="J19" s="12"/>
    </row>
    <row r="20" spans="1:10" ht="13.5">
      <c r="A20" s="18">
        <v>5</v>
      </c>
      <c r="B20" s="68">
        <v>0.9739524348810872</v>
      </c>
      <c r="C20" s="14">
        <f>D20+E20</f>
        <v>860</v>
      </c>
      <c r="D20" s="14">
        <v>421</v>
      </c>
      <c r="E20" s="22">
        <v>439</v>
      </c>
      <c r="F20" s="11">
        <v>30</v>
      </c>
      <c r="G20" s="68">
        <v>1.0118964310706788</v>
      </c>
      <c r="H20" s="14">
        <f>I20+J20</f>
        <v>1446</v>
      </c>
      <c r="I20" s="14">
        <v>722</v>
      </c>
      <c r="J20" s="14">
        <v>724</v>
      </c>
    </row>
    <row r="21" spans="1:10" ht="13.5">
      <c r="A21" s="18">
        <v>6</v>
      </c>
      <c r="B21" s="68">
        <v>0.9818181818181818</v>
      </c>
      <c r="C21" s="14">
        <f>D21+E21</f>
        <v>810</v>
      </c>
      <c r="D21" s="14">
        <v>407</v>
      </c>
      <c r="E21" s="22">
        <v>403</v>
      </c>
      <c r="F21" s="11">
        <v>31</v>
      </c>
      <c r="G21" s="68">
        <v>0.9791530944625407</v>
      </c>
      <c r="H21" s="14">
        <f>I21+J21</f>
        <v>1503</v>
      </c>
      <c r="I21" s="14">
        <v>788</v>
      </c>
      <c r="J21" s="14">
        <v>715</v>
      </c>
    </row>
    <row r="22" spans="1:10" ht="13.5">
      <c r="A22" s="18">
        <v>7</v>
      </c>
      <c r="B22" s="68">
        <v>0.9777777777777777</v>
      </c>
      <c r="C22" s="14">
        <f>D22+E22</f>
        <v>880</v>
      </c>
      <c r="D22" s="14">
        <v>465</v>
      </c>
      <c r="E22" s="22">
        <v>415</v>
      </c>
      <c r="F22" s="11">
        <v>32</v>
      </c>
      <c r="G22" s="68">
        <v>0.9972991222147198</v>
      </c>
      <c r="H22" s="14">
        <f>I22+J22</f>
        <v>1477</v>
      </c>
      <c r="I22" s="14">
        <v>736</v>
      </c>
      <c r="J22" s="14">
        <v>741</v>
      </c>
    </row>
    <row r="23" spans="1:10" ht="13.5">
      <c r="A23" s="18">
        <v>8</v>
      </c>
      <c r="B23" s="68">
        <v>0.9988221436984688</v>
      </c>
      <c r="C23" s="14">
        <f>D23+E23</f>
        <v>848</v>
      </c>
      <c r="D23" s="14">
        <v>434</v>
      </c>
      <c r="E23" s="22">
        <v>414</v>
      </c>
      <c r="F23" s="11">
        <v>33</v>
      </c>
      <c r="G23" s="68">
        <v>1.0050251256281406</v>
      </c>
      <c r="H23" s="14">
        <f>I23+J23</f>
        <v>1600</v>
      </c>
      <c r="I23" s="14">
        <v>840</v>
      </c>
      <c r="J23" s="14">
        <v>760</v>
      </c>
    </row>
    <row r="24" spans="1:10" ht="13.5">
      <c r="A24" s="18">
        <v>9</v>
      </c>
      <c r="B24" s="68">
        <v>0.9910614525139665</v>
      </c>
      <c r="C24" s="14">
        <f>D24+E24</f>
        <v>887</v>
      </c>
      <c r="D24" s="14">
        <v>442</v>
      </c>
      <c r="E24" s="22">
        <v>445</v>
      </c>
      <c r="F24" s="11">
        <v>34</v>
      </c>
      <c r="G24" s="68">
        <v>1.009840098400984</v>
      </c>
      <c r="H24" s="14">
        <f>I24+J24</f>
        <v>1642</v>
      </c>
      <c r="I24" s="14">
        <v>818</v>
      </c>
      <c r="J24" s="14">
        <v>824</v>
      </c>
    </row>
    <row r="25" spans="1:10" ht="13.5">
      <c r="A25" s="18"/>
      <c r="B25" s="68"/>
      <c r="C25" s="12"/>
      <c r="D25" s="12"/>
      <c r="E25" s="13"/>
      <c r="F25" s="11"/>
      <c r="G25" s="68"/>
      <c r="H25" s="12"/>
      <c r="I25" s="12"/>
      <c r="J25" s="12"/>
    </row>
    <row r="26" spans="1:10" ht="13.5">
      <c r="A26" s="26" t="s">
        <v>11</v>
      </c>
      <c r="B26" s="69"/>
      <c r="C26" s="15">
        <f>SUBTOTAL(9,C28:C32)</f>
        <v>4354</v>
      </c>
      <c r="D26" s="15">
        <f>SUBTOTAL(9,D28:D32)</f>
        <v>2177</v>
      </c>
      <c r="E26" s="15">
        <f>SUBTOTAL(9,E28:E32)</f>
        <v>2177</v>
      </c>
      <c r="F26" s="27" t="s">
        <v>14</v>
      </c>
      <c r="G26" s="69"/>
      <c r="H26" s="15">
        <f>SUBTOTAL(9,H28:H32)</f>
        <v>8699</v>
      </c>
      <c r="I26" s="15">
        <f>SUBTOTAL(9,I28:I32)</f>
        <v>4490</v>
      </c>
      <c r="J26" s="15">
        <f>SUBTOTAL(9,J28:J32)</f>
        <v>4209</v>
      </c>
    </row>
    <row r="27" spans="1:10" ht="13.5">
      <c r="A27" s="18"/>
      <c r="B27" s="68"/>
      <c r="C27" s="12"/>
      <c r="D27" s="12"/>
      <c r="E27" s="13"/>
      <c r="F27" s="11"/>
      <c r="G27" s="68"/>
      <c r="H27" s="12"/>
      <c r="I27" s="12"/>
      <c r="J27" s="12"/>
    </row>
    <row r="28" spans="1:10" ht="13.5">
      <c r="A28" s="18">
        <v>10</v>
      </c>
      <c r="B28" s="68">
        <v>0.9921787709497206</v>
      </c>
      <c r="C28" s="14">
        <f>D28+E28</f>
        <v>888</v>
      </c>
      <c r="D28" s="14">
        <v>453</v>
      </c>
      <c r="E28" s="22">
        <v>435</v>
      </c>
      <c r="F28" s="11">
        <v>35</v>
      </c>
      <c r="G28" s="68">
        <v>0.9865771812080537</v>
      </c>
      <c r="H28" s="14">
        <f>I28+J28</f>
        <v>1764</v>
      </c>
      <c r="I28" s="14">
        <v>891</v>
      </c>
      <c r="J28" s="14">
        <v>873</v>
      </c>
    </row>
    <row r="29" spans="1:10" ht="13.5">
      <c r="A29" s="18">
        <v>11</v>
      </c>
      <c r="B29" s="68">
        <v>0.9989224137931034</v>
      </c>
      <c r="C29" s="14">
        <f>D29+E29</f>
        <v>927</v>
      </c>
      <c r="D29" s="14">
        <v>451</v>
      </c>
      <c r="E29" s="22">
        <v>476</v>
      </c>
      <c r="F29" s="11">
        <v>36</v>
      </c>
      <c r="G29" s="68">
        <v>0.9901639344262295</v>
      </c>
      <c r="H29" s="14">
        <f>I29+J29</f>
        <v>1812</v>
      </c>
      <c r="I29" s="14">
        <v>960</v>
      </c>
      <c r="J29" s="14">
        <v>852</v>
      </c>
    </row>
    <row r="30" spans="1:10" ht="13.5">
      <c r="A30" s="18">
        <v>12</v>
      </c>
      <c r="B30" s="68">
        <v>1.0072727272727273</v>
      </c>
      <c r="C30" s="14">
        <f>D30+E30</f>
        <v>831</v>
      </c>
      <c r="D30" s="14">
        <v>438</v>
      </c>
      <c r="E30" s="22">
        <v>393</v>
      </c>
      <c r="F30" s="11">
        <v>37</v>
      </c>
      <c r="G30" s="68">
        <v>0.9782122905027933</v>
      </c>
      <c r="H30" s="14">
        <f>I30+J30</f>
        <v>1751</v>
      </c>
      <c r="I30" s="14">
        <v>909</v>
      </c>
      <c r="J30" s="14">
        <v>842</v>
      </c>
    </row>
    <row r="31" spans="1:10" ht="13.5">
      <c r="A31" s="18">
        <v>13</v>
      </c>
      <c r="B31" s="68">
        <v>0.9907407407407407</v>
      </c>
      <c r="C31" s="14">
        <f>D31+E31</f>
        <v>856</v>
      </c>
      <c r="D31" s="14">
        <v>423</v>
      </c>
      <c r="E31" s="22">
        <v>433</v>
      </c>
      <c r="F31" s="11">
        <v>38</v>
      </c>
      <c r="G31" s="68">
        <v>0.9841539332201471</v>
      </c>
      <c r="H31" s="14">
        <f>I31+J31</f>
        <v>1739</v>
      </c>
      <c r="I31" s="14">
        <v>882</v>
      </c>
      <c r="J31" s="14">
        <v>857</v>
      </c>
    </row>
    <row r="32" spans="1:10" ht="13.5">
      <c r="A32" s="18">
        <v>14</v>
      </c>
      <c r="B32" s="68">
        <v>0.9941656942823804</v>
      </c>
      <c r="C32" s="14">
        <f>D32+E32</f>
        <v>852</v>
      </c>
      <c r="D32" s="14">
        <v>412</v>
      </c>
      <c r="E32" s="22">
        <v>440</v>
      </c>
      <c r="F32" s="11">
        <v>39</v>
      </c>
      <c r="G32" s="68">
        <v>0.9945188794153471</v>
      </c>
      <c r="H32" s="14">
        <f>I32+J32</f>
        <v>1633</v>
      </c>
      <c r="I32" s="14">
        <v>848</v>
      </c>
      <c r="J32" s="14">
        <v>785</v>
      </c>
    </row>
    <row r="33" spans="1:10" ht="13.5">
      <c r="A33" s="18"/>
      <c r="B33" s="68"/>
      <c r="C33" s="12"/>
      <c r="D33" s="12"/>
      <c r="E33" s="13"/>
      <c r="F33" s="11"/>
      <c r="G33" s="68"/>
      <c r="H33" s="12"/>
      <c r="I33" s="12"/>
      <c r="J33" s="12"/>
    </row>
    <row r="34" spans="1:10" ht="13.5">
      <c r="A34" s="26" t="s">
        <v>15</v>
      </c>
      <c r="B34" s="69"/>
      <c r="C34" s="15">
        <f>SUBTOTAL(9,C36:C40)</f>
        <v>4026</v>
      </c>
      <c r="D34" s="15">
        <f>SUBTOTAL(9,D36:D40)</f>
        <v>2063</v>
      </c>
      <c r="E34" s="15">
        <f>SUBTOTAL(9,E36:E40)</f>
        <v>1963</v>
      </c>
      <c r="F34" s="27" t="s">
        <v>16</v>
      </c>
      <c r="G34" s="69"/>
      <c r="H34" s="15">
        <f>SUBTOTAL(9,H36:H40)</f>
        <v>7122</v>
      </c>
      <c r="I34" s="15">
        <f>SUBTOTAL(9,I36:I40)</f>
        <v>3705</v>
      </c>
      <c r="J34" s="15">
        <f>SUBTOTAL(9,J36:J40)</f>
        <v>3417</v>
      </c>
    </row>
    <row r="35" spans="1:10" ht="13.5">
      <c r="A35" s="18"/>
      <c r="B35" s="68"/>
      <c r="C35" s="12"/>
      <c r="D35" s="12"/>
      <c r="E35" s="13"/>
      <c r="F35" s="11"/>
      <c r="G35" s="68"/>
      <c r="H35" s="12"/>
      <c r="I35" s="12"/>
      <c r="J35" s="12"/>
    </row>
    <row r="36" spans="1:10" ht="13.5">
      <c r="A36" s="18">
        <v>15</v>
      </c>
      <c r="B36" s="68">
        <v>0.9987063389391979</v>
      </c>
      <c r="C36" s="14">
        <f>D36+E36</f>
        <v>772</v>
      </c>
      <c r="D36" s="14">
        <v>407</v>
      </c>
      <c r="E36" s="22">
        <v>365</v>
      </c>
      <c r="F36" s="11">
        <v>40</v>
      </c>
      <c r="G36" s="68">
        <v>0.9828571428571429</v>
      </c>
      <c r="H36" s="14">
        <f>I36+J36</f>
        <v>1548</v>
      </c>
      <c r="I36" s="14">
        <v>806</v>
      </c>
      <c r="J36" s="14">
        <v>742</v>
      </c>
    </row>
    <row r="37" spans="1:10" ht="13.5">
      <c r="A37" s="18">
        <v>16</v>
      </c>
      <c r="B37" s="68">
        <v>1.0072115384615385</v>
      </c>
      <c r="C37" s="14">
        <f>D37+E37</f>
        <v>838</v>
      </c>
      <c r="D37" s="14">
        <v>417</v>
      </c>
      <c r="E37" s="22">
        <v>421</v>
      </c>
      <c r="F37" s="11">
        <v>41</v>
      </c>
      <c r="G37" s="68">
        <v>0.9821428571428571</v>
      </c>
      <c r="H37" s="14">
        <f>I37+J37</f>
        <v>1540</v>
      </c>
      <c r="I37" s="14">
        <v>796</v>
      </c>
      <c r="J37" s="14">
        <v>744</v>
      </c>
    </row>
    <row r="38" spans="1:10" ht="13.5">
      <c r="A38" s="18">
        <v>17</v>
      </c>
      <c r="B38" s="68">
        <v>1.0012121212121212</v>
      </c>
      <c r="C38" s="14">
        <f>D38+E38</f>
        <v>826</v>
      </c>
      <c r="D38" s="14">
        <v>420</v>
      </c>
      <c r="E38" s="22">
        <v>406</v>
      </c>
      <c r="F38" s="11">
        <v>42</v>
      </c>
      <c r="G38" s="68">
        <v>0.9980289093298291</v>
      </c>
      <c r="H38" s="14">
        <f>I38+J38</f>
        <v>1519</v>
      </c>
      <c r="I38" s="14">
        <v>789</v>
      </c>
      <c r="J38" s="14">
        <v>730</v>
      </c>
    </row>
    <row r="39" spans="1:10" ht="13.5">
      <c r="A39" s="18">
        <v>18</v>
      </c>
      <c r="B39" s="68">
        <v>1.0261096605744124</v>
      </c>
      <c r="C39" s="14">
        <f>D39+E39</f>
        <v>786</v>
      </c>
      <c r="D39" s="14">
        <v>409</v>
      </c>
      <c r="E39" s="22">
        <v>377</v>
      </c>
      <c r="F39" s="11">
        <v>43</v>
      </c>
      <c r="G39" s="68">
        <v>1.0036068530207394</v>
      </c>
      <c r="H39" s="14">
        <f>I39+J39</f>
        <v>1113</v>
      </c>
      <c r="I39" s="14">
        <v>582</v>
      </c>
      <c r="J39" s="14">
        <v>531</v>
      </c>
    </row>
    <row r="40" spans="1:10" ht="13.5">
      <c r="A40" s="18">
        <v>19</v>
      </c>
      <c r="B40" s="68">
        <v>1.0268199233716475</v>
      </c>
      <c r="C40" s="14">
        <f>D40+E40</f>
        <v>804</v>
      </c>
      <c r="D40" s="14">
        <v>410</v>
      </c>
      <c r="E40" s="22">
        <v>394</v>
      </c>
      <c r="F40" s="11">
        <v>44</v>
      </c>
      <c r="G40" s="68">
        <v>0.9950319375443577</v>
      </c>
      <c r="H40" s="14">
        <f>I40+J40</f>
        <v>1402</v>
      </c>
      <c r="I40" s="14">
        <v>732</v>
      </c>
      <c r="J40" s="14">
        <v>670</v>
      </c>
    </row>
    <row r="41" spans="1:10" ht="13.5">
      <c r="A41" s="18"/>
      <c r="B41" s="68"/>
      <c r="C41" s="12"/>
      <c r="D41" s="12"/>
      <c r="E41" s="13"/>
      <c r="F41" s="11"/>
      <c r="G41" s="68"/>
      <c r="H41" s="12"/>
      <c r="I41" s="12"/>
      <c r="J41" s="12"/>
    </row>
    <row r="42" spans="1:10" ht="13.5">
      <c r="A42" s="26" t="s">
        <v>17</v>
      </c>
      <c r="B42" s="69"/>
      <c r="C42" s="15">
        <f>SUBTOTAL(9,C44:C48)</f>
        <v>4941</v>
      </c>
      <c r="D42" s="15">
        <f>SUBTOTAL(9,D44:D48)</f>
        <v>2459</v>
      </c>
      <c r="E42" s="15">
        <f>SUBTOTAL(9,E44:E48)</f>
        <v>2482</v>
      </c>
      <c r="F42" s="27" t="s">
        <v>18</v>
      </c>
      <c r="G42" s="69"/>
      <c r="H42" s="15">
        <f>SUBTOTAL(9,H44:H48)</f>
        <v>5457</v>
      </c>
      <c r="I42" s="15">
        <f>SUBTOTAL(9,I44:I48)</f>
        <v>2816</v>
      </c>
      <c r="J42" s="15">
        <f>SUBTOTAL(9,J44:J48)</f>
        <v>2641</v>
      </c>
    </row>
    <row r="43" spans="1:10" ht="13.5">
      <c r="A43" s="18"/>
      <c r="B43" s="68"/>
      <c r="C43" s="12"/>
      <c r="D43" s="12"/>
      <c r="E43" s="13"/>
      <c r="F43" s="11"/>
      <c r="G43" s="68"/>
      <c r="H43" s="12"/>
      <c r="I43" s="12"/>
      <c r="J43" s="12"/>
    </row>
    <row r="44" spans="1:10" ht="13.5">
      <c r="A44" s="18">
        <v>20</v>
      </c>
      <c r="B44" s="68">
        <v>1.0148883374689825</v>
      </c>
      <c r="C44" s="14">
        <f>D44+E44</f>
        <v>818</v>
      </c>
      <c r="D44" s="14">
        <v>425</v>
      </c>
      <c r="E44" s="22">
        <v>393</v>
      </c>
      <c r="F44" s="11">
        <v>45</v>
      </c>
      <c r="G44" s="68">
        <v>0.9804719283970708</v>
      </c>
      <c r="H44" s="14">
        <f>I44+J44</f>
        <v>1205</v>
      </c>
      <c r="I44" s="14">
        <v>642</v>
      </c>
      <c r="J44" s="14">
        <v>563</v>
      </c>
    </row>
    <row r="45" spans="1:10" ht="13.5">
      <c r="A45" s="18">
        <v>21</v>
      </c>
      <c r="B45" s="68">
        <v>1.0354191263282173</v>
      </c>
      <c r="C45" s="14">
        <f>D45+E45</f>
        <v>877</v>
      </c>
      <c r="D45" s="14">
        <v>404</v>
      </c>
      <c r="E45" s="22">
        <v>473</v>
      </c>
      <c r="F45" s="11">
        <v>46</v>
      </c>
      <c r="G45" s="68">
        <v>1.0129310344827587</v>
      </c>
      <c r="H45" s="14">
        <f>I45+J45</f>
        <v>1175</v>
      </c>
      <c r="I45" s="14">
        <v>599</v>
      </c>
      <c r="J45" s="14">
        <v>576</v>
      </c>
    </row>
    <row r="46" spans="1:10" ht="13.5">
      <c r="A46" s="18">
        <v>22</v>
      </c>
      <c r="B46" s="68">
        <v>1.0649350649350648</v>
      </c>
      <c r="C46" s="14">
        <f>D46+E46</f>
        <v>984</v>
      </c>
      <c r="D46" s="32">
        <v>486</v>
      </c>
      <c r="E46" s="22">
        <v>498</v>
      </c>
      <c r="F46" s="11">
        <v>47</v>
      </c>
      <c r="G46" s="68">
        <v>0.9963702359346642</v>
      </c>
      <c r="H46" s="14">
        <f>I46+J46</f>
        <v>1098</v>
      </c>
      <c r="I46" s="14">
        <v>563</v>
      </c>
      <c r="J46" s="14">
        <v>535</v>
      </c>
    </row>
    <row r="47" spans="1:10" ht="13.5">
      <c r="A47" s="18">
        <v>23</v>
      </c>
      <c r="B47" s="68">
        <v>1.073076923076923</v>
      </c>
      <c r="C47" s="14">
        <f>D47+E47</f>
        <v>1116</v>
      </c>
      <c r="D47" s="14">
        <v>564</v>
      </c>
      <c r="E47" s="14">
        <v>552</v>
      </c>
      <c r="F47" s="11">
        <v>48</v>
      </c>
      <c r="G47" s="68">
        <v>1.0129482071713147</v>
      </c>
      <c r="H47" s="14">
        <f>I47+J47</f>
        <v>1017</v>
      </c>
      <c r="I47" s="14">
        <v>528</v>
      </c>
      <c r="J47" s="14">
        <v>489</v>
      </c>
    </row>
    <row r="48" spans="1:10" ht="13.5">
      <c r="A48" s="18">
        <v>24</v>
      </c>
      <c r="B48" s="68">
        <v>1.042766151046406</v>
      </c>
      <c r="C48" s="14">
        <f>D48+E48</f>
        <v>1146</v>
      </c>
      <c r="D48" s="32">
        <v>580</v>
      </c>
      <c r="E48" s="22">
        <v>566</v>
      </c>
      <c r="F48" s="11">
        <v>49</v>
      </c>
      <c r="G48" s="68">
        <v>0.9917525773195877</v>
      </c>
      <c r="H48" s="14">
        <f>I48+J48</f>
        <v>962</v>
      </c>
      <c r="I48" s="14">
        <v>484</v>
      </c>
      <c r="J48" s="14">
        <v>478</v>
      </c>
    </row>
    <row r="49" spans="1:10" ht="13.5">
      <c r="A49" s="19"/>
      <c r="B49" s="70"/>
      <c r="C49" s="16"/>
      <c r="D49" s="16"/>
      <c r="E49" s="17"/>
      <c r="F49" s="20"/>
      <c r="G49" s="70"/>
      <c r="H49" s="16"/>
      <c r="I49" s="16"/>
      <c r="J49" s="16"/>
    </row>
    <row r="50" spans="1:7" ht="13.5">
      <c r="A50" t="s">
        <v>47</v>
      </c>
      <c r="F50" s="4"/>
      <c r="G50" s="4"/>
    </row>
    <row r="53" spans="5:6" ht="13.5">
      <c r="E53" s="134"/>
      <c r="F53" s="134"/>
    </row>
    <row r="54" spans="5:6" ht="13.5">
      <c r="E54" s="25"/>
      <c r="F54" s="25"/>
    </row>
    <row r="55" spans="5:6" ht="13.5">
      <c r="E55" s="25"/>
      <c r="F55" s="25"/>
    </row>
    <row r="56" spans="5:6" ht="13.5">
      <c r="E56" s="25"/>
      <c r="F56" s="25"/>
    </row>
    <row r="57" spans="5:6" ht="13.5">
      <c r="E57" s="25"/>
      <c r="F57" s="25"/>
    </row>
    <row r="58" spans="5:6" ht="13.5">
      <c r="E58" s="25"/>
      <c r="F58" s="25"/>
    </row>
    <row r="59" spans="5:6" ht="13.5">
      <c r="E59" s="25"/>
      <c r="F59" s="25"/>
    </row>
    <row r="60" spans="5:6" ht="13.5">
      <c r="E60" s="25"/>
      <c r="F60" s="25"/>
    </row>
    <row r="63" spans="5:6" ht="13.5">
      <c r="E63" s="25"/>
      <c r="F63" s="25"/>
    </row>
    <row r="65" spans="2:7" ht="17.25">
      <c r="B65" s="3" t="s">
        <v>8</v>
      </c>
      <c r="C65" s="115" t="s">
        <v>64</v>
      </c>
      <c r="D65" s="115"/>
      <c r="E65" s="115"/>
      <c r="F65" s="115"/>
      <c r="G65" s="115"/>
    </row>
    <row r="67" spans="1:10" ht="18" customHeight="1">
      <c r="A67" s="3" t="s">
        <v>61</v>
      </c>
      <c r="B67" s="3"/>
      <c r="C67" s="3"/>
      <c r="F67" s="116" t="s">
        <v>62</v>
      </c>
      <c r="G67" s="116"/>
      <c r="H67" s="116"/>
      <c r="I67" s="116"/>
      <c r="J67" s="116"/>
    </row>
    <row r="68" ht="13.5">
      <c r="C68" s="2"/>
    </row>
    <row r="69" spans="1:10" ht="13.5" customHeight="1">
      <c r="A69" s="123" t="s">
        <v>5</v>
      </c>
      <c r="B69" s="121" t="s">
        <v>46</v>
      </c>
      <c r="C69" s="117" t="s">
        <v>0</v>
      </c>
      <c r="D69" s="119" t="s">
        <v>2</v>
      </c>
      <c r="E69" s="119" t="s">
        <v>3</v>
      </c>
      <c r="F69" s="139" t="s">
        <v>5</v>
      </c>
      <c r="G69" s="121" t="s">
        <v>46</v>
      </c>
      <c r="H69" s="117" t="s">
        <v>0</v>
      </c>
      <c r="I69" s="119" t="s">
        <v>2</v>
      </c>
      <c r="J69" s="123" t="s">
        <v>3</v>
      </c>
    </row>
    <row r="70" spans="1:10" ht="13.5" customHeight="1">
      <c r="A70" s="124"/>
      <c r="B70" s="122"/>
      <c r="C70" s="118"/>
      <c r="D70" s="120"/>
      <c r="E70" s="120"/>
      <c r="F70" s="140"/>
      <c r="G70" s="122"/>
      <c r="H70" s="118"/>
      <c r="I70" s="120"/>
      <c r="J70" s="124"/>
    </row>
    <row r="71" spans="1:10" ht="13.5">
      <c r="A71" s="9"/>
      <c r="B71" s="75"/>
      <c r="C71" s="23"/>
      <c r="D71" s="23"/>
      <c r="E71" s="24"/>
      <c r="F71" s="64"/>
      <c r="G71" s="74"/>
      <c r="H71" s="7"/>
      <c r="I71" s="7"/>
      <c r="J71" s="7"/>
    </row>
    <row r="72" spans="1:10" ht="13.5">
      <c r="A72" s="26" t="s">
        <v>19</v>
      </c>
      <c r="B72" s="69"/>
      <c r="C72" s="15">
        <f>SUBTOTAL(9,C74:C78)</f>
        <v>4831</v>
      </c>
      <c r="D72" s="15">
        <f>SUBTOTAL(9,D74:D78)</f>
        <v>2493</v>
      </c>
      <c r="E72" s="15">
        <f>SUBTOTAL(9,E74:E78)</f>
        <v>2338</v>
      </c>
      <c r="F72" s="27" t="s">
        <v>24</v>
      </c>
      <c r="G72" s="69"/>
      <c r="H72" s="15">
        <f>SUBTOTAL(9,H74:H78)</f>
        <v>3280</v>
      </c>
      <c r="I72" s="15">
        <f>SUBTOTAL(9,I74:I78)</f>
        <v>1451</v>
      </c>
      <c r="J72" s="15">
        <f>SUBTOTAL(9,J74:J78)</f>
        <v>1829</v>
      </c>
    </row>
    <row r="73" spans="1:10" ht="13.5">
      <c r="A73" s="18"/>
      <c r="B73" s="68"/>
      <c r="C73" s="15"/>
      <c r="D73" s="15"/>
      <c r="E73" s="15"/>
      <c r="F73" s="11"/>
      <c r="G73" s="68"/>
      <c r="H73" s="15"/>
      <c r="I73" s="15"/>
      <c r="J73" s="15"/>
    </row>
    <row r="74" spans="1:10" ht="13.5">
      <c r="A74" s="18">
        <v>50</v>
      </c>
      <c r="B74" s="68">
        <v>0.9959758551307847</v>
      </c>
      <c r="C74" s="14">
        <f>D74+E74</f>
        <v>990</v>
      </c>
      <c r="D74" s="14">
        <v>510</v>
      </c>
      <c r="E74" s="22">
        <v>480</v>
      </c>
      <c r="F74" s="11">
        <v>75</v>
      </c>
      <c r="G74" s="68">
        <v>0.9703989703989704</v>
      </c>
      <c r="H74" s="14">
        <f>I74+J74</f>
        <v>754</v>
      </c>
      <c r="I74" s="14">
        <v>341</v>
      </c>
      <c r="J74" s="14">
        <v>413</v>
      </c>
    </row>
    <row r="75" spans="1:10" ht="13.5">
      <c r="A75" s="18">
        <v>51</v>
      </c>
      <c r="B75" s="68">
        <v>1.0096256684491978</v>
      </c>
      <c r="C75" s="14">
        <f>D75+E75</f>
        <v>944</v>
      </c>
      <c r="D75" s="14">
        <v>492</v>
      </c>
      <c r="E75" s="22">
        <v>452</v>
      </c>
      <c r="F75" s="11">
        <v>76</v>
      </c>
      <c r="G75" s="68">
        <v>0.9644381223328592</v>
      </c>
      <c r="H75" s="14">
        <f>I75+J75</f>
        <v>678</v>
      </c>
      <c r="I75" s="14">
        <v>300</v>
      </c>
      <c r="J75" s="14">
        <v>378</v>
      </c>
    </row>
    <row r="76" spans="1:10" ht="13.5">
      <c r="A76" s="18">
        <v>52</v>
      </c>
      <c r="B76" s="68">
        <v>0.9977628635346756</v>
      </c>
      <c r="C76" s="14">
        <f>D76+E76</f>
        <v>892</v>
      </c>
      <c r="D76" s="14">
        <v>477</v>
      </c>
      <c r="E76" s="22">
        <v>415</v>
      </c>
      <c r="F76" s="11">
        <v>77</v>
      </c>
      <c r="G76" s="68">
        <v>0.9727148703956344</v>
      </c>
      <c r="H76" s="14">
        <f>I76+J76</f>
        <v>713</v>
      </c>
      <c r="I76" s="14">
        <v>301</v>
      </c>
      <c r="J76" s="14">
        <v>412</v>
      </c>
    </row>
    <row r="77" spans="1:10" ht="13.5">
      <c r="A77" s="18">
        <v>53</v>
      </c>
      <c r="B77" s="68">
        <v>1.0020060180541626</v>
      </c>
      <c r="C77" s="14">
        <f>D77+E77</f>
        <v>999</v>
      </c>
      <c r="D77" s="14">
        <v>509</v>
      </c>
      <c r="E77" s="22">
        <v>490</v>
      </c>
      <c r="F77" s="11">
        <v>78</v>
      </c>
      <c r="G77" s="68">
        <v>0.9612403100775194</v>
      </c>
      <c r="H77" s="14">
        <f>I77+J77</f>
        <v>620</v>
      </c>
      <c r="I77" s="14">
        <v>284</v>
      </c>
      <c r="J77" s="14">
        <v>336</v>
      </c>
    </row>
    <row r="78" spans="1:10" ht="13.5">
      <c r="A78" s="18">
        <v>54</v>
      </c>
      <c r="B78" s="68">
        <v>1.0009950248756219</v>
      </c>
      <c r="C78" s="14">
        <f>D78+E78</f>
        <v>1006</v>
      </c>
      <c r="D78" s="14">
        <v>505</v>
      </c>
      <c r="E78" s="22">
        <v>501</v>
      </c>
      <c r="F78" s="11">
        <v>79</v>
      </c>
      <c r="G78" s="68">
        <v>0.9537037037037037</v>
      </c>
      <c r="H78" s="14">
        <f>I78+J78</f>
        <v>515</v>
      </c>
      <c r="I78" s="14">
        <v>225</v>
      </c>
      <c r="J78" s="14">
        <v>290</v>
      </c>
    </row>
    <row r="79" spans="1:10" ht="13.5">
      <c r="A79" s="18"/>
      <c r="B79" s="68"/>
      <c r="C79" s="12"/>
      <c r="D79" s="12"/>
      <c r="E79" s="13"/>
      <c r="F79" s="11"/>
      <c r="G79" s="68"/>
      <c r="H79" s="12"/>
      <c r="I79" s="12"/>
      <c r="J79" s="12"/>
    </row>
    <row r="80" spans="1:10" ht="13.5">
      <c r="A80" s="26" t="s">
        <v>20</v>
      </c>
      <c r="B80" s="69"/>
      <c r="C80" s="15">
        <f>SUBTOTAL(9,C82:C86)</f>
        <v>5977</v>
      </c>
      <c r="D80" s="15">
        <f>SUBTOTAL(9,D82:D86)</f>
        <v>2981</v>
      </c>
      <c r="E80" s="15">
        <f>SUBTOTAL(9,E82:E86)</f>
        <v>2996</v>
      </c>
      <c r="F80" s="27" t="s">
        <v>25</v>
      </c>
      <c r="G80" s="69"/>
      <c r="H80" s="15">
        <f>SUBTOTAL(9,H82:H86)</f>
        <v>2113</v>
      </c>
      <c r="I80" s="15">
        <f>SUBTOTAL(9,I82:I86)</f>
        <v>816</v>
      </c>
      <c r="J80" s="15">
        <f>SUBTOTAL(9,J82:J86)</f>
        <v>1297</v>
      </c>
    </row>
    <row r="81" spans="1:10" ht="13.5">
      <c r="A81" s="18"/>
      <c r="B81" s="68"/>
      <c r="C81" s="15"/>
      <c r="D81" s="15"/>
      <c r="E81" s="15"/>
      <c r="F81" s="11"/>
      <c r="G81" s="68"/>
      <c r="H81" s="15"/>
      <c r="I81" s="15"/>
      <c r="J81" s="15"/>
    </row>
    <row r="82" spans="1:10" ht="13.5">
      <c r="A82" s="18">
        <v>55</v>
      </c>
      <c r="B82" s="68">
        <v>0.9877049180327869</v>
      </c>
      <c r="C82" s="14">
        <f>D82+E82</f>
        <v>964</v>
      </c>
      <c r="D82" s="14">
        <v>472</v>
      </c>
      <c r="E82" s="22">
        <v>492</v>
      </c>
      <c r="F82" s="11">
        <v>80</v>
      </c>
      <c r="G82" s="68">
        <v>0.9614035087719298</v>
      </c>
      <c r="H82" s="14">
        <f>I82+J82</f>
        <v>548</v>
      </c>
      <c r="I82" s="14">
        <v>224</v>
      </c>
      <c r="J82" s="14">
        <v>324</v>
      </c>
    </row>
    <row r="83" spans="1:10" ht="13.5">
      <c r="A83" s="18">
        <v>56</v>
      </c>
      <c r="B83" s="68">
        <v>1</v>
      </c>
      <c r="C83" s="14">
        <f>D83+E83</f>
        <v>1086</v>
      </c>
      <c r="D83" s="14">
        <v>523</v>
      </c>
      <c r="E83" s="22">
        <v>563</v>
      </c>
      <c r="F83" s="11">
        <v>81</v>
      </c>
      <c r="G83" s="68">
        <v>0.9486081370449678</v>
      </c>
      <c r="H83" s="14">
        <f>I83+J83</f>
        <v>443</v>
      </c>
      <c r="I83" s="14">
        <v>166</v>
      </c>
      <c r="J83" s="14">
        <v>277</v>
      </c>
    </row>
    <row r="84" spans="1:10" ht="13.5">
      <c r="A84" s="18">
        <v>57</v>
      </c>
      <c r="B84" s="68">
        <v>0.9868744872846595</v>
      </c>
      <c r="C84" s="14">
        <f>D84+E84</f>
        <v>1203</v>
      </c>
      <c r="D84" s="14">
        <v>640</v>
      </c>
      <c r="E84" s="22">
        <v>563</v>
      </c>
      <c r="F84" s="11">
        <v>82</v>
      </c>
      <c r="G84" s="68">
        <v>0.9219858156028369</v>
      </c>
      <c r="H84" s="14">
        <f>I84+J84</f>
        <v>390</v>
      </c>
      <c r="I84" s="14">
        <v>160</v>
      </c>
      <c r="J84" s="14">
        <v>230</v>
      </c>
    </row>
    <row r="85" spans="1:10" ht="13.5">
      <c r="A85" s="18">
        <v>58</v>
      </c>
      <c r="B85" s="68">
        <v>0.9939347990902199</v>
      </c>
      <c r="C85" s="14">
        <f>D85+E85</f>
        <v>1311</v>
      </c>
      <c r="D85" s="14">
        <v>636</v>
      </c>
      <c r="E85" s="22">
        <v>675</v>
      </c>
      <c r="F85" s="11">
        <v>83</v>
      </c>
      <c r="G85" s="68">
        <v>0.952755905511811</v>
      </c>
      <c r="H85" s="14">
        <f>I85+J85</f>
        <v>363</v>
      </c>
      <c r="I85" s="14">
        <v>132</v>
      </c>
      <c r="J85" s="14">
        <v>231</v>
      </c>
    </row>
    <row r="86" spans="1:10" ht="13.5">
      <c r="A86" s="18">
        <v>59</v>
      </c>
      <c r="B86" s="68">
        <v>0.9971771347918137</v>
      </c>
      <c r="C86" s="14">
        <f>D86+E86</f>
        <v>1413</v>
      </c>
      <c r="D86" s="14">
        <v>710</v>
      </c>
      <c r="E86" s="22">
        <v>703</v>
      </c>
      <c r="F86" s="11">
        <v>84</v>
      </c>
      <c r="G86" s="68">
        <v>0.9609375</v>
      </c>
      <c r="H86" s="14">
        <f>I86+J86</f>
        <v>369</v>
      </c>
      <c r="I86" s="14">
        <v>134</v>
      </c>
      <c r="J86" s="14">
        <v>235</v>
      </c>
    </row>
    <row r="87" spans="1:10" ht="13.5">
      <c r="A87" s="18"/>
      <c r="B87" s="68"/>
      <c r="C87" s="12"/>
      <c r="D87" s="12"/>
      <c r="E87" s="13"/>
      <c r="F87" s="11"/>
      <c r="G87" s="68"/>
      <c r="H87" s="12"/>
      <c r="I87" s="12"/>
      <c r="J87" s="12"/>
    </row>
    <row r="88" spans="1:10" ht="13.5">
      <c r="A88" s="26" t="s">
        <v>21</v>
      </c>
      <c r="B88" s="69"/>
      <c r="C88" s="15">
        <f>SUBTOTAL(9,C90:C94)</f>
        <v>6757</v>
      </c>
      <c r="D88" s="15">
        <f>SUBTOTAL(9,D90:D94)</f>
        <v>3297</v>
      </c>
      <c r="E88" s="15">
        <f>SUBTOTAL(9,E90:E94)</f>
        <v>3460</v>
      </c>
      <c r="F88" s="54" t="s">
        <v>28</v>
      </c>
      <c r="G88" s="77"/>
      <c r="H88" s="15">
        <f>SUBTOTAL(9,H90:H94)</f>
        <v>1059</v>
      </c>
      <c r="I88" s="15">
        <f>SUBTOTAL(9,I90:I94)</f>
        <v>302</v>
      </c>
      <c r="J88" s="15">
        <f>SUBTOTAL(9,J90:J94)</f>
        <v>757</v>
      </c>
    </row>
    <row r="89" spans="1:10" ht="13.5">
      <c r="A89" s="18"/>
      <c r="B89" s="68"/>
      <c r="C89" s="15"/>
      <c r="D89" s="15"/>
      <c r="E89" s="15"/>
      <c r="F89" s="11"/>
      <c r="G89" s="68"/>
      <c r="H89" s="15"/>
      <c r="I89" s="15"/>
      <c r="J89" s="15"/>
    </row>
    <row r="90" spans="1:10" ht="13.5">
      <c r="A90" s="18">
        <v>60</v>
      </c>
      <c r="B90" s="68">
        <v>0.9897590361445783</v>
      </c>
      <c r="C90" s="14">
        <f>D90+E90</f>
        <v>1643</v>
      </c>
      <c r="D90" s="14">
        <v>814</v>
      </c>
      <c r="E90" s="22">
        <v>829</v>
      </c>
      <c r="F90" s="11">
        <v>85</v>
      </c>
      <c r="G90" s="68">
        <v>0.893687707641196</v>
      </c>
      <c r="H90" s="14">
        <f>I90+J90</f>
        <v>269</v>
      </c>
      <c r="I90" s="14">
        <v>87</v>
      </c>
      <c r="J90" s="14">
        <v>182</v>
      </c>
    </row>
    <row r="91" spans="1:10" ht="13.5">
      <c r="A91" s="18">
        <v>61</v>
      </c>
      <c r="B91" s="68">
        <v>0.9957160342717258</v>
      </c>
      <c r="C91" s="14">
        <f>D91+E91</f>
        <v>1627</v>
      </c>
      <c r="D91" s="14">
        <v>795</v>
      </c>
      <c r="E91" s="22">
        <v>832</v>
      </c>
      <c r="F91" s="11">
        <v>86</v>
      </c>
      <c r="G91" s="68">
        <v>0.8818897637795275</v>
      </c>
      <c r="H91" s="14">
        <f>I91+J91</f>
        <v>224</v>
      </c>
      <c r="I91" s="14">
        <v>62</v>
      </c>
      <c r="J91" s="14">
        <v>162</v>
      </c>
    </row>
    <row r="92" spans="1:10" ht="13.5">
      <c r="A92" s="18">
        <v>62</v>
      </c>
      <c r="B92" s="68">
        <v>0.9879275653923542</v>
      </c>
      <c r="C92" s="14">
        <f>D92+E92</f>
        <v>1473</v>
      </c>
      <c r="D92" s="14">
        <v>718</v>
      </c>
      <c r="E92" s="22">
        <v>755</v>
      </c>
      <c r="F92" s="11">
        <v>87</v>
      </c>
      <c r="G92" s="68">
        <v>0.9414225941422594</v>
      </c>
      <c r="H92" s="14">
        <f>I92+J92</f>
        <v>225</v>
      </c>
      <c r="I92" s="14">
        <v>66</v>
      </c>
      <c r="J92" s="14">
        <v>159</v>
      </c>
    </row>
    <row r="93" spans="1:10" ht="13.5">
      <c r="A93" s="18">
        <v>63</v>
      </c>
      <c r="B93" s="68">
        <v>0.9947589098532494</v>
      </c>
      <c r="C93" s="14">
        <f>D93+E93</f>
        <v>949</v>
      </c>
      <c r="D93" s="14">
        <v>453</v>
      </c>
      <c r="E93" s="22">
        <v>496</v>
      </c>
      <c r="F93" s="11">
        <v>88</v>
      </c>
      <c r="G93" s="68">
        <v>0.9085714285714286</v>
      </c>
      <c r="H93" s="14">
        <f>I93+J93</f>
        <v>159</v>
      </c>
      <c r="I93" s="14">
        <v>42</v>
      </c>
      <c r="J93" s="14">
        <v>117</v>
      </c>
    </row>
    <row r="94" spans="1:10" ht="13.5">
      <c r="A94" s="18">
        <v>64</v>
      </c>
      <c r="B94" s="68">
        <v>0.9906976744186047</v>
      </c>
      <c r="C94" s="14">
        <f>D94+E94</f>
        <v>1065</v>
      </c>
      <c r="D94" s="14">
        <v>517</v>
      </c>
      <c r="E94" s="22">
        <v>548</v>
      </c>
      <c r="F94" s="11">
        <v>89</v>
      </c>
      <c r="G94" s="68">
        <v>0.9479166666666666</v>
      </c>
      <c r="H94" s="14">
        <f>I94+J94</f>
        <v>182</v>
      </c>
      <c r="I94" s="14">
        <v>45</v>
      </c>
      <c r="J94" s="14">
        <v>137</v>
      </c>
    </row>
    <row r="95" spans="1:10" ht="13.5">
      <c r="A95" s="18"/>
      <c r="B95" s="68"/>
      <c r="C95" s="12"/>
      <c r="D95" s="12"/>
      <c r="E95" s="13"/>
      <c r="F95" s="11"/>
      <c r="G95" s="68"/>
      <c r="H95" s="14"/>
      <c r="I95" s="14"/>
      <c r="J95" s="14"/>
    </row>
    <row r="96" spans="1:10" ht="13.5">
      <c r="A96" s="26" t="s">
        <v>22</v>
      </c>
      <c r="B96" s="69"/>
      <c r="C96" s="15">
        <f>SUBTOTAL(9,C98:C102)</f>
        <v>6126</v>
      </c>
      <c r="D96" s="15">
        <f>SUBTOTAL(9,D98:D102)</f>
        <v>2939</v>
      </c>
      <c r="E96" s="15">
        <f>SUBTOTAL(9,E98:E102)</f>
        <v>3187</v>
      </c>
      <c r="F96" s="54" t="s">
        <v>29</v>
      </c>
      <c r="G96" s="77"/>
      <c r="H96" s="15">
        <f>SUBTOTAL(9,H98:H102)</f>
        <v>437</v>
      </c>
      <c r="I96" s="15">
        <f>SUBTOTAL(9,I98:I102)</f>
        <v>83</v>
      </c>
      <c r="J96" s="15">
        <f>SUBTOTAL(9,J98:J102)</f>
        <v>354</v>
      </c>
    </row>
    <row r="97" spans="1:10" ht="13.5">
      <c r="A97" s="18"/>
      <c r="B97" s="68"/>
      <c r="C97" s="15"/>
      <c r="D97" s="15"/>
      <c r="E97" s="15"/>
      <c r="F97" s="11"/>
      <c r="G97" s="68"/>
      <c r="H97" s="15"/>
      <c r="I97" s="15"/>
      <c r="J97" s="15"/>
    </row>
    <row r="98" spans="1:10" ht="13.5">
      <c r="A98" s="18">
        <v>65</v>
      </c>
      <c r="B98" s="68">
        <v>0.991182953710507</v>
      </c>
      <c r="C98" s="14">
        <f>D98+E98</f>
        <v>1349</v>
      </c>
      <c r="D98" s="14">
        <v>665</v>
      </c>
      <c r="E98" s="22">
        <v>684</v>
      </c>
      <c r="F98" s="11">
        <v>90</v>
      </c>
      <c r="G98" s="68">
        <v>0.8759124087591241</v>
      </c>
      <c r="H98" s="14">
        <f>I98+J98</f>
        <v>120</v>
      </c>
      <c r="I98" s="14">
        <v>19</v>
      </c>
      <c r="J98" s="14">
        <v>101</v>
      </c>
    </row>
    <row r="99" spans="1:10" ht="13.5">
      <c r="A99" s="18">
        <v>66</v>
      </c>
      <c r="B99" s="68">
        <v>0.9943502824858758</v>
      </c>
      <c r="C99" s="14">
        <f>D99+E99</f>
        <v>1232</v>
      </c>
      <c r="D99" s="14">
        <v>596</v>
      </c>
      <c r="E99" s="22">
        <v>636</v>
      </c>
      <c r="F99" s="11">
        <v>91</v>
      </c>
      <c r="G99" s="68">
        <v>0.8923076923076924</v>
      </c>
      <c r="H99" s="14">
        <f>I99+J99</f>
        <v>116</v>
      </c>
      <c r="I99" s="14">
        <v>22</v>
      </c>
      <c r="J99" s="14">
        <v>94</v>
      </c>
    </row>
    <row r="100" spans="1:10" ht="13.5">
      <c r="A100" s="18">
        <v>67</v>
      </c>
      <c r="B100" s="68">
        <v>0.9931558935361217</v>
      </c>
      <c r="C100" s="14">
        <f>D100+E100</f>
        <v>1306</v>
      </c>
      <c r="D100" s="14">
        <v>616</v>
      </c>
      <c r="E100" s="22">
        <v>690</v>
      </c>
      <c r="F100" s="11">
        <v>92</v>
      </c>
      <c r="G100" s="68">
        <v>0.9080459770114943</v>
      </c>
      <c r="H100" s="14">
        <f>I100+J100</f>
        <v>79</v>
      </c>
      <c r="I100" s="14">
        <v>11</v>
      </c>
      <c r="J100" s="14">
        <v>68</v>
      </c>
    </row>
    <row r="101" spans="1:10" ht="13.5">
      <c r="A101" s="18">
        <v>68</v>
      </c>
      <c r="B101" s="68">
        <v>0.9842454394693201</v>
      </c>
      <c r="C101" s="14">
        <f>D101+E101</f>
        <v>1187</v>
      </c>
      <c r="D101" s="14">
        <v>545</v>
      </c>
      <c r="E101" s="22">
        <v>642</v>
      </c>
      <c r="F101" s="11">
        <v>93</v>
      </c>
      <c r="G101" s="68">
        <v>0.7971014492753623</v>
      </c>
      <c r="H101" s="14">
        <f>I101+J101</f>
        <v>55</v>
      </c>
      <c r="I101" s="14">
        <v>13</v>
      </c>
      <c r="J101" s="14">
        <v>42</v>
      </c>
    </row>
    <row r="102" spans="1:10" ht="13.5">
      <c r="A102" s="18">
        <v>69</v>
      </c>
      <c r="B102" s="68">
        <v>0.9767873723305478</v>
      </c>
      <c r="C102" s="14">
        <f>D102+E102</f>
        <v>1052</v>
      </c>
      <c r="D102" s="14">
        <v>517</v>
      </c>
      <c r="E102" s="22">
        <v>535</v>
      </c>
      <c r="F102" s="11">
        <v>94</v>
      </c>
      <c r="G102" s="68">
        <v>0.8481012658227848</v>
      </c>
      <c r="H102" s="14">
        <f>I102+J102</f>
        <v>67</v>
      </c>
      <c r="I102" s="14">
        <v>18</v>
      </c>
      <c r="J102" s="14">
        <v>49</v>
      </c>
    </row>
    <row r="103" spans="1:10" ht="13.5">
      <c r="A103" s="18"/>
      <c r="B103" s="68"/>
      <c r="C103" s="12"/>
      <c r="D103" s="12"/>
      <c r="E103" s="13"/>
      <c r="F103" s="11"/>
      <c r="G103" s="68"/>
      <c r="H103" s="14"/>
      <c r="I103" s="14"/>
      <c r="J103" s="14"/>
    </row>
    <row r="104" spans="1:10" ht="13.5">
      <c r="A104" s="26" t="s">
        <v>23</v>
      </c>
      <c r="B104" s="69"/>
      <c r="C104" s="15">
        <f>SUBTOTAL(9,C106:C110)</f>
        <v>4720</v>
      </c>
      <c r="D104" s="15">
        <f>SUBTOTAL(9,D106:D110)</f>
        <v>2182</v>
      </c>
      <c r="E104" s="15">
        <f>SUBTOTAL(9,E106:E110)</f>
        <v>2538</v>
      </c>
      <c r="F104" s="54" t="s">
        <v>30</v>
      </c>
      <c r="G104" s="77"/>
      <c r="H104" s="15">
        <f>SUBTOTAL(9,H106:H110)</f>
        <v>134</v>
      </c>
      <c r="I104" s="15">
        <f>SUBTOTAL(9,I106:I110)</f>
        <v>24</v>
      </c>
      <c r="J104" s="15">
        <f>SUBTOTAL(9,J106:J110)</f>
        <v>110</v>
      </c>
    </row>
    <row r="105" spans="1:10" ht="13.5">
      <c r="A105" s="18" t="s">
        <v>1</v>
      </c>
      <c r="B105" s="68"/>
      <c r="C105" s="15"/>
      <c r="D105" s="15"/>
      <c r="E105" s="15"/>
      <c r="F105" s="11"/>
      <c r="G105" s="68"/>
      <c r="H105" s="15"/>
      <c r="I105" s="15"/>
      <c r="J105" s="15"/>
    </row>
    <row r="106" spans="1:10" ht="13.5">
      <c r="A106" s="18">
        <v>70</v>
      </c>
      <c r="B106" s="68">
        <v>0.9895506792058516</v>
      </c>
      <c r="C106" s="14">
        <f>D106+E106</f>
        <v>947</v>
      </c>
      <c r="D106" s="14">
        <v>443</v>
      </c>
      <c r="E106" s="22">
        <v>504</v>
      </c>
      <c r="F106" s="11">
        <v>95</v>
      </c>
      <c r="G106" s="68">
        <v>0.8333333333333334</v>
      </c>
      <c r="H106" s="14">
        <f>I106+J106</f>
        <v>50</v>
      </c>
      <c r="I106" s="14">
        <v>9</v>
      </c>
      <c r="J106" s="14">
        <v>41</v>
      </c>
    </row>
    <row r="107" spans="1:10" ht="13.5">
      <c r="A107" s="18">
        <v>71</v>
      </c>
      <c r="B107" s="68">
        <v>0.9909638554216867</v>
      </c>
      <c r="C107" s="14">
        <f>D107+E107</f>
        <v>987</v>
      </c>
      <c r="D107" s="14">
        <v>476</v>
      </c>
      <c r="E107" s="22">
        <v>511</v>
      </c>
      <c r="F107" s="11">
        <v>96</v>
      </c>
      <c r="G107" s="68">
        <v>0.7291666666666666</v>
      </c>
      <c r="H107" s="14">
        <f aca="true" t="shared" si="0" ref="H107:H112">I107+J107</f>
        <v>35</v>
      </c>
      <c r="I107" s="14">
        <v>7</v>
      </c>
      <c r="J107" s="14">
        <v>28</v>
      </c>
    </row>
    <row r="108" spans="1:10" ht="13.5">
      <c r="A108" s="18">
        <v>72</v>
      </c>
      <c r="B108" s="68">
        <v>0.9767206477732794</v>
      </c>
      <c r="C108" s="14">
        <f>D108+E108</f>
        <v>965</v>
      </c>
      <c r="D108" s="14">
        <v>461</v>
      </c>
      <c r="E108" s="22">
        <v>504</v>
      </c>
      <c r="F108" s="11">
        <v>97</v>
      </c>
      <c r="G108" s="68">
        <v>0.6428571428571429</v>
      </c>
      <c r="H108" s="14">
        <f t="shared" si="0"/>
        <v>18</v>
      </c>
      <c r="I108" s="14">
        <v>3</v>
      </c>
      <c r="J108" s="14">
        <v>15</v>
      </c>
    </row>
    <row r="109" spans="1:10" ht="13.5">
      <c r="A109" s="18">
        <v>73</v>
      </c>
      <c r="B109" s="68">
        <v>0.9801876955161627</v>
      </c>
      <c r="C109" s="14">
        <f>D109+E109</f>
        <v>940</v>
      </c>
      <c r="D109" s="32">
        <v>429</v>
      </c>
      <c r="E109" s="22">
        <v>511</v>
      </c>
      <c r="F109" s="11">
        <v>98</v>
      </c>
      <c r="G109" s="68">
        <v>0.8235294117647058</v>
      </c>
      <c r="H109" s="14">
        <f t="shared" si="0"/>
        <v>14</v>
      </c>
      <c r="I109" s="14">
        <v>2</v>
      </c>
      <c r="J109" s="14">
        <v>12</v>
      </c>
    </row>
    <row r="110" spans="1:10" ht="13.5">
      <c r="A110" s="18">
        <v>74</v>
      </c>
      <c r="B110" s="68">
        <v>0.9681318681318681</v>
      </c>
      <c r="C110" s="14">
        <f>D110+E110</f>
        <v>881</v>
      </c>
      <c r="D110" s="14">
        <v>373</v>
      </c>
      <c r="E110" s="14">
        <v>508</v>
      </c>
      <c r="F110" s="11">
        <v>99</v>
      </c>
      <c r="G110" s="68">
        <v>0.8947368421052632</v>
      </c>
      <c r="H110" s="14">
        <f t="shared" si="0"/>
        <v>17</v>
      </c>
      <c r="I110" s="14">
        <v>3</v>
      </c>
      <c r="J110" s="14">
        <v>14</v>
      </c>
    </row>
    <row r="111" spans="1:10" ht="13.5">
      <c r="A111" s="18"/>
      <c r="B111" s="80"/>
      <c r="C111" s="82"/>
      <c r="D111" s="21"/>
      <c r="E111" s="13"/>
      <c r="F111" s="11"/>
      <c r="G111" s="68"/>
      <c r="H111" s="14" t="s">
        <v>63</v>
      </c>
      <c r="I111" s="14"/>
      <c r="J111" s="14"/>
    </row>
    <row r="112" spans="1:10" ht="13.5">
      <c r="A112" s="18"/>
      <c r="B112" s="80"/>
      <c r="C112" s="82"/>
      <c r="D112" s="21"/>
      <c r="E112" s="13"/>
      <c r="F112" s="54" t="s">
        <v>32</v>
      </c>
      <c r="G112" s="77"/>
      <c r="H112" s="55">
        <f t="shared" si="0"/>
        <v>15</v>
      </c>
      <c r="I112" s="55">
        <v>1</v>
      </c>
      <c r="J112" s="55">
        <v>14</v>
      </c>
    </row>
    <row r="113" spans="1:10" ht="13.5">
      <c r="A113" s="19"/>
      <c r="B113" s="81"/>
      <c r="C113" s="83"/>
      <c r="D113" s="16"/>
      <c r="E113" s="17"/>
      <c r="F113" s="58"/>
      <c r="G113" s="76"/>
      <c r="H113" s="55"/>
      <c r="I113" s="55"/>
      <c r="J113" s="55"/>
    </row>
    <row r="114" spans="1:10" ht="13.5">
      <c r="A114" s="37"/>
      <c r="B114" s="37"/>
      <c r="C114" s="40"/>
      <c r="D114" s="40"/>
      <c r="E114" s="40"/>
      <c r="F114" s="39"/>
      <c r="G114" s="39"/>
      <c r="H114" s="40"/>
      <c r="I114" s="40"/>
      <c r="J114" s="40"/>
    </row>
    <row r="115" spans="1:7" ht="13.5">
      <c r="A115" s="133" t="s">
        <v>33</v>
      </c>
      <c r="B115" s="133"/>
      <c r="C115" s="41" t="s">
        <v>31</v>
      </c>
      <c r="D115" s="41"/>
      <c r="E115" s="41" t="s">
        <v>26</v>
      </c>
      <c r="F115" s="41"/>
      <c r="G115" s="41" t="s">
        <v>27</v>
      </c>
    </row>
    <row r="116" spans="1:7" ht="13.5">
      <c r="A116" s="43"/>
      <c r="B116" s="43"/>
      <c r="C116" s="49"/>
      <c r="D116" s="49"/>
      <c r="E116" s="49"/>
      <c r="F116" s="49"/>
      <c r="G116" s="49"/>
    </row>
    <row r="117" spans="1:7" ht="13.5">
      <c r="A117" s="133" t="s">
        <v>34</v>
      </c>
      <c r="B117" s="133"/>
      <c r="C117" s="57">
        <f>E117+G117</f>
        <v>13145</v>
      </c>
      <c r="D117" s="38"/>
      <c r="E117" s="57">
        <f>SUBTOTAL(9,D10:D32)</f>
        <v>6683</v>
      </c>
      <c r="F117" s="38"/>
      <c r="G117" s="57">
        <f>SUBTOTAL(9,E10:E32)</f>
        <v>6462</v>
      </c>
    </row>
    <row r="118" spans="1:7" ht="13.5">
      <c r="A118" s="43"/>
      <c r="B118" s="43"/>
      <c r="C118" s="38"/>
      <c r="D118" s="38"/>
      <c r="E118" s="38"/>
      <c r="F118" s="38"/>
      <c r="G118" s="38"/>
    </row>
    <row r="119" spans="1:7" ht="13.5">
      <c r="A119" s="133" t="s">
        <v>35</v>
      </c>
      <c r="B119" s="133"/>
      <c r="C119" s="57">
        <f>E119+G119</f>
        <v>61953</v>
      </c>
      <c r="D119" s="38"/>
      <c r="E119" s="57">
        <f>SUBTOTAL(9,D34:D48,I10:I48,D72:D94)</f>
        <v>31475</v>
      </c>
      <c r="F119" s="38"/>
      <c r="G119" s="57">
        <f>SUBTOTAL(9,E34:E48,J10:J48,E72:E94)</f>
        <v>30478</v>
      </c>
    </row>
    <row r="120" spans="1:7" ht="13.5">
      <c r="A120" s="42"/>
      <c r="B120" s="42"/>
      <c r="C120" s="38"/>
      <c r="D120" s="38"/>
      <c r="E120" s="57"/>
      <c r="F120" s="38"/>
      <c r="G120" s="57"/>
    </row>
    <row r="121" spans="1:7" ht="13.5">
      <c r="A121" s="133" t="s">
        <v>42</v>
      </c>
      <c r="B121" s="133"/>
      <c r="C121" s="57">
        <f>E121+G121</f>
        <v>17884</v>
      </c>
      <c r="D121" s="38"/>
      <c r="E121" s="57">
        <f>SUBTOTAL(9,D96:D110,I72:I112)</f>
        <v>7798</v>
      </c>
      <c r="F121" s="38"/>
      <c r="G121" s="57">
        <f>SUBTOTAL(9,E96:E110,J72:J112)</f>
        <v>10086</v>
      </c>
    </row>
    <row r="122" spans="1:7" ht="13.5">
      <c r="A122" s="43"/>
      <c r="B122" s="43"/>
      <c r="C122" s="38"/>
      <c r="D122" s="38"/>
      <c r="E122" s="38"/>
      <c r="F122" s="38"/>
      <c r="G122" s="38"/>
    </row>
    <row r="123" spans="1:7" ht="13.5">
      <c r="A123" s="133" t="s">
        <v>37</v>
      </c>
      <c r="B123" s="133"/>
      <c r="C123" s="57">
        <f>E123+G123</f>
        <v>7038</v>
      </c>
      <c r="D123" s="38"/>
      <c r="E123" s="57">
        <f>SUBTOTAL(9,I72:I112)</f>
        <v>2677</v>
      </c>
      <c r="F123" s="38"/>
      <c r="G123" s="57">
        <f>SUBTOTAL(9,J72:J112)</f>
        <v>4361</v>
      </c>
    </row>
    <row r="124" spans="1:8" ht="13.5">
      <c r="A124" s="49"/>
      <c r="B124" s="49"/>
      <c r="C124" s="38"/>
      <c r="D124" s="49"/>
      <c r="E124" s="49"/>
      <c r="F124" s="49"/>
      <c r="G124" s="49"/>
      <c r="H124" s="49"/>
    </row>
    <row r="126" spans="5:6" ht="13.5">
      <c r="E126" s="84"/>
      <c r="F126" s="84"/>
    </row>
  </sheetData>
  <mergeCells count="30">
    <mergeCell ref="A123:B123"/>
    <mergeCell ref="A115:B115"/>
    <mergeCell ref="A117:B117"/>
    <mergeCell ref="A119:B119"/>
    <mergeCell ref="A121:B121"/>
    <mergeCell ref="I69:I70"/>
    <mergeCell ref="E53:F53"/>
    <mergeCell ref="F69:F70"/>
    <mergeCell ref="G69:G70"/>
    <mergeCell ref="F67:J67"/>
    <mergeCell ref="C6:C7"/>
    <mergeCell ref="A6:A7"/>
    <mergeCell ref="B6:B7"/>
    <mergeCell ref="J69:J70"/>
    <mergeCell ref="A69:A70"/>
    <mergeCell ref="B69:B70"/>
    <mergeCell ref="C69:C70"/>
    <mergeCell ref="D69:D70"/>
    <mergeCell ref="E69:E70"/>
    <mergeCell ref="H69:H70"/>
    <mergeCell ref="C2:G2"/>
    <mergeCell ref="C65:G65"/>
    <mergeCell ref="I6:I7"/>
    <mergeCell ref="J6:J7"/>
    <mergeCell ref="H6:H7"/>
    <mergeCell ref="F4:J4"/>
    <mergeCell ref="F6:F7"/>
    <mergeCell ref="G6:G7"/>
    <mergeCell ref="D6:D7"/>
    <mergeCell ref="E6:E7"/>
  </mergeCells>
  <printOptions/>
  <pageMargins left="0.5118110236220472" right="0.5118110236220472" top="0.3937007874015748" bottom="0.35433070866141736" header="0.5118110236220472" footer="0.4724409448818898"/>
  <pageSetup horizontalDpi="300" verticalDpi="300" orientation="portrait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選挙管理委員会事務局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尼崎市</dc:creator>
  <cp:keywords/>
  <dc:description/>
  <cp:lastModifiedBy>情報政策課</cp:lastModifiedBy>
  <cp:lastPrinted>2014-02-17T08:01:14Z</cp:lastPrinted>
  <dcterms:created xsi:type="dcterms:W3CDTF">1999-07-01T01:49:41Z</dcterms:created>
  <dcterms:modified xsi:type="dcterms:W3CDTF">2014-06-16T00:54:55Z</dcterms:modified>
  <cp:category/>
  <cp:version/>
  <cp:contentType/>
  <cp:contentStatus/>
</cp:coreProperties>
</file>