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735" activeTab="0"/>
  </bookViews>
  <sheets>
    <sheet name="H22.03全市" sheetId="1" r:id="rId1"/>
    <sheet name="H22.03中央" sheetId="2" r:id="rId2"/>
    <sheet name="H22.03小田" sheetId="3" r:id="rId3"/>
    <sheet name="H22.03大庄" sheetId="4" r:id="rId4"/>
    <sheet name="H.22.03立花" sheetId="5" r:id="rId5"/>
    <sheet name="H22.03武庫" sheetId="6" r:id="rId6"/>
    <sheet name="H22.03園田" sheetId="7" r:id="rId7"/>
  </sheets>
  <definedNames/>
  <calcPr fullCalcOnLoad="1"/>
</workbook>
</file>

<file path=xl/sharedStrings.xml><?xml version="1.0" encoding="utf-8"?>
<sst xmlns="http://schemas.openxmlformats.org/spreadsheetml/2006/main" count="420" uniqueCount="63">
  <si>
    <t>　     　表　２　地区、年齢（各歳）　別人口</t>
  </si>
  <si>
    <t>男</t>
  </si>
  <si>
    <t>女</t>
  </si>
  <si>
    <t>８５～８９歳</t>
  </si>
  <si>
    <t>９０～９４歳</t>
  </si>
  <si>
    <t>９５～９９歳</t>
  </si>
  <si>
    <t>総数</t>
  </si>
  <si>
    <t>１００歳以上</t>
  </si>
  <si>
    <t>（再掲）</t>
  </si>
  <si>
    <t>０～１４歳</t>
  </si>
  <si>
    <t>１５～６４歳</t>
  </si>
  <si>
    <t>７５歳以上</t>
  </si>
  <si>
    <t>７５歳以上</t>
  </si>
  <si>
    <t>（再掲）</t>
  </si>
  <si>
    <t>０～１４歳</t>
  </si>
  <si>
    <t>１５～６４歳</t>
  </si>
  <si>
    <t>６５歳以上</t>
  </si>
  <si>
    <t>６５歳以上</t>
  </si>
  <si>
    <t>総数</t>
  </si>
  <si>
    <t>男</t>
  </si>
  <si>
    <t>女</t>
  </si>
  <si>
    <t>　     　表　２　地区、年齢（各歳）　別人口</t>
  </si>
  <si>
    <t>　　　　　　　　　表　２　地区、年齢（各歳）　別人口</t>
  </si>
  <si>
    <t>（１）　全市</t>
  </si>
  <si>
    <t>年齢区分</t>
  </si>
  <si>
    <t>増減率</t>
  </si>
  <si>
    <t>総　　数</t>
  </si>
  <si>
    <t>０～４歳</t>
  </si>
  <si>
    <t>２５～２９歳</t>
  </si>
  <si>
    <t>５～９歳</t>
  </si>
  <si>
    <t>３０～３４歳</t>
  </si>
  <si>
    <t>１０～１４歳</t>
  </si>
  <si>
    <t>３５～３９歳</t>
  </si>
  <si>
    <t>１５～１９歳</t>
  </si>
  <si>
    <t>４０～４４歳</t>
  </si>
  <si>
    <t>２０～２４歳</t>
  </si>
  <si>
    <t>４５～４９歳</t>
  </si>
  <si>
    <t>（１）　全市（続き）</t>
  </si>
  <si>
    <t>５０～５４歳</t>
  </si>
  <si>
    <t>７５～７９歳</t>
  </si>
  <si>
    <t>５５～５９歳</t>
  </si>
  <si>
    <t>８０～８４歳</t>
  </si>
  <si>
    <t>６０～６４歳</t>
  </si>
  <si>
    <t>６５～６９歳</t>
  </si>
  <si>
    <t>７０～７４歳</t>
  </si>
  <si>
    <t>　</t>
  </si>
  <si>
    <t>（２）　中央地区</t>
  </si>
  <si>
    <t>（２）　中央地区（続き）</t>
  </si>
  <si>
    <t>（３）　小田地区</t>
  </si>
  <si>
    <t>（３）　小田地区（続き）</t>
  </si>
  <si>
    <t>（４）　大庄地区</t>
  </si>
  <si>
    <t>（４）　大庄地区（続き）</t>
  </si>
  <si>
    <t>（５）　立花地区</t>
  </si>
  <si>
    <t>（５）　立花地区（続き）</t>
  </si>
  <si>
    <t>（６）　武庫地区</t>
  </si>
  <si>
    <t>（６）　武庫地区(続き）</t>
  </si>
  <si>
    <t>（７）　園田地区</t>
  </si>
  <si>
    <t>（７）　園田地区（続き）</t>
  </si>
  <si>
    <t>　 (住民基本台帳人口　平成２２年９月３０日現在)</t>
  </si>
  <si>
    <t>*増減率は前年9月30日における1歳若い年齢人口と比較している。</t>
  </si>
  <si>
    <t>　</t>
  </si>
  <si>
    <t>　     　表　２　地区、年齢（各歳）　別人口</t>
  </si>
  <si>
    <t>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</si>
</sst>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3" fillId="0" borderId="1" xfId="17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Alignment="1">
      <alignment/>
    </xf>
    <xf numFmtId="38" fontId="3" fillId="0" borderId="1" xfId="17" applyFont="1" applyBorder="1" applyAlignment="1">
      <alignment/>
    </xf>
    <xf numFmtId="38" fontId="3" fillId="0" borderId="0" xfId="17" applyFont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38" fontId="4" fillId="0" borderId="6" xfId="17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8" fontId="0" fillId="0" borderId="0" xfId="17" applyFont="1" applyAlignment="1">
      <alignment horizontal="center"/>
    </xf>
    <xf numFmtId="38" fontId="0" fillId="0" borderId="0" xfId="17" applyAlignment="1">
      <alignment horizontal="center"/>
    </xf>
    <xf numFmtId="38" fontId="0" fillId="0" borderId="0" xfId="0" applyNumberFormat="1" applyFont="1" applyAlignment="1">
      <alignment horizontal="center"/>
    </xf>
    <xf numFmtId="38" fontId="4" fillId="0" borderId="6" xfId="17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38" fontId="0" fillId="0" borderId="0" xfId="17" applyFont="1" applyAlignment="1">
      <alignment horizontal="right" vertical="center"/>
    </xf>
    <xf numFmtId="38" fontId="3" fillId="0" borderId="0" xfId="17" applyFont="1" applyAlignment="1">
      <alignment horizontal="center"/>
    </xf>
    <xf numFmtId="38" fontId="3" fillId="0" borderId="0" xfId="0" applyNumberFormat="1" applyFont="1" applyAlignment="1">
      <alignment horizontal="center"/>
    </xf>
    <xf numFmtId="38" fontId="0" fillId="0" borderId="3" xfId="17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0" fontId="0" fillId="0" borderId="6" xfId="0" applyFont="1" applyBorder="1" applyAlignment="1">
      <alignment horizontal="center" vertical="center"/>
    </xf>
    <xf numFmtId="178" fontId="0" fillId="0" borderId="7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horizontal="right"/>
    </xf>
    <xf numFmtId="0" fontId="3" fillId="0" borderId="2" xfId="0" applyFont="1" applyBorder="1" applyAlignment="1">
      <alignment/>
    </xf>
    <xf numFmtId="178" fontId="3" fillId="0" borderId="8" xfId="0" applyNumberFormat="1" applyFont="1" applyBorder="1" applyAlignment="1">
      <alignment/>
    </xf>
    <xf numFmtId="178" fontId="3" fillId="0" borderId="8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6" xfId="0" applyNumberFormat="1" applyBorder="1" applyAlignment="1">
      <alignment/>
    </xf>
    <xf numFmtId="178" fontId="3" fillId="0" borderId="6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38" fontId="0" fillId="0" borderId="1" xfId="17" applyFont="1" applyBorder="1" applyAlignment="1">
      <alignment horizontal="right" vertical="center"/>
    </xf>
    <xf numFmtId="38" fontId="0" fillId="0" borderId="0" xfId="17" applyFont="1" applyAlignment="1">
      <alignment/>
    </xf>
    <xf numFmtId="178" fontId="3" fillId="0" borderId="2" xfId="0" applyNumberFormat="1" applyFont="1" applyBorder="1" applyAlignment="1">
      <alignment horizontal="center" vertical="center"/>
    </xf>
    <xf numFmtId="38" fontId="4" fillId="0" borderId="10" xfId="17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center" vertical="center"/>
    </xf>
    <xf numFmtId="38" fontId="4" fillId="0" borderId="11" xfId="17" applyFont="1" applyBorder="1" applyAlignment="1">
      <alignment horizontal="right" vertical="center"/>
    </xf>
    <xf numFmtId="38" fontId="3" fillId="0" borderId="0" xfId="0" applyNumberFormat="1" applyFont="1" applyAlignment="1">
      <alignment horizontal="right"/>
    </xf>
    <xf numFmtId="38" fontId="3" fillId="0" borderId="3" xfId="17" applyFont="1" applyBorder="1" applyAlignment="1">
      <alignment horizontal="right" vertical="center"/>
    </xf>
    <xf numFmtId="38" fontId="3" fillId="0" borderId="4" xfId="17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8" fontId="5" fillId="0" borderId="7" xfId="0" applyNumberFormat="1" applyFont="1" applyBorder="1" applyAlignment="1">
      <alignment horizontal="center"/>
    </xf>
    <xf numFmtId="178" fontId="5" fillId="0" borderId="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J867"/>
  <sheetViews>
    <sheetView tabSelected="1"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52" customWidth="1"/>
    <col min="3" max="3" width="9.75390625" style="0" bestFit="1" customWidth="1"/>
    <col min="4" max="4" width="9.125" style="0" bestFit="1" customWidth="1"/>
    <col min="5" max="5" width="9.125" style="0" customWidth="1"/>
    <col min="6" max="6" width="10.625" style="0" customWidth="1"/>
    <col min="7" max="7" width="8.125" style="52" customWidth="1"/>
  </cols>
  <sheetData>
    <row r="2" spans="2:8" ht="17.25">
      <c r="B2" s="51" t="s">
        <v>22</v>
      </c>
      <c r="C2" s="76" t="s">
        <v>0</v>
      </c>
      <c r="D2" s="76"/>
      <c r="E2" s="76"/>
      <c r="F2" s="76"/>
      <c r="G2" s="76"/>
      <c r="H2" s="29"/>
    </row>
    <row r="3" ht="13.5" customHeight="1">
      <c r="B3" s="51"/>
    </row>
    <row r="4" spans="1:10" ht="18" customHeight="1">
      <c r="A4" s="2" t="s">
        <v>23</v>
      </c>
      <c r="F4" s="77" t="s">
        <v>58</v>
      </c>
      <c r="G4" s="77"/>
      <c r="H4" s="77"/>
      <c r="I4" s="77"/>
      <c r="J4" s="77"/>
    </row>
    <row r="5" spans="1:10" ht="13.5" customHeight="1">
      <c r="A5" s="2"/>
      <c r="F5" s="9"/>
      <c r="G5" s="53"/>
      <c r="H5" s="9"/>
      <c r="I5" s="9"/>
      <c r="J5" s="9"/>
    </row>
    <row r="6" spans="1:10" ht="14.25" customHeight="1">
      <c r="A6" s="78" t="s">
        <v>24</v>
      </c>
      <c r="B6" s="80" t="s">
        <v>25</v>
      </c>
      <c r="C6" s="82" t="s">
        <v>6</v>
      </c>
      <c r="D6" s="84" t="s">
        <v>1</v>
      </c>
      <c r="E6" s="84" t="s">
        <v>2</v>
      </c>
      <c r="F6" s="84" t="s">
        <v>24</v>
      </c>
      <c r="G6" s="80" t="s">
        <v>25</v>
      </c>
      <c r="H6" s="82" t="s">
        <v>6</v>
      </c>
      <c r="I6" s="84" t="s">
        <v>1</v>
      </c>
      <c r="J6" s="86" t="s">
        <v>2</v>
      </c>
    </row>
    <row r="7" spans="1:10" ht="14.25" customHeight="1">
      <c r="A7" s="79"/>
      <c r="B7" s="81"/>
      <c r="C7" s="83"/>
      <c r="D7" s="85"/>
      <c r="E7" s="85"/>
      <c r="F7" s="85"/>
      <c r="G7" s="81"/>
      <c r="H7" s="83"/>
      <c r="I7" s="85"/>
      <c r="J7" s="87"/>
    </row>
    <row r="8" spans="1:10" ht="14.25" customHeight="1">
      <c r="A8" s="54" t="s">
        <v>26</v>
      </c>
      <c r="B8" s="55"/>
      <c r="C8" s="56">
        <f>C10+C18+C26+C34+C42+H10+H18+H26+H34+H42+C72+C80+C88+C96+C104+H72+H80+H88+H96+H104+H112</f>
        <v>460222</v>
      </c>
      <c r="D8" s="56">
        <f>D10+D18+D26+D34+D42+I10+I18+I26+I34+I42+D72+D80+D88+D96+D104+I72+I80+I88+I96+I104+I112</f>
        <v>225458</v>
      </c>
      <c r="E8" s="56">
        <f>E10+E18+E26+E34+E42+J10+J18+J26+J34+J42+E72+E80+E88+E96+E104+J72+J80+J88+J96+J104+J112</f>
        <v>234764</v>
      </c>
      <c r="F8" s="57"/>
      <c r="G8" s="58"/>
      <c r="H8" s="6"/>
      <c r="I8" s="6"/>
      <c r="J8" s="6"/>
    </row>
    <row r="9" spans="1:10" ht="13.5" customHeight="1">
      <c r="A9" s="16"/>
      <c r="B9" s="59"/>
      <c r="C9" s="11"/>
      <c r="D9" s="11"/>
      <c r="E9" s="12"/>
      <c r="F9" s="57"/>
      <c r="G9" s="58"/>
      <c r="H9" s="6"/>
      <c r="I9" s="6"/>
      <c r="J9" s="6"/>
    </row>
    <row r="10" spans="1:10" ht="13.5" customHeight="1">
      <c r="A10" s="35" t="s">
        <v>27</v>
      </c>
      <c r="B10" s="60"/>
      <c r="C10" s="44">
        <f>SUBTOTAL(9,C12:C16)</f>
        <v>20016</v>
      </c>
      <c r="D10" s="44">
        <f>SUBTOTAL(9,D12:D16)</f>
        <v>10188</v>
      </c>
      <c r="E10" s="44">
        <f>SUBTOTAL(9,E12:E16)</f>
        <v>9828</v>
      </c>
      <c r="F10" s="43" t="s">
        <v>28</v>
      </c>
      <c r="G10" s="60"/>
      <c r="H10" s="44">
        <f>SUBTOTAL(9,H12:H16)</f>
        <v>28342</v>
      </c>
      <c r="I10" s="44">
        <f>SUBTOTAL(9,I12:I16)</f>
        <v>14313</v>
      </c>
      <c r="J10" s="44">
        <f>SUBTOTAL(9,J12:J16)</f>
        <v>14029</v>
      </c>
    </row>
    <row r="11" spans="1:10" ht="13.5" customHeight="1">
      <c r="A11" s="16"/>
      <c r="B11" s="59"/>
      <c r="C11" s="13"/>
      <c r="D11" s="13"/>
      <c r="E11" s="20"/>
      <c r="F11" s="10"/>
      <c r="G11" s="59"/>
      <c r="H11" s="13"/>
      <c r="I11" s="13"/>
      <c r="J11" s="13"/>
    </row>
    <row r="12" spans="1:10" ht="13.5" customHeight="1">
      <c r="A12" s="16">
        <v>0</v>
      </c>
      <c r="B12" s="59"/>
      <c r="C12" s="13">
        <f>D12+E12</f>
        <v>4083</v>
      </c>
      <c r="D12" s="73">
        <v>2076</v>
      </c>
      <c r="E12" s="73">
        <v>2007</v>
      </c>
      <c r="F12" s="10">
        <v>25</v>
      </c>
      <c r="G12" s="59">
        <v>1.0315175097276266</v>
      </c>
      <c r="H12" s="13">
        <f>I12+J12</f>
        <v>5302</v>
      </c>
      <c r="I12" s="73">
        <v>2669</v>
      </c>
      <c r="J12" s="73">
        <v>2633</v>
      </c>
    </row>
    <row r="13" spans="1:10" ht="13.5" customHeight="1">
      <c r="A13" s="16">
        <v>1</v>
      </c>
      <c r="B13" s="59">
        <v>0.9890492782478845</v>
      </c>
      <c r="C13" s="13">
        <f>D13+E13</f>
        <v>3974</v>
      </c>
      <c r="D13" s="73">
        <v>1991</v>
      </c>
      <c r="E13" s="73">
        <v>1983</v>
      </c>
      <c r="F13" s="10">
        <v>26</v>
      </c>
      <c r="G13" s="59">
        <v>1.0245098039215685</v>
      </c>
      <c r="H13" s="13">
        <f>I13+J13</f>
        <v>5643</v>
      </c>
      <c r="I13" s="73">
        <v>2824</v>
      </c>
      <c r="J13" s="73">
        <v>2819</v>
      </c>
    </row>
    <row r="14" spans="1:10" ht="13.5" customHeight="1">
      <c r="A14" s="16">
        <v>2</v>
      </c>
      <c r="B14" s="59">
        <v>0.9793475709927247</v>
      </c>
      <c r="C14" s="13">
        <f>D14+E14</f>
        <v>4173</v>
      </c>
      <c r="D14" s="73">
        <v>2127</v>
      </c>
      <c r="E14" s="73">
        <v>2046</v>
      </c>
      <c r="F14" s="10">
        <v>27</v>
      </c>
      <c r="G14" s="59">
        <v>1.0017531556802244</v>
      </c>
      <c r="H14" s="13">
        <f>I14+J14</f>
        <v>5714</v>
      </c>
      <c r="I14" s="73">
        <v>2865</v>
      </c>
      <c r="J14" s="73">
        <v>2849</v>
      </c>
    </row>
    <row r="15" spans="1:10" ht="13.5" customHeight="1">
      <c r="A15" s="16">
        <v>3</v>
      </c>
      <c r="B15" s="59">
        <v>0.9771779141104294</v>
      </c>
      <c r="C15" s="13">
        <f>D15+E15</f>
        <v>3982</v>
      </c>
      <c r="D15" s="73">
        <v>2015</v>
      </c>
      <c r="E15" s="73">
        <v>1967</v>
      </c>
      <c r="F15" s="10">
        <v>28</v>
      </c>
      <c r="G15" s="59">
        <v>1.0029488291413704</v>
      </c>
      <c r="H15" s="13">
        <f>I15+J15</f>
        <v>5782</v>
      </c>
      <c r="I15" s="73">
        <v>2958</v>
      </c>
      <c r="J15" s="73">
        <v>2824</v>
      </c>
    </row>
    <row r="16" spans="1:10" ht="13.5" customHeight="1">
      <c r="A16" s="16">
        <v>4</v>
      </c>
      <c r="B16" s="59">
        <v>0.9773895169578622</v>
      </c>
      <c r="C16" s="13">
        <f>D16+E16</f>
        <v>3804</v>
      </c>
      <c r="D16" s="73">
        <v>1979</v>
      </c>
      <c r="E16" s="73">
        <v>1825</v>
      </c>
      <c r="F16" s="10">
        <v>29</v>
      </c>
      <c r="G16" s="59">
        <v>1.008200922603793</v>
      </c>
      <c r="H16" s="13">
        <f>I16+J16</f>
        <v>5901</v>
      </c>
      <c r="I16" s="73">
        <v>2997</v>
      </c>
      <c r="J16" s="73">
        <v>2904</v>
      </c>
    </row>
    <row r="17" spans="1:10" ht="13.5" customHeight="1">
      <c r="A17" s="16"/>
      <c r="B17" s="59"/>
      <c r="C17" s="13"/>
      <c r="D17" s="13"/>
      <c r="E17" s="20"/>
      <c r="F17" s="10"/>
      <c r="G17" s="59"/>
      <c r="H17" s="13"/>
      <c r="I17" s="13"/>
      <c r="J17" s="13"/>
    </row>
    <row r="18" spans="1:10" ht="13.5" customHeight="1">
      <c r="A18" s="35" t="s">
        <v>29</v>
      </c>
      <c r="B18" s="60"/>
      <c r="C18" s="44">
        <f>SUBTOTAL(9,C20:C24)</f>
        <v>19233</v>
      </c>
      <c r="D18" s="44">
        <f>SUBTOTAL(9,D20:D24)</f>
        <v>9922</v>
      </c>
      <c r="E18" s="44">
        <f>SUBTOTAL(9,E20:E24)</f>
        <v>9311</v>
      </c>
      <c r="F18" s="43" t="s">
        <v>30</v>
      </c>
      <c r="G18" s="60"/>
      <c r="H18" s="44">
        <f>SUBTOTAL(9,H20:H24)</f>
        <v>32977</v>
      </c>
      <c r="I18" s="44">
        <f>SUBTOTAL(9,I20:I24)</f>
        <v>16766</v>
      </c>
      <c r="J18" s="44">
        <f>SUBTOTAL(9,J20:J24)</f>
        <v>16211</v>
      </c>
    </row>
    <row r="19" spans="1:10" ht="13.5" customHeight="1">
      <c r="A19" s="16"/>
      <c r="B19" s="59"/>
      <c r="C19" s="13"/>
      <c r="D19" s="13"/>
      <c r="E19" s="20"/>
      <c r="F19" s="10"/>
      <c r="G19" s="59"/>
      <c r="H19" s="13"/>
      <c r="I19" s="13"/>
      <c r="J19" s="13"/>
    </row>
    <row r="20" spans="1:10" ht="13.5" customHeight="1">
      <c r="A20" s="16">
        <v>5</v>
      </c>
      <c r="B20" s="59">
        <v>0.9918378093733544</v>
      </c>
      <c r="C20" s="13">
        <f>D20+E20</f>
        <v>3767</v>
      </c>
      <c r="D20" s="73">
        <v>1988</v>
      </c>
      <c r="E20" s="73">
        <v>1779</v>
      </c>
      <c r="F20" s="10">
        <v>30</v>
      </c>
      <c r="G20" s="59">
        <v>0.9974404095344744</v>
      </c>
      <c r="H20" s="13">
        <f>I20+J20</f>
        <v>6235</v>
      </c>
      <c r="I20" s="73">
        <v>3140</v>
      </c>
      <c r="J20" s="73">
        <v>3095</v>
      </c>
    </row>
    <row r="21" spans="1:10" ht="13.5" customHeight="1">
      <c r="A21" s="16">
        <v>6</v>
      </c>
      <c r="B21" s="59">
        <v>0.9813809154383243</v>
      </c>
      <c r="C21" s="13">
        <f>D21+E21</f>
        <v>3795</v>
      </c>
      <c r="D21" s="73">
        <v>1949</v>
      </c>
      <c r="E21" s="73">
        <v>1846</v>
      </c>
      <c r="F21" s="10">
        <v>31</v>
      </c>
      <c r="G21" s="59">
        <v>0.9931045290706786</v>
      </c>
      <c r="H21" s="13">
        <f>I21+J21</f>
        <v>6337</v>
      </c>
      <c r="I21" s="73">
        <v>3198</v>
      </c>
      <c r="J21" s="73">
        <v>3139</v>
      </c>
    </row>
    <row r="22" spans="1:10" ht="13.5" customHeight="1">
      <c r="A22" s="16">
        <v>7</v>
      </c>
      <c r="B22" s="59">
        <v>0.9902011346054668</v>
      </c>
      <c r="C22" s="13">
        <f>D22+E22</f>
        <v>3840</v>
      </c>
      <c r="D22" s="73">
        <v>1964</v>
      </c>
      <c r="E22" s="73">
        <v>1876</v>
      </c>
      <c r="F22" s="10">
        <v>32</v>
      </c>
      <c r="G22" s="59">
        <v>0.9841269841269841</v>
      </c>
      <c r="H22" s="13">
        <f>I22+J22</f>
        <v>6510</v>
      </c>
      <c r="I22" s="73">
        <v>3318</v>
      </c>
      <c r="J22" s="73">
        <v>3192</v>
      </c>
    </row>
    <row r="23" spans="1:10" ht="13.5" customHeight="1">
      <c r="A23" s="16">
        <v>8</v>
      </c>
      <c r="B23" s="59">
        <v>0.9854014598540146</v>
      </c>
      <c r="C23" s="13">
        <f>D23+E23</f>
        <v>3915</v>
      </c>
      <c r="D23" s="73">
        <v>1991</v>
      </c>
      <c r="E23" s="73">
        <v>1924</v>
      </c>
      <c r="F23" s="10">
        <v>33</v>
      </c>
      <c r="G23" s="59">
        <v>0.9941167818796882</v>
      </c>
      <c r="H23" s="13">
        <f>I23+J23</f>
        <v>6759</v>
      </c>
      <c r="I23" s="73">
        <v>3444</v>
      </c>
      <c r="J23" s="73">
        <v>3315</v>
      </c>
    </row>
    <row r="24" spans="1:10" ht="13.5" customHeight="1">
      <c r="A24" s="16">
        <v>9</v>
      </c>
      <c r="B24" s="59">
        <v>0.987641866330391</v>
      </c>
      <c r="C24" s="13">
        <f>D24+E24</f>
        <v>3916</v>
      </c>
      <c r="D24" s="73">
        <v>2030</v>
      </c>
      <c r="E24" s="73">
        <v>1886</v>
      </c>
      <c r="F24" s="10">
        <v>34</v>
      </c>
      <c r="G24" s="59">
        <v>0.9935950988582567</v>
      </c>
      <c r="H24" s="13">
        <f>I24+J24</f>
        <v>7136</v>
      </c>
      <c r="I24" s="73">
        <v>3666</v>
      </c>
      <c r="J24" s="73">
        <v>3470</v>
      </c>
    </row>
    <row r="25" spans="1:10" ht="13.5" customHeight="1">
      <c r="A25" s="16"/>
      <c r="B25" s="59"/>
      <c r="C25" s="13"/>
      <c r="D25" s="13"/>
      <c r="E25" s="20"/>
      <c r="F25" s="10"/>
      <c r="G25" s="59"/>
      <c r="H25" s="13"/>
      <c r="I25" s="13"/>
      <c r="J25" s="13"/>
    </row>
    <row r="26" spans="1:10" ht="13.5" customHeight="1">
      <c r="A26" s="35" t="s">
        <v>31</v>
      </c>
      <c r="B26" s="60"/>
      <c r="C26" s="44">
        <f>SUBTOTAL(9,C28:C32)</f>
        <v>19844</v>
      </c>
      <c r="D26" s="44">
        <f>SUBTOTAL(9,D28:D32)</f>
        <v>10083</v>
      </c>
      <c r="E26" s="44">
        <f>SUBTOTAL(9,E28:E32)</f>
        <v>9761</v>
      </c>
      <c r="F26" s="43" t="s">
        <v>32</v>
      </c>
      <c r="G26" s="60"/>
      <c r="H26" s="44">
        <f>SUBTOTAL(9,H28:H32)</f>
        <v>39313</v>
      </c>
      <c r="I26" s="44">
        <f>SUBTOTAL(9,I28:I32)</f>
        <v>20178</v>
      </c>
      <c r="J26" s="44">
        <f>SUBTOTAL(9,J28:J32)</f>
        <v>19135</v>
      </c>
    </row>
    <row r="27" spans="1:10" ht="13.5" customHeight="1">
      <c r="A27" s="16"/>
      <c r="B27" s="59"/>
      <c r="C27" s="13"/>
      <c r="D27" s="13"/>
      <c r="E27" s="13"/>
      <c r="F27" s="10"/>
      <c r="G27" s="59"/>
      <c r="H27" s="13"/>
      <c r="I27" s="13"/>
      <c r="J27" s="13"/>
    </row>
    <row r="28" spans="1:10" ht="13.5" customHeight="1">
      <c r="A28" s="16">
        <v>10</v>
      </c>
      <c r="B28" s="59">
        <v>0.9957221942627076</v>
      </c>
      <c r="C28" s="13">
        <f>D28+E28</f>
        <v>3957</v>
      </c>
      <c r="D28" s="73">
        <v>1977</v>
      </c>
      <c r="E28" s="73">
        <v>1980</v>
      </c>
      <c r="F28" s="10">
        <v>35</v>
      </c>
      <c r="G28" s="59">
        <v>0.9914461373964181</v>
      </c>
      <c r="H28" s="13">
        <f>I28+J28</f>
        <v>7418</v>
      </c>
      <c r="I28" s="73">
        <v>3800</v>
      </c>
      <c r="J28" s="73">
        <v>3618</v>
      </c>
    </row>
    <row r="29" spans="1:10" ht="13.5" customHeight="1">
      <c r="A29" s="16">
        <v>11</v>
      </c>
      <c r="B29" s="59">
        <v>0.998729674796748</v>
      </c>
      <c r="C29" s="13">
        <f>D29+E29</f>
        <v>3931</v>
      </c>
      <c r="D29" s="73">
        <v>1993</v>
      </c>
      <c r="E29" s="73">
        <v>1938</v>
      </c>
      <c r="F29" s="10">
        <v>36</v>
      </c>
      <c r="G29" s="59">
        <v>0.9947923124612523</v>
      </c>
      <c r="H29" s="13">
        <f>I29+J29</f>
        <v>8023</v>
      </c>
      <c r="I29" s="73">
        <v>4133</v>
      </c>
      <c r="J29" s="73">
        <v>3890</v>
      </c>
    </row>
    <row r="30" spans="1:10" ht="13.5" customHeight="1">
      <c r="A30" s="16">
        <v>12</v>
      </c>
      <c r="B30" s="59">
        <v>0.9949676491732566</v>
      </c>
      <c r="C30" s="13">
        <f>D30+E30</f>
        <v>4152</v>
      </c>
      <c r="D30" s="73">
        <v>2102</v>
      </c>
      <c r="E30" s="73">
        <v>2050</v>
      </c>
      <c r="F30" s="10">
        <v>37</v>
      </c>
      <c r="G30" s="59">
        <v>0.9888888888888889</v>
      </c>
      <c r="H30" s="13">
        <f>I30+J30</f>
        <v>8099</v>
      </c>
      <c r="I30" s="73">
        <v>4145</v>
      </c>
      <c r="J30" s="73">
        <v>3954</v>
      </c>
    </row>
    <row r="31" spans="1:10" ht="13.5" customHeight="1">
      <c r="A31" s="16">
        <v>13</v>
      </c>
      <c r="B31" s="59">
        <v>0.9989769820971867</v>
      </c>
      <c r="C31" s="13">
        <f>D31+E31</f>
        <v>3906</v>
      </c>
      <c r="D31" s="73">
        <v>2016</v>
      </c>
      <c r="E31" s="73">
        <v>1890</v>
      </c>
      <c r="F31" s="10">
        <v>38</v>
      </c>
      <c r="G31" s="59">
        <v>0.9900224494886506</v>
      </c>
      <c r="H31" s="13">
        <f>I31+J31</f>
        <v>7938</v>
      </c>
      <c r="I31" s="73">
        <v>4089</v>
      </c>
      <c r="J31" s="73">
        <v>3849</v>
      </c>
    </row>
    <row r="32" spans="1:10" ht="13.5" customHeight="1">
      <c r="A32" s="16">
        <v>14</v>
      </c>
      <c r="B32" s="59">
        <v>0.9997435239805078</v>
      </c>
      <c r="C32" s="13">
        <f>D32+E32</f>
        <v>3898</v>
      </c>
      <c r="D32" s="73">
        <v>1995</v>
      </c>
      <c r="E32" s="73">
        <v>1903</v>
      </c>
      <c r="F32" s="10">
        <v>39</v>
      </c>
      <c r="G32" s="59">
        <v>0.9941631772617688</v>
      </c>
      <c r="H32" s="13">
        <f>I32+J32</f>
        <v>7835</v>
      </c>
      <c r="I32" s="73">
        <v>4011</v>
      </c>
      <c r="J32" s="73">
        <v>3824</v>
      </c>
    </row>
    <row r="33" spans="1:10" ht="13.5" customHeight="1">
      <c r="A33" s="16"/>
      <c r="B33" s="59"/>
      <c r="C33" s="13"/>
      <c r="D33" s="13"/>
      <c r="E33" s="20"/>
      <c r="F33" s="10"/>
      <c r="G33" s="59"/>
      <c r="H33" s="13"/>
      <c r="I33" s="13"/>
      <c r="J33" s="13"/>
    </row>
    <row r="34" spans="1:10" ht="13.5" customHeight="1">
      <c r="A34" s="35" t="s">
        <v>33</v>
      </c>
      <c r="B34" s="60"/>
      <c r="C34" s="44">
        <f>SUBTOTAL(9,C36:C40)</f>
        <v>19977</v>
      </c>
      <c r="D34" s="44">
        <f>SUBTOTAL(9,D36:D40)</f>
        <v>10229</v>
      </c>
      <c r="E34" s="44">
        <f>SUBTOTAL(9,E36:E40)</f>
        <v>9748</v>
      </c>
      <c r="F34" s="43" t="s">
        <v>34</v>
      </c>
      <c r="G34" s="60"/>
      <c r="H34" s="44">
        <f>SUBTOTAL(9,H36:H40)</f>
        <v>34101</v>
      </c>
      <c r="I34" s="44">
        <f>SUBTOTAL(9,I36:I40)</f>
        <v>17643</v>
      </c>
      <c r="J34" s="44">
        <f>SUBTOTAL(9,J36:J40)</f>
        <v>16458</v>
      </c>
    </row>
    <row r="35" spans="1:10" ht="13.5" customHeight="1">
      <c r="A35" s="16"/>
      <c r="B35" s="59"/>
      <c r="C35" s="13"/>
      <c r="D35" s="13"/>
      <c r="E35" s="20"/>
      <c r="F35" s="10"/>
      <c r="G35" s="59"/>
      <c r="H35" s="13"/>
      <c r="I35" s="13"/>
      <c r="J35" s="13"/>
    </row>
    <row r="36" spans="1:10" ht="13.5" customHeight="1">
      <c r="A36" s="16">
        <v>15</v>
      </c>
      <c r="B36" s="59">
        <v>1.0028075548749362</v>
      </c>
      <c r="C36" s="13">
        <f>D36+E36</f>
        <v>3929</v>
      </c>
      <c r="D36" s="73">
        <v>2004</v>
      </c>
      <c r="E36" s="73">
        <v>1925</v>
      </c>
      <c r="F36" s="10">
        <v>40</v>
      </c>
      <c r="G36" s="59">
        <v>0.9909718534253851</v>
      </c>
      <c r="H36" s="13">
        <f>I36+J36</f>
        <v>7464</v>
      </c>
      <c r="I36" s="73">
        <v>3864</v>
      </c>
      <c r="J36" s="73">
        <v>3600</v>
      </c>
    </row>
    <row r="37" spans="1:10" ht="13.5" customHeight="1">
      <c r="A37" s="16">
        <v>16</v>
      </c>
      <c r="B37" s="59">
        <v>1.0064870259481038</v>
      </c>
      <c r="C37" s="13">
        <f>D37+E37</f>
        <v>4034</v>
      </c>
      <c r="D37" s="73">
        <v>2044</v>
      </c>
      <c r="E37" s="73">
        <v>1990</v>
      </c>
      <c r="F37" s="10">
        <v>41</v>
      </c>
      <c r="G37" s="59">
        <v>0.9910523504273504</v>
      </c>
      <c r="H37" s="13">
        <f>I37+J37</f>
        <v>7421</v>
      </c>
      <c r="I37" s="73">
        <v>3818</v>
      </c>
      <c r="J37" s="73">
        <v>3603</v>
      </c>
    </row>
    <row r="38" spans="1:10" ht="13.5" customHeight="1">
      <c r="A38" s="16">
        <v>17</v>
      </c>
      <c r="B38" s="59">
        <v>1.0054361894900337</v>
      </c>
      <c r="C38" s="13">
        <f>D38+E38</f>
        <v>3884</v>
      </c>
      <c r="D38" s="73">
        <v>2025</v>
      </c>
      <c r="E38" s="73">
        <v>1859</v>
      </c>
      <c r="F38" s="10">
        <v>42</v>
      </c>
      <c r="G38" s="59">
        <v>0.9910790144435004</v>
      </c>
      <c r="H38" s="13">
        <f>I38+J38</f>
        <v>6999</v>
      </c>
      <c r="I38" s="73">
        <v>3593</v>
      </c>
      <c r="J38" s="73">
        <v>3406</v>
      </c>
    </row>
    <row r="39" spans="1:10" ht="13.5" customHeight="1">
      <c r="A39" s="16">
        <v>18</v>
      </c>
      <c r="B39" s="59">
        <v>1.0215701028342112</v>
      </c>
      <c r="C39" s="13">
        <f>D39+E39</f>
        <v>4073</v>
      </c>
      <c r="D39" s="73">
        <v>2076</v>
      </c>
      <c r="E39" s="73">
        <v>1997</v>
      </c>
      <c r="F39" s="10">
        <v>43</v>
      </c>
      <c r="G39" s="59">
        <v>0.9962718669343275</v>
      </c>
      <c r="H39" s="13">
        <f>I39+J39</f>
        <v>6948</v>
      </c>
      <c r="I39" s="73">
        <v>3637</v>
      </c>
      <c r="J39" s="73">
        <v>3311</v>
      </c>
    </row>
    <row r="40" spans="1:10" ht="13.5" customHeight="1">
      <c r="A40" s="16">
        <v>19</v>
      </c>
      <c r="B40" s="59">
        <v>1.0170468789170217</v>
      </c>
      <c r="C40" s="13">
        <f>D40+E40</f>
        <v>4057</v>
      </c>
      <c r="D40" s="73">
        <v>2080</v>
      </c>
      <c r="E40" s="73">
        <v>1977</v>
      </c>
      <c r="F40" s="10">
        <v>44</v>
      </c>
      <c r="G40" s="59">
        <v>0.9954657094275459</v>
      </c>
      <c r="H40" s="13">
        <f>I40+J40</f>
        <v>5269</v>
      </c>
      <c r="I40" s="73">
        <v>2731</v>
      </c>
      <c r="J40" s="73">
        <v>2538</v>
      </c>
    </row>
    <row r="41" spans="1:10" ht="13.5" customHeight="1">
      <c r="A41" s="16"/>
      <c r="B41" s="59"/>
      <c r="C41" s="13"/>
      <c r="D41" s="13"/>
      <c r="E41" s="20"/>
      <c r="F41" s="10"/>
      <c r="G41" s="59"/>
      <c r="H41" s="13"/>
      <c r="I41" s="13"/>
      <c r="J41" s="13"/>
    </row>
    <row r="42" spans="1:10" ht="13.5" customHeight="1">
      <c r="A42" s="35" t="s">
        <v>35</v>
      </c>
      <c r="B42" s="60"/>
      <c r="C42" s="44">
        <f>SUBTOTAL(9,C44:C48)</f>
        <v>22995</v>
      </c>
      <c r="D42" s="44">
        <f>SUBTOTAL(9,D44:D48)</f>
        <v>11526</v>
      </c>
      <c r="E42" s="44">
        <f>SUBTOTAL(9,E44:E48)</f>
        <v>11469</v>
      </c>
      <c r="F42" s="43" t="s">
        <v>36</v>
      </c>
      <c r="G42" s="60"/>
      <c r="H42" s="44">
        <f>SUBTOTAL(9,H44:H48)</f>
        <v>28668</v>
      </c>
      <c r="I42" s="44">
        <f>SUBTOTAL(9,I44:I48)</f>
        <v>14584</v>
      </c>
      <c r="J42" s="44">
        <f>SUBTOTAL(9,J44:J48)</f>
        <v>14084</v>
      </c>
    </row>
    <row r="43" spans="1:10" ht="13.5" customHeight="1">
      <c r="A43" s="16"/>
      <c r="B43" s="59"/>
      <c r="C43" s="13"/>
      <c r="D43" s="13"/>
      <c r="E43" s="20"/>
      <c r="F43" s="10"/>
      <c r="G43" s="59"/>
      <c r="H43" s="13"/>
      <c r="I43" s="13"/>
      <c r="J43" s="13"/>
    </row>
    <row r="44" spans="1:10" ht="13.5" customHeight="1">
      <c r="A44" s="16">
        <v>20</v>
      </c>
      <c r="B44" s="59">
        <v>1.009261576971214</v>
      </c>
      <c r="C44" s="13">
        <f>D44+E44</f>
        <v>4032</v>
      </c>
      <c r="D44" s="73">
        <v>2028</v>
      </c>
      <c r="E44" s="73">
        <v>2004</v>
      </c>
      <c r="F44" s="10">
        <v>45</v>
      </c>
      <c r="G44" s="59">
        <v>0.9933028919330289</v>
      </c>
      <c r="H44" s="13">
        <f>I44+J44</f>
        <v>6526</v>
      </c>
      <c r="I44" s="73">
        <v>3326</v>
      </c>
      <c r="J44" s="73">
        <v>3200</v>
      </c>
    </row>
    <row r="45" spans="1:10" ht="13.5" customHeight="1">
      <c r="A45" s="16">
        <v>21</v>
      </c>
      <c r="B45" s="59">
        <v>1.0186849574266792</v>
      </c>
      <c r="C45" s="13">
        <f>D45+E45</f>
        <v>4307</v>
      </c>
      <c r="D45" s="73">
        <v>2191</v>
      </c>
      <c r="E45" s="73">
        <v>2116</v>
      </c>
      <c r="F45" s="10">
        <v>46</v>
      </c>
      <c r="G45" s="59">
        <v>0.9989876834823688</v>
      </c>
      <c r="H45" s="13">
        <f>I45+J45</f>
        <v>5921</v>
      </c>
      <c r="I45" s="73">
        <v>3062</v>
      </c>
      <c r="J45" s="73">
        <v>2859</v>
      </c>
    </row>
    <row r="46" spans="1:10" ht="13.5" customHeight="1">
      <c r="A46" s="16">
        <v>22</v>
      </c>
      <c r="B46" s="59">
        <v>1.0298906981931741</v>
      </c>
      <c r="C46" s="13">
        <f>D46+E46</f>
        <v>4617</v>
      </c>
      <c r="D46" s="73">
        <v>2335</v>
      </c>
      <c r="E46" s="73">
        <v>2282</v>
      </c>
      <c r="F46" s="10">
        <v>47</v>
      </c>
      <c r="G46" s="59">
        <v>1.001583949313622</v>
      </c>
      <c r="H46" s="13">
        <f>I46+J46</f>
        <v>5691</v>
      </c>
      <c r="I46" s="73">
        <v>2853</v>
      </c>
      <c r="J46" s="73">
        <v>2838</v>
      </c>
    </row>
    <row r="47" spans="1:10" ht="13.5" customHeight="1">
      <c r="A47" s="16">
        <v>23</v>
      </c>
      <c r="B47" s="59">
        <v>1.0276113013698631</v>
      </c>
      <c r="C47" s="13">
        <f>D47+E47</f>
        <v>4801</v>
      </c>
      <c r="D47" s="73">
        <v>2412</v>
      </c>
      <c r="E47" s="73">
        <v>2389</v>
      </c>
      <c r="F47" s="10">
        <v>48</v>
      </c>
      <c r="G47" s="59">
        <v>1.0003710575139146</v>
      </c>
      <c r="H47" s="13">
        <f>I47+J47</f>
        <v>5392</v>
      </c>
      <c r="I47" s="73">
        <v>2722</v>
      </c>
      <c r="J47" s="73">
        <v>2670</v>
      </c>
    </row>
    <row r="48" spans="1:10" ht="13.5" customHeight="1">
      <c r="A48" s="16">
        <v>24</v>
      </c>
      <c r="B48" s="59">
        <v>1.026656213249706</v>
      </c>
      <c r="C48" s="13">
        <f>D48+E48</f>
        <v>5238</v>
      </c>
      <c r="D48" s="73">
        <v>2560</v>
      </c>
      <c r="E48" s="73">
        <v>2678</v>
      </c>
      <c r="F48" s="10">
        <v>49</v>
      </c>
      <c r="G48" s="59">
        <v>0.9940027084542464</v>
      </c>
      <c r="H48" s="13">
        <f>I48+J48</f>
        <v>5138</v>
      </c>
      <c r="I48" s="73">
        <v>2621</v>
      </c>
      <c r="J48" s="73">
        <v>2517</v>
      </c>
    </row>
    <row r="49" spans="1:10" ht="13.5" customHeight="1">
      <c r="A49" s="17"/>
      <c r="B49" s="61"/>
      <c r="C49" s="74"/>
      <c r="D49" s="74"/>
      <c r="E49" s="75"/>
      <c r="F49" s="18"/>
      <c r="G49" s="61"/>
      <c r="H49" s="74"/>
      <c r="I49" s="74"/>
      <c r="J49" s="74"/>
    </row>
    <row r="50" ht="13.5" customHeight="1">
      <c r="A50" t="s">
        <v>59</v>
      </c>
    </row>
    <row r="51" ht="13.5" customHeight="1"/>
    <row r="52" ht="13.5" customHeight="1"/>
    <row r="53" ht="13.5" customHeight="1"/>
    <row r="54" spans="5:6" ht="13.5" customHeight="1">
      <c r="E54" s="88"/>
      <c r="F54" s="88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ht="13.5" customHeight="1"/>
    <row r="61" spans="5:6" ht="13.5" customHeight="1">
      <c r="E61" s="23"/>
      <c r="F61" s="23"/>
    </row>
    <row r="62" spans="5:6" ht="13.5" customHeight="1">
      <c r="E62" s="88"/>
      <c r="F62" s="88"/>
    </row>
    <row r="63" spans="5:6" ht="13.5">
      <c r="E63" s="88"/>
      <c r="F63" s="88"/>
    </row>
    <row r="64" spans="5:6" ht="13.5" customHeight="1">
      <c r="E64" s="23"/>
      <c r="F64" s="23"/>
    </row>
    <row r="65" spans="2:8" ht="17.25" customHeight="1">
      <c r="B65" s="51" t="s">
        <v>22</v>
      </c>
      <c r="C65" s="76" t="s">
        <v>0</v>
      </c>
      <c r="D65" s="76"/>
      <c r="E65" s="76"/>
      <c r="F65" s="76"/>
      <c r="G65" s="76"/>
      <c r="H65" s="29"/>
    </row>
    <row r="66" ht="13.5" customHeight="1"/>
    <row r="67" spans="1:10" ht="18" customHeight="1">
      <c r="A67" s="2" t="s">
        <v>37</v>
      </c>
      <c r="B67" s="51"/>
      <c r="F67" s="77" t="s">
        <v>58</v>
      </c>
      <c r="G67" s="77"/>
      <c r="H67" s="77"/>
      <c r="I67" s="77"/>
      <c r="J67" s="77"/>
    </row>
    <row r="68" ht="13.5">
      <c r="C68" s="1"/>
    </row>
    <row r="69" spans="1:10" ht="13.5" customHeight="1">
      <c r="A69" s="78" t="s">
        <v>24</v>
      </c>
      <c r="B69" s="80" t="s">
        <v>25</v>
      </c>
      <c r="C69" s="82" t="s">
        <v>6</v>
      </c>
      <c r="D69" s="84" t="s">
        <v>1</v>
      </c>
      <c r="E69" s="84" t="s">
        <v>2</v>
      </c>
      <c r="F69" s="84" t="s">
        <v>24</v>
      </c>
      <c r="G69" s="80" t="s">
        <v>25</v>
      </c>
      <c r="H69" s="82" t="s">
        <v>6</v>
      </c>
      <c r="I69" s="84" t="s">
        <v>1</v>
      </c>
      <c r="J69" s="86" t="s">
        <v>2</v>
      </c>
    </row>
    <row r="70" spans="1:10" ht="13.5" customHeight="1">
      <c r="A70" s="79"/>
      <c r="B70" s="81"/>
      <c r="C70" s="83"/>
      <c r="D70" s="85"/>
      <c r="E70" s="85"/>
      <c r="F70" s="85"/>
      <c r="G70" s="81"/>
      <c r="H70" s="83"/>
      <c r="I70" s="85"/>
      <c r="J70" s="87"/>
    </row>
    <row r="71" spans="1:10" ht="13.5" customHeight="1">
      <c r="A71" s="8"/>
      <c r="B71" s="62"/>
      <c r="C71" s="6"/>
      <c r="D71" s="6"/>
      <c r="E71" s="7"/>
      <c r="F71" s="57"/>
      <c r="G71" s="58"/>
      <c r="H71" s="6"/>
      <c r="I71" s="6"/>
      <c r="J71" s="6"/>
    </row>
    <row r="72" spans="1:10" ht="13.5" customHeight="1">
      <c r="A72" s="35" t="s">
        <v>38</v>
      </c>
      <c r="B72" s="60"/>
      <c r="C72" s="44">
        <f>SUBTOTAL(9,C74:C78)</f>
        <v>24594</v>
      </c>
      <c r="D72" s="44">
        <f>SUBTOTAL(9,D74:D78)</f>
        <v>12606</v>
      </c>
      <c r="E72" s="44">
        <f>SUBTOTAL(9,E74:E78)</f>
        <v>11988</v>
      </c>
      <c r="F72" s="43" t="s">
        <v>39</v>
      </c>
      <c r="G72" s="60"/>
      <c r="H72" s="44">
        <f>SUBTOTAL(9,H74:H78)</f>
        <v>21006</v>
      </c>
      <c r="I72" s="44">
        <f>SUBTOTAL(9,I74:I78)</f>
        <v>8936</v>
      </c>
      <c r="J72" s="44">
        <f>SUBTOTAL(9,J74:J78)</f>
        <v>12070</v>
      </c>
    </row>
    <row r="73" spans="1:10" ht="13.5" customHeight="1">
      <c r="A73" s="16"/>
      <c r="B73" s="59"/>
      <c r="C73" s="13"/>
      <c r="D73" s="13"/>
      <c r="E73" s="20"/>
      <c r="F73" s="10"/>
      <c r="G73" s="59"/>
      <c r="H73" s="13"/>
      <c r="I73" s="13"/>
      <c r="J73" s="13"/>
    </row>
    <row r="74" spans="1:10" ht="13.5" customHeight="1">
      <c r="A74" s="16">
        <v>50</v>
      </c>
      <c r="B74" s="59">
        <v>0.9949631925610228</v>
      </c>
      <c r="C74" s="13">
        <f>D74+E74</f>
        <v>5136</v>
      </c>
      <c r="D74" s="73">
        <v>2633</v>
      </c>
      <c r="E74" s="73">
        <v>2503</v>
      </c>
      <c r="F74" s="10">
        <v>75</v>
      </c>
      <c r="G74" s="59">
        <v>0.9756778309409888</v>
      </c>
      <c r="H74" s="13">
        <f>I74+J74</f>
        <v>4894</v>
      </c>
      <c r="I74" s="73">
        <v>2165</v>
      </c>
      <c r="J74" s="73">
        <v>2729</v>
      </c>
    </row>
    <row r="75" spans="1:10" ht="13.5" customHeight="1">
      <c r="A75" s="16">
        <v>51</v>
      </c>
      <c r="B75" s="59">
        <v>0.9955537590945837</v>
      </c>
      <c r="C75" s="13">
        <f>D75+E75</f>
        <v>4926</v>
      </c>
      <c r="D75" s="73">
        <v>2507</v>
      </c>
      <c r="E75" s="73">
        <v>2419</v>
      </c>
      <c r="F75" s="10">
        <v>76</v>
      </c>
      <c r="G75" s="59">
        <v>0.9705215419501134</v>
      </c>
      <c r="H75" s="13">
        <f>I75+J75</f>
        <v>4280</v>
      </c>
      <c r="I75" s="73">
        <v>1875</v>
      </c>
      <c r="J75" s="73">
        <v>2405</v>
      </c>
    </row>
    <row r="76" spans="1:10" ht="13.5" customHeight="1">
      <c r="A76" s="16">
        <v>52</v>
      </c>
      <c r="B76" s="59">
        <v>0.9996007187063286</v>
      </c>
      <c r="C76" s="13">
        <f>D76+E76</f>
        <v>5007</v>
      </c>
      <c r="D76" s="73">
        <v>2554</v>
      </c>
      <c r="E76" s="73">
        <v>2453</v>
      </c>
      <c r="F76" s="10">
        <v>77</v>
      </c>
      <c r="G76" s="59">
        <v>0.9671558350803634</v>
      </c>
      <c r="H76" s="13">
        <f>I76+J76</f>
        <v>4152</v>
      </c>
      <c r="I76" s="73">
        <v>1750</v>
      </c>
      <c r="J76" s="73">
        <v>2402</v>
      </c>
    </row>
    <row r="77" spans="1:10" ht="13.5" customHeight="1">
      <c r="A77" s="16">
        <v>53</v>
      </c>
      <c r="B77" s="59">
        <v>0.9950622584800344</v>
      </c>
      <c r="C77" s="13">
        <f>D77+E77</f>
        <v>4635</v>
      </c>
      <c r="D77" s="73">
        <v>2356</v>
      </c>
      <c r="E77" s="73">
        <v>2279</v>
      </c>
      <c r="F77" s="10">
        <v>78</v>
      </c>
      <c r="G77" s="59">
        <v>0.965419232591189</v>
      </c>
      <c r="H77" s="13">
        <f>I77+J77</f>
        <v>4076</v>
      </c>
      <c r="I77" s="73">
        <v>1661</v>
      </c>
      <c r="J77" s="73">
        <v>2415</v>
      </c>
    </row>
    <row r="78" spans="1:10" ht="13.5" customHeight="1">
      <c r="A78" s="16">
        <v>54</v>
      </c>
      <c r="B78" s="59">
        <v>0.9955211726384365</v>
      </c>
      <c r="C78" s="13">
        <f>D78+E78</f>
        <v>4890</v>
      </c>
      <c r="D78" s="73">
        <v>2556</v>
      </c>
      <c r="E78" s="73">
        <v>2334</v>
      </c>
      <c r="F78" s="10">
        <v>79</v>
      </c>
      <c r="G78" s="59">
        <v>0.9654433431556388</v>
      </c>
      <c r="H78" s="13">
        <f>I78+J78</f>
        <v>3604</v>
      </c>
      <c r="I78" s="73">
        <v>1485</v>
      </c>
      <c r="J78" s="73">
        <v>2119</v>
      </c>
    </row>
    <row r="79" spans="1:10" ht="13.5" customHeight="1">
      <c r="A79" s="16"/>
      <c r="B79" s="59"/>
      <c r="C79" s="13"/>
      <c r="D79" s="13"/>
      <c r="E79" s="20"/>
      <c r="F79" s="10"/>
      <c r="G79" s="59"/>
      <c r="H79" s="13"/>
      <c r="I79" s="13"/>
      <c r="J79" s="13"/>
    </row>
    <row r="80" spans="1:10" ht="13.5" customHeight="1">
      <c r="A80" s="35" t="s">
        <v>40</v>
      </c>
      <c r="B80" s="60"/>
      <c r="C80" s="44">
        <f>SUBTOTAL(9,C82:C86)</f>
        <v>28770</v>
      </c>
      <c r="D80" s="44">
        <f>SUBTOTAL(9,D82:D86)</f>
        <v>14474</v>
      </c>
      <c r="E80" s="44">
        <f>SUBTOTAL(9,E82:E86)</f>
        <v>14296</v>
      </c>
      <c r="F80" s="43" t="s">
        <v>41</v>
      </c>
      <c r="G80" s="60"/>
      <c r="H80" s="44">
        <f>SUBTOTAL(9,H82:H86)</f>
        <v>13532</v>
      </c>
      <c r="I80" s="44">
        <f>SUBTOTAL(9,I82:I86)</f>
        <v>5174</v>
      </c>
      <c r="J80" s="44">
        <f>SUBTOTAL(9,J82:J86)</f>
        <v>8358</v>
      </c>
    </row>
    <row r="81" spans="1:10" ht="13.5" customHeight="1">
      <c r="A81" s="16"/>
      <c r="B81" s="59"/>
      <c r="C81" s="13"/>
      <c r="D81" s="13"/>
      <c r="E81" s="20"/>
      <c r="F81" s="10"/>
      <c r="G81" s="59"/>
      <c r="H81" s="13"/>
      <c r="I81" s="13"/>
      <c r="J81" s="13"/>
    </row>
    <row r="82" spans="1:10" ht="13.5" customHeight="1">
      <c r="A82" s="16">
        <v>55</v>
      </c>
      <c r="B82" s="59">
        <v>0.9941815360744763</v>
      </c>
      <c r="C82" s="13">
        <f>D82+E82</f>
        <v>5126</v>
      </c>
      <c r="D82" s="73">
        <v>2613</v>
      </c>
      <c r="E82" s="73">
        <v>2513</v>
      </c>
      <c r="F82" s="10">
        <v>80</v>
      </c>
      <c r="G82" s="59">
        <v>0.9627949183303085</v>
      </c>
      <c r="H82" s="13">
        <f>I82+J82</f>
        <v>3183</v>
      </c>
      <c r="I82" s="73">
        <v>1303</v>
      </c>
      <c r="J82" s="73">
        <v>1880</v>
      </c>
    </row>
    <row r="83" spans="1:10" ht="13.5" customHeight="1">
      <c r="A83" s="16">
        <v>56</v>
      </c>
      <c r="B83" s="59">
        <v>0.9956972423234891</v>
      </c>
      <c r="C83" s="13">
        <f>D83+E83</f>
        <v>5091</v>
      </c>
      <c r="D83" s="73">
        <v>2561</v>
      </c>
      <c r="E83" s="73">
        <v>2530</v>
      </c>
      <c r="F83" s="10">
        <v>81</v>
      </c>
      <c r="G83" s="59">
        <v>0.9583203732503888</v>
      </c>
      <c r="H83" s="13">
        <f>I83+J83</f>
        <v>3081</v>
      </c>
      <c r="I83" s="73">
        <v>1194</v>
      </c>
      <c r="J83" s="73">
        <v>1887</v>
      </c>
    </row>
    <row r="84" spans="1:10" ht="13.5" customHeight="1">
      <c r="A84" s="16">
        <v>57</v>
      </c>
      <c r="B84" s="59">
        <v>0.9905395935529082</v>
      </c>
      <c r="C84" s="13">
        <f>D84+E84</f>
        <v>5654</v>
      </c>
      <c r="D84" s="73">
        <v>2720</v>
      </c>
      <c r="E84" s="73">
        <v>2934</v>
      </c>
      <c r="F84" s="10">
        <v>82</v>
      </c>
      <c r="G84" s="59">
        <v>0.9516242937853108</v>
      </c>
      <c r="H84" s="13">
        <f>I84+J84</f>
        <v>2695</v>
      </c>
      <c r="I84" s="73">
        <v>1023</v>
      </c>
      <c r="J84" s="73">
        <v>1672</v>
      </c>
    </row>
    <row r="85" spans="1:10" ht="13.5" customHeight="1">
      <c r="A85" s="16">
        <v>58</v>
      </c>
      <c r="B85" s="59">
        <v>0.9919678714859438</v>
      </c>
      <c r="C85" s="13">
        <f>D85+E85</f>
        <v>6175</v>
      </c>
      <c r="D85" s="73">
        <v>3180</v>
      </c>
      <c r="E85" s="73">
        <v>2995</v>
      </c>
      <c r="F85" s="10">
        <v>83</v>
      </c>
      <c r="G85" s="59">
        <v>0.9568487727632621</v>
      </c>
      <c r="H85" s="13">
        <f>I85+J85</f>
        <v>2417</v>
      </c>
      <c r="I85" s="73">
        <v>902</v>
      </c>
      <c r="J85" s="73">
        <v>1515</v>
      </c>
    </row>
    <row r="86" spans="1:10" ht="13.5" customHeight="1">
      <c r="A86" s="16">
        <v>59</v>
      </c>
      <c r="B86" s="59">
        <v>0.9933520460924804</v>
      </c>
      <c r="C86" s="13">
        <f>D86+E86</f>
        <v>6724</v>
      </c>
      <c r="D86" s="73">
        <v>3400</v>
      </c>
      <c r="E86" s="73">
        <v>3324</v>
      </c>
      <c r="F86" s="10">
        <v>84</v>
      </c>
      <c r="G86" s="59">
        <v>0.9365768896611643</v>
      </c>
      <c r="H86" s="13">
        <f>I86+J86</f>
        <v>2156</v>
      </c>
      <c r="I86" s="73">
        <v>752</v>
      </c>
      <c r="J86" s="73">
        <v>1404</v>
      </c>
    </row>
    <row r="87" spans="1:10" ht="13.5" customHeight="1">
      <c r="A87" s="16"/>
      <c r="B87" s="59"/>
      <c r="C87" s="13"/>
      <c r="D87" s="13"/>
      <c r="E87" s="20"/>
      <c r="F87" s="10"/>
      <c r="G87" s="59"/>
      <c r="H87" s="13"/>
      <c r="I87" s="13"/>
      <c r="J87" s="13"/>
    </row>
    <row r="88" spans="1:10" ht="13.5" customHeight="1">
      <c r="A88" s="35" t="s">
        <v>42</v>
      </c>
      <c r="B88" s="60"/>
      <c r="C88" s="44">
        <f>SUBTOTAL(9,C90:C94)</f>
        <v>36876</v>
      </c>
      <c r="D88" s="44">
        <f>SUBTOTAL(9,D90:D94)</f>
        <v>18123</v>
      </c>
      <c r="E88" s="44">
        <f>SUBTOTAL(9,E90:E94)</f>
        <v>18753</v>
      </c>
      <c r="F88" s="43" t="s">
        <v>3</v>
      </c>
      <c r="G88" s="60"/>
      <c r="H88" s="44">
        <f>SUBTOTAL(9,H90:H94)</f>
        <v>7210</v>
      </c>
      <c r="I88" s="44">
        <f>SUBTOTAL(9,I90:I94)</f>
        <v>2013</v>
      </c>
      <c r="J88" s="44">
        <f>SUBTOTAL(9,J90:J94)</f>
        <v>5197</v>
      </c>
    </row>
    <row r="89" spans="1:10" ht="13.5" customHeight="1">
      <c r="A89" s="16"/>
      <c r="B89" s="59"/>
      <c r="C89" s="13"/>
      <c r="D89" s="13"/>
      <c r="E89" s="20"/>
      <c r="F89" s="10"/>
      <c r="G89" s="59"/>
      <c r="H89" s="13"/>
      <c r="I89" s="13"/>
      <c r="J89" s="13"/>
    </row>
    <row r="90" spans="1:10" ht="13.5" customHeight="1">
      <c r="A90" s="16">
        <v>60</v>
      </c>
      <c r="B90" s="59">
        <v>0.9893763796909493</v>
      </c>
      <c r="C90" s="13">
        <f>D90+E90</f>
        <v>7171</v>
      </c>
      <c r="D90" s="73">
        <v>3569</v>
      </c>
      <c r="E90" s="73">
        <v>3602</v>
      </c>
      <c r="F90" s="10">
        <v>85</v>
      </c>
      <c r="G90" s="59">
        <v>0.9283000949667616</v>
      </c>
      <c r="H90" s="13">
        <f>I90+J90</f>
        <v>1955</v>
      </c>
      <c r="I90" s="73">
        <v>629</v>
      </c>
      <c r="J90" s="73">
        <v>1326</v>
      </c>
    </row>
    <row r="91" spans="1:10" ht="13.5" customHeight="1">
      <c r="A91" s="16">
        <v>61</v>
      </c>
      <c r="B91" s="59">
        <v>0.9913793103448276</v>
      </c>
      <c r="C91" s="13">
        <f>D91+E91</f>
        <v>8395</v>
      </c>
      <c r="D91" s="73">
        <v>4126</v>
      </c>
      <c r="E91" s="73">
        <v>4269</v>
      </c>
      <c r="F91" s="10">
        <v>86</v>
      </c>
      <c r="G91" s="59">
        <v>0.9131684876365728</v>
      </c>
      <c r="H91" s="13">
        <f>I91+J91</f>
        <v>1588</v>
      </c>
      <c r="I91" s="73">
        <v>485</v>
      </c>
      <c r="J91" s="73">
        <v>1103</v>
      </c>
    </row>
    <row r="92" spans="1:10" ht="13.5" customHeight="1">
      <c r="A92" s="16">
        <v>62</v>
      </c>
      <c r="B92" s="59">
        <v>0.990157018982892</v>
      </c>
      <c r="C92" s="13">
        <f>D92+E92</f>
        <v>8450</v>
      </c>
      <c r="D92" s="73">
        <v>4183</v>
      </c>
      <c r="E92" s="73">
        <v>4267</v>
      </c>
      <c r="F92" s="10">
        <v>87</v>
      </c>
      <c r="G92" s="59">
        <v>0.9141381536475145</v>
      </c>
      <c r="H92" s="13">
        <f>I92+J92</f>
        <v>1416</v>
      </c>
      <c r="I92" s="73">
        <v>355</v>
      </c>
      <c r="J92" s="73">
        <v>1061</v>
      </c>
    </row>
    <row r="93" spans="1:10" ht="13.5" customHeight="1">
      <c r="A93" s="16">
        <v>63</v>
      </c>
      <c r="B93" s="59">
        <v>0.9878862793572312</v>
      </c>
      <c r="C93" s="13">
        <f>D93+E93</f>
        <v>7992</v>
      </c>
      <c r="D93" s="73">
        <v>3907</v>
      </c>
      <c r="E93" s="73">
        <v>4085</v>
      </c>
      <c r="F93" s="10">
        <v>88</v>
      </c>
      <c r="G93" s="59">
        <v>0.9058561897702001</v>
      </c>
      <c r="H93" s="13">
        <f>I93+J93</f>
        <v>1222</v>
      </c>
      <c r="I93" s="73">
        <v>306</v>
      </c>
      <c r="J93" s="73">
        <v>916</v>
      </c>
    </row>
    <row r="94" spans="1:10" ht="13.5" customHeight="1">
      <c r="A94" s="16">
        <v>64</v>
      </c>
      <c r="B94" s="59">
        <v>0.9884263959390863</v>
      </c>
      <c r="C94" s="13">
        <f>D94+E94</f>
        <v>4868</v>
      </c>
      <c r="D94" s="73">
        <v>2338</v>
      </c>
      <c r="E94" s="73">
        <v>2530</v>
      </c>
      <c r="F94" s="10">
        <v>89</v>
      </c>
      <c r="G94" s="59">
        <v>0.8924544666088465</v>
      </c>
      <c r="H94" s="13">
        <f>I94+J94</f>
        <v>1029</v>
      </c>
      <c r="I94" s="73">
        <v>238</v>
      </c>
      <c r="J94" s="73">
        <v>791</v>
      </c>
    </row>
    <row r="95" spans="1:10" ht="13.5" customHeight="1">
      <c r="A95" s="16"/>
      <c r="B95" s="59"/>
      <c r="C95" s="13"/>
      <c r="D95" s="13"/>
      <c r="E95" s="20"/>
      <c r="F95" s="10"/>
      <c r="G95" s="59"/>
      <c r="H95" s="13"/>
      <c r="I95" s="13"/>
      <c r="J95" s="13"/>
    </row>
    <row r="96" spans="1:10" ht="13.5" customHeight="1">
      <c r="A96" s="35" t="s">
        <v>43</v>
      </c>
      <c r="B96" s="60"/>
      <c r="C96" s="44">
        <f>SUBTOTAL(9,C98:C102)</f>
        <v>32137</v>
      </c>
      <c r="D96" s="44">
        <f>SUBTOTAL(9,D98:D102)</f>
        <v>15496</v>
      </c>
      <c r="E96" s="44">
        <f>SUBTOTAL(9,E98:E102)</f>
        <v>16641</v>
      </c>
      <c r="F96" s="43" t="s">
        <v>4</v>
      </c>
      <c r="G96" s="60"/>
      <c r="H96" s="44">
        <f>SUBTOTAL(9,H98:H102)</f>
        <v>2865</v>
      </c>
      <c r="I96" s="44">
        <f>SUBTOTAL(9,I98:I102)</f>
        <v>658</v>
      </c>
      <c r="J96" s="44">
        <f>SUBTOTAL(9,J98:J102)</f>
        <v>2207</v>
      </c>
    </row>
    <row r="97" spans="1:10" ht="13.5" customHeight="1">
      <c r="A97" s="16"/>
      <c r="B97" s="59"/>
      <c r="C97" s="13"/>
      <c r="D97" s="13"/>
      <c r="E97" s="20"/>
      <c r="F97" s="10"/>
      <c r="G97" s="59"/>
      <c r="H97" s="13"/>
      <c r="I97" s="13"/>
      <c r="J97" s="13"/>
    </row>
    <row r="98" spans="1:10" ht="13.5" customHeight="1">
      <c r="A98" s="16">
        <v>65</v>
      </c>
      <c r="B98" s="59">
        <v>0.9868107712035171</v>
      </c>
      <c r="C98" s="13">
        <f>D98+E98</f>
        <v>5387</v>
      </c>
      <c r="D98" s="73">
        <v>2579</v>
      </c>
      <c r="E98" s="73">
        <v>2808</v>
      </c>
      <c r="F98" s="10">
        <v>90</v>
      </c>
      <c r="G98" s="59">
        <v>0.8784530386740331</v>
      </c>
      <c r="H98" s="13">
        <f>I98+J98</f>
        <v>954</v>
      </c>
      <c r="I98" s="73">
        <v>229</v>
      </c>
      <c r="J98" s="73">
        <v>725</v>
      </c>
    </row>
    <row r="99" spans="1:10" ht="13.5" customHeight="1">
      <c r="A99" s="16">
        <v>66</v>
      </c>
      <c r="B99" s="59">
        <v>0.9875694647557766</v>
      </c>
      <c r="C99" s="13">
        <f>D99+E99</f>
        <v>6753</v>
      </c>
      <c r="D99" s="73">
        <v>3305</v>
      </c>
      <c r="E99" s="73">
        <v>3448</v>
      </c>
      <c r="F99" s="10">
        <v>91</v>
      </c>
      <c r="G99" s="59">
        <v>0.8653576437587658</v>
      </c>
      <c r="H99" s="13">
        <f>I99+J99</f>
        <v>617</v>
      </c>
      <c r="I99" s="73">
        <v>136</v>
      </c>
      <c r="J99" s="73">
        <v>481</v>
      </c>
    </row>
    <row r="100" spans="1:10" ht="13.5" customHeight="1">
      <c r="A100" s="16">
        <v>67</v>
      </c>
      <c r="B100" s="59">
        <v>0.9899753238741518</v>
      </c>
      <c r="C100" s="13">
        <f>D100+E100</f>
        <v>6419</v>
      </c>
      <c r="D100" s="73">
        <v>3068</v>
      </c>
      <c r="E100" s="73">
        <v>3351</v>
      </c>
      <c r="F100" s="10">
        <v>92</v>
      </c>
      <c r="G100" s="59">
        <v>0.8493377483443708</v>
      </c>
      <c r="H100" s="13">
        <f>I100+J100</f>
        <v>513</v>
      </c>
      <c r="I100" s="73">
        <v>126</v>
      </c>
      <c r="J100" s="73">
        <v>387</v>
      </c>
    </row>
    <row r="101" spans="1:10" ht="13.5" customHeight="1">
      <c r="A101" s="16">
        <v>68</v>
      </c>
      <c r="B101" s="59">
        <v>0.985005095355947</v>
      </c>
      <c r="C101" s="13">
        <f>D101+E101</f>
        <v>6766</v>
      </c>
      <c r="D101" s="73">
        <v>3223</v>
      </c>
      <c r="E101" s="73">
        <v>3543</v>
      </c>
      <c r="F101" s="10">
        <v>93</v>
      </c>
      <c r="G101" s="59">
        <v>0.8358778625954199</v>
      </c>
      <c r="H101" s="13">
        <f>I101+J101</f>
        <v>438</v>
      </c>
      <c r="I101" s="73">
        <v>94</v>
      </c>
      <c r="J101" s="73">
        <v>344</v>
      </c>
    </row>
    <row r="102" spans="1:10" ht="13.5" customHeight="1">
      <c r="A102" s="16">
        <v>69</v>
      </c>
      <c r="B102" s="59">
        <v>0.9873894767357588</v>
      </c>
      <c r="C102" s="13">
        <f>D102+E102</f>
        <v>6812</v>
      </c>
      <c r="D102" s="73">
        <v>3321</v>
      </c>
      <c r="E102" s="73">
        <v>3491</v>
      </c>
      <c r="F102" s="10">
        <v>94</v>
      </c>
      <c r="G102" s="59">
        <v>0.786697247706422</v>
      </c>
      <c r="H102" s="13">
        <f>I102+J102</f>
        <v>343</v>
      </c>
      <c r="I102" s="73">
        <v>73</v>
      </c>
      <c r="J102" s="73">
        <v>270</v>
      </c>
    </row>
    <row r="103" spans="1:10" ht="13.5" customHeight="1">
      <c r="A103" s="16"/>
      <c r="B103" s="59"/>
      <c r="C103" s="13"/>
      <c r="D103" s="13"/>
      <c r="E103" s="20"/>
      <c r="F103" s="10"/>
      <c r="G103" s="59"/>
      <c r="H103" s="13"/>
      <c r="I103" s="13"/>
      <c r="J103" s="13"/>
    </row>
    <row r="104" spans="1:10" ht="13.5" customHeight="1">
      <c r="A104" s="35" t="s">
        <v>44</v>
      </c>
      <c r="B104" s="60"/>
      <c r="C104" s="44">
        <f>SUBTOTAL(9,C106:C110)</f>
        <v>26839</v>
      </c>
      <c r="D104" s="44">
        <f>SUBTOTAL(9,D106:D110)</f>
        <v>12368</v>
      </c>
      <c r="E104" s="44">
        <f>SUBTOTAL(9,E106:E110)</f>
        <v>14471</v>
      </c>
      <c r="F104" s="43" t="s">
        <v>5</v>
      </c>
      <c r="G104" s="60"/>
      <c r="H104" s="44">
        <f>SUBTOTAL(9,H106:H110)</f>
        <v>816</v>
      </c>
      <c r="I104" s="44">
        <f>SUBTOTAL(9,I106:I110)</f>
        <v>160</v>
      </c>
      <c r="J104" s="44">
        <f>SUBTOTAL(9,J106:J110)</f>
        <v>656</v>
      </c>
    </row>
    <row r="105" spans="1:10" ht="13.5" customHeight="1">
      <c r="A105" s="16" t="s">
        <v>45</v>
      </c>
      <c r="B105" s="59"/>
      <c r="C105" s="13"/>
      <c r="D105" s="13"/>
      <c r="E105" s="20"/>
      <c r="F105" s="10"/>
      <c r="G105" s="59"/>
      <c r="H105" s="13"/>
      <c r="I105" s="13"/>
      <c r="J105" s="13"/>
    </row>
    <row r="106" spans="1:10" ht="13.5" customHeight="1">
      <c r="A106" s="16">
        <v>70</v>
      </c>
      <c r="B106" s="59">
        <v>0.9857217482152185</v>
      </c>
      <c r="C106" s="13">
        <f>D106+E106</f>
        <v>5661</v>
      </c>
      <c r="D106" s="73">
        <v>2647</v>
      </c>
      <c r="E106" s="73">
        <v>3014</v>
      </c>
      <c r="F106" s="10">
        <v>95</v>
      </c>
      <c r="G106" s="59">
        <v>0.808955223880597</v>
      </c>
      <c r="H106" s="13">
        <f aca="true" t="shared" si="0" ref="H106:H112">I106+J106</f>
        <v>271</v>
      </c>
      <c r="I106" s="73">
        <v>56</v>
      </c>
      <c r="J106" s="73">
        <v>215</v>
      </c>
    </row>
    <row r="107" spans="1:10" ht="13.5" customHeight="1">
      <c r="A107" s="16">
        <v>71</v>
      </c>
      <c r="B107" s="59">
        <v>0.9839080459770115</v>
      </c>
      <c r="C107" s="13">
        <f>D107+E107</f>
        <v>5136</v>
      </c>
      <c r="D107" s="73">
        <v>2415</v>
      </c>
      <c r="E107" s="73">
        <v>2721</v>
      </c>
      <c r="F107" s="10">
        <v>96</v>
      </c>
      <c r="G107" s="59">
        <v>0.775438596491228</v>
      </c>
      <c r="H107" s="13">
        <f t="shared" si="0"/>
        <v>221</v>
      </c>
      <c r="I107" s="73">
        <v>43</v>
      </c>
      <c r="J107" s="73">
        <v>178</v>
      </c>
    </row>
    <row r="108" spans="1:10" ht="13.5" customHeight="1">
      <c r="A108" s="16">
        <v>72</v>
      </c>
      <c r="B108" s="59">
        <v>0.9813824884792627</v>
      </c>
      <c r="C108" s="13">
        <f>D108+E108</f>
        <v>5324</v>
      </c>
      <c r="D108" s="73">
        <v>2460</v>
      </c>
      <c r="E108" s="73">
        <v>2864</v>
      </c>
      <c r="F108" s="10">
        <v>97</v>
      </c>
      <c r="G108" s="59">
        <v>0.745</v>
      </c>
      <c r="H108" s="13">
        <f t="shared" si="0"/>
        <v>149</v>
      </c>
      <c r="I108" s="73">
        <v>27</v>
      </c>
      <c r="J108" s="73">
        <v>122</v>
      </c>
    </row>
    <row r="109" spans="1:10" ht="13.5" customHeight="1">
      <c r="A109" s="16">
        <v>73</v>
      </c>
      <c r="B109" s="59">
        <v>0.9812754912866147</v>
      </c>
      <c r="C109" s="13">
        <f>D109+E109</f>
        <v>5293</v>
      </c>
      <c r="D109" s="73">
        <v>2424</v>
      </c>
      <c r="E109" s="73">
        <v>2869</v>
      </c>
      <c r="F109" s="10">
        <v>98</v>
      </c>
      <c r="G109" s="59">
        <v>0.7218543046357616</v>
      </c>
      <c r="H109" s="13">
        <f t="shared" si="0"/>
        <v>109</v>
      </c>
      <c r="I109" s="73">
        <v>19</v>
      </c>
      <c r="J109" s="73">
        <v>90</v>
      </c>
    </row>
    <row r="110" spans="1:10" ht="13.5" customHeight="1">
      <c r="A110" s="16">
        <v>74</v>
      </c>
      <c r="B110" s="59">
        <v>0.9792418772563177</v>
      </c>
      <c r="C110" s="13">
        <f>D110+E110</f>
        <v>5425</v>
      </c>
      <c r="D110" s="73">
        <v>2422</v>
      </c>
      <c r="E110" s="73">
        <v>3003</v>
      </c>
      <c r="F110" s="10">
        <v>99</v>
      </c>
      <c r="G110" s="59">
        <v>0.7764705882352941</v>
      </c>
      <c r="H110" s="13">
        <f t="shared" si="0"/>
        <v>66</v>
      </c>
      <c r="I110" s="73">
        <v>15</v>
      </c>
      <c r="J110" s="73">
        <v>51</v>
      </c>
    </row>
    <row r="111" spans="1:10" ht="13.5" customHeight="1">
      <c r="A111" s="16"/>
      <c r="B111" s="59"/>
      <c r="C111" s="13"/>
      <c r="D111" s="13"/>
      <c r="E111" s="13"/>
      <c r="F111" s="10"/>
      <c r="G111" s="59"/>
      <c r="H111" s="13"/>
      <c r="I111" s="13"/>
      <c r="J111" s="13"/>
    </row>
    <row r="112" spans="1:10" ht="13.5" customHeight="1">
      <c r="A112" s="16"/>
      <c r="B112" s="59"/>
      <c r="C112" s="25"/>
      <c r="D112" s="25"/>
      <c r="E112" s="20"/>
      <c r="F112" s="43" t="s">
        <v>7</v>
      </c>
      <c r="G112" s="60"/>
      <c r="H112" s="44">
        <f t="shared" si="0"/>
        <v>111</v>
      </c>
      <c r="I112" s="44">
        <v>18</v>
      </c>
      <c r="J112" s="44">
        <v>93</v>
      </c>
    </row>
    <row r="113" spans="1:10" ht="13.5" customHeight="1">
      <c r="A113" s="17"/>
      <c r="B113" s="61"/>
      <c r="C113" s="74"/>
      <c r="D113" s="74"/>
      <c r="E113" s="74"/>
      <c r="F113" s="48"/>
      <c r="G113" s="63"/>
      <c r="H113" s="47"/>
      <c r="I113" s="47"/>
      <c r="J113" s="47"/>
    </row>
    <row r="114" spans="1:10" ht="13.5" customHeight="1">
      <c r="A114" s="30"/>
      <c r="B114" s="64"/>
      <c r="C114" s="30"/>
      <c r="D114" s="30"/>
      <c r="E114" s="30"/>
      <c r="F114" s="32"/>
      <c r="G114" s="65"/>
      <c r="H114" s="33"/>
      <c r="I114" s="33"/>
      <c r="J114" s="33"/>
    </row>
    <row r="115" spans="1:7" ht="13.5" customHeight="1">
      <c r="A115" s="89" t="s">
        <v>13</v>
      </c>
      <c r="B115" s="89"/>
      <c r="C115" s="34" t="s">
        <v>18</v>
      </c>
      <c r="D115" s="34"/>
      <c r="E115" s="34" t="s">
        <v>19</v>
      </c>
      <c r="F115" s="34"/>
      <c r="G115" s="34" t="s">
        <v>20</v>
      </c>
    </row>
    <row r="116" spans="1:8" ht="13.5" customHeight="1">
      <c r="A116" s="36"/>
      <c r="B116" s="36"/>
      <c r="C116" s="36"/>
      <c r="D116" s="34"/>
      <c r="E116" s="34"/>
      <c r="F116" s="34"/>
      <c r="G116" s="34"/>
      <c r="H116" s="34"/>
    </row>
    <row r="117" spans="1:7" ht="13.5" customHeight="1">
      <c r="A117" s="89" t="s">
        <v>14</v>
      </c>
      <c r="B117" s="89"/>
      <c r="C117" s="45">
        <f>C10+C18+C26</f>
        <v>59093</v>
      </c>
      <c r="D117" s="45"/>
      <c r="E117" s="45">
        <f>D10+D18+D26</f>
        <v>30193</v>
      </c>
      <c r="F117" s="45"/>
      <c r="G117" s="45">
        <f>E10+E18+E26</f>
        <v>28900</v>
      </c>
    </row>
    <row r="118" spans="1:8" ht="13.5" customHeight="1">
      <c r="A118" s="36"/>
      <c r="B118" s="36"/>
      <c r="C118" s="8"/>
      <c r="D118" s="45"/>
      <c r="E118" s="45"/>
      <c r="F118" s="45"/>
      <c r="G118" s="45"/>
      <c r="H118" s="37"/>
    </row>
    <row r="119" spans="1:7" ht="13.5" customHeight="1">
      <c r="A119" s="89" t="s">
        <v>15</v>
      </c>
      <c r="B119" s="89"/>
      <c r="C119" s="45">
        <f>C34+C42+H10+H18+H26+H34+H42+C72+C80+C88</f>
        <v>296613</v>
      </c>
      <c r="D119" s="45"/>
      <c r="E119" s="45">
        <f>D34+D42+I10+I18+I26+I34+I42+D72+D80+D88</f>
        <v>150442</v>
      </c>
      <c r="F119" s="45"/>
      <c r="G119" s="45">
        <f>E34+E42+J10+J18+J26+J34+J42+E72+E80+E88</f>
        <v>146171</v>
      </c>
    </row>
    <row r="120" spans="1:8" ht="13.5" customHeight="1">
      <c r="A120" s="36"/>
      <c r="B120" s="36"/>
      <c r="C120" s="8"/>
      <c r="D120" s="45"/>
      <c r="E120" s="45"/>
      <c r="F120" s="45"/>
      <c r="G120" s="45"/>
      <c r="H120" s="37"/>
    </row>
    <row r="121" spans="1:7" ht="13.5" customHeight="1">
      <c r="A121" s="89" t="s">
        <v>16</v>
      </c>
      <c r="B121" s="89"/>
      <c r="C121" s="46">
        <f>SUBTOTAL(9,C98:C111,H72:H112)</f>
        <v>104516</v>
      </c>
      <c r="D121" s="45"/>
      <c r="E121" s="46">
        <f>SUBTOTAL(9,D98:D111,I70:I112)</f>
        <v>44823</v>
      </c>
      <c r="F121" s="45"/>
      <c r="G121" s="46">
        <f>SUBTOTAL(9,E98:E111,J70:J112)</f>
        <v>59693</v>
      </c>
    </row>
    <row r="122" spans="2:8" ht="13.5" customHeight="1">
      <c r="B122"/>
      <c r="C122" s="3"/>
      <c r="D122" s="45"/>
      <c r="E122" s="45"/>
      <c r="F122" s="45"/>
      <c r="G122" s="45"/>
      <c r="H122" s="38"/>
    </row>
    <row r="123" spans="1:7" ht="13.5" customHeight="1">
      <c r="A123" s="88" t="s">
        <v>11</v>
      </c>
      <c r="B123" s="88"/>
      <c r="C123" s="45">
        <f>SUBTOTAL(9,H72:H112)</f>
        <v>45540</v>
      </c>
      <c r="D123" s="45"/>
      <c r="E123" s="45">
        <f>SUBTOTAL(9,I72:I112)</f>
        <v>16959</v>
      </c>
      <c r="F123" s="45"/>
      <c r="G123" s="45">
        <f>SUBTOTAL(9,J72:J112)</f>
        <v>28581</v>
      </c>
    </row>
    <row r="124" ht="13.5" customHeight="1"/>
    <row r="125" ht="13.5" customHeight="1"/>
    <row r="126" spans="5:6" ht="13.5" customHeight="1">
      <c r="E126" s="88"/>
      <c r="F126" s="88"/>
    </row>
    <row r="278" spans="2:7" s="42" customFormat="1" ht="13.5">
      <c r="B278" s="66"/>
      <c r="G278" s="66"/>
    </row>
    <row r="286" spans="2:7" s="42" customFormat="1" ht="13.5">
      <c r="B286" s="66"/>
      <c r="G286" s="66"/>
    </row>
    <row r="313" spans="2:7" s="42" customFormat="1" ht="13.5">
      <c r="B313" s="66"/>
      <c r="G313" s="66"/>
    </row>
    <row r="321" spans="2:7" s="42" customFormat="1" ht="13.5">
      <c r="B321" s="66"/>
      <c r="G321" s="66"/>
    </row>
    <row r="329" spans="2:7" s="42" customFormat="1" ht="13.5">
      <c r="B329" s="66"/>
      <c r="G329" s="66"/>
    </row>
    <row r="337" spans="2:7" s="42" customFormat="1" ht="13.5">
      <c r="B337" s="66"/>
      <c r="G337" s="66"/>
    </row>
    <row r="345" spans="2:7" s="42" customFormat="1" ht="13.5">
      <c r="B345" s="66"/>
      <c r="G345" s="66"/>
    </row>
    <row r="382" spans="2:7" s="42" customFormat="1" ht="13.5">
      <c r="B382" s="66"/>
      <c r="G382" s="66"/>
    </row>
    <row r="390" spans="2:7" s="42" customFormat="1" ht="13.5">
      <c r="B390" s="66"/>
      <c r="G390" s="66"/>
    </row>
    <row r="398" spans="2:7" s="42" customFormat="1" ht="13.5">
      <c r="B398" s="66"/>
      <c r="G398" s="66"/>
    </row>
    <row r="406" spans="2:7" s="42" customFormat="1" ht="13.5">
      <c r="B406" s="66"/>
      <c r="G406" s="66"/>
    </row>
    <row r="433" spans="2:7" s="42" customFormat="1" ht="13.5">
      <c r="B433" s="66"/>
      <c r="G433" s="66"/>
    </row>
    <row r="441" spans="2:7" s="42" customFormat="1" ht="13.5">
      <c r="B441" s="66"/>
      <c r="G441" s="66"/>
    </row>
    <row r="449" spans="2:7" s="42" customFormat="1" ht="13.5">
      <c r="B449" s="66"/>
      <c r="G449" s="66"/>
    </row>
    <row r="457" spans="2:7" s="42" customFormat="1" ht="13.5">
      <c r="B457" s="66"/>
      <c r="G457" s="66"/>
    </row>
    <row r="465" spans="2:7" s="42" customFormat="1" ht="13.5">
      <c r="B465" s="66"/>
      <c r="G465" s="66"/>
    </row>
    <row r="492" spans="2:7" s="42" customFormat="1" ht="13.5">
      <c r="B492" s="66"/>
      <c r="G492" s="66"/>
    </row>
    <row r="493" spans="2:7" s="42" customFormat="1" ht="13.5">
      <c r="B493" s="66"/>
      <c r="G493" s="66"/>
    </row>
    <row r="494" spans="2:7" s="42" customFormat="1" ht="13.5">
      <c r="B494" s="66"/>
      <c r="G494" s="66"/>
    </row>
    <row r="502" spans="2:7" s="42" customFormat="1" ht="13.5">
      <c r="B502" s="66"/>
      <c r="G502" s="66"/>
    </row>
    <row r="510" spans="2:7" s="42" customFormat="1" ht="13.5">
      <c r="B510" s="66"/>
      <c r="G510" s="66"/>
    </row>
    <row r="518" spans="2:7" s="42" customFormat="1" ht="13.5">
      <c r="B518" s="66"/>
      <c r="G518" s="66"/>
    </row>
    <row r="526" spans="2:7" s="42" customFormat="1" ht="13.5">
      <c r="B526" s="66"/>
      <c r="G526" s="66"/>
    </row>
    <row r="553" spans="2:7" s="42" customFormat="1" ht="13.5">
      <c r="B553" s="66"/>
      <c r="G553" s="66"/>
    </row>
    <row r="561" spans="2:7" s="42" customFormat="1" ht="13.5">
      <c r="B561" s="66"/>
      <c r="G561" s="66"/>
    </row>
    <row r="569" spans="2:7" s="42" customFormat="1" ht="13.5">
      <c r="B569" s="66"/>
      <c r="G569" s="66"/>
    </row>
    <row r="577" spans="2:7" s="42" customFormat="1" ht="13.5">
      <c r="B577" s="66"/>
      <c r="G577" s="66"/>
    </row>
    <row r="585" spans="2:7" s="42" customFormat="1" ht="13.5">
      <c r="B585" s="66"/>
      <c r="G585" s="66"/>
    </row>
    <row r="622" spans="2:7" s="42" customFormat="1" ht="13.5">
      <c r="B622" s="66"/>
      <c r="G622" s="66"/>
    </row>
    <row r="630" spans="2:7" s="42" customFormat="1" ht="13.5">
      <c r="B630" s="66"/>
      <c r="G630" s="66"/>
    </row>
    <row r="638" spans="2:7" s="42" customFormat="1" ht="13.5">
      <c r="B638" s="66"/>
      <c r="G638" s="66"/>
    </row>
    <row r="646" spans="2:7" s="42" customFormat="1" ht="13.5">
      <c r="B646" s="66"/>
      <c r="G646" s="66"/>
    </row>
    <row r="673" spans="2:7" s="42" customFormat="1" ht="13.5">
      <c r="B673" s="66"/>
      <c r="G673" s="66"/>
    </row>
    <row r="681" spans="2:7" s="42" customFormat="1" ht="13.5">
      <c r="B681" s="66"/>
      <c r="G681" s="66"/>
    </row>
    <row r="689" spans="2:7" s="42" customFormat="1" ht="13.5">
      <c r="B689" s="66"/>
      <c r="G689" s="66"/>
    </row>
    <row r="697" spans="2:7" s="42" customFormat="1" ht="13.5">
      <c r="B697" s="66"/>
      <c r="G697" s="66"/>
    </row>
    <row r="705" spans="2:7" s="42" customFormat="1" ht="13.5">
      <c r="B705" s="66"/>
      <c r="G705" s="66"/>
    </row>
    <row r="732" spans="2:7" s="42" customFormat="1" ht="13.5">
      <c r="B732" s="66"/>
      <c r="G732" s="66"/>
    </row>
    <row r="733" spans="2:7" s="42" customFormat="1" ht="13.5">
      <c r="B733" s="66"/>
      <c r="G733" s="66"/>
    </row>
    <row r="734" spans="2:7" s="42" customFormat="1" ht="13.5">
      <c r="B734" s="66"/>
      <c r="G734" s="66"/>
    </row>
    <row r="742" spans="2:7" s="42" customFormat="1" ht="13.5">
      <c r="B742" s="66"/>
      <c r="G742" s="66"/>
    </row>
    <row r="750" spans="2:7" s="42" customFormat="1" ht="13.5">
      <c r="B750" s="66"/>
      <c r="G750" s="66"/>
    </row>
    <row r="758" spans="2:7" s="42" customFormat="1" ht="13.5">
      <c r="B758" s="66"/>
      <c r="G758" s="66"/>
    </row>
    <row r="766" spans="2:7" s="42" customFormat="1" ht="13.5">
      <c r="B766" s="66"/>
      <c r="G766" s="66"/>
    </row>
    <row r="793" spans="2:7" s="42" customFormat="1" ht="13.5">
      <c r="B793" s="66"/>
      <c r="G793" s="66"/>
    </row>
    <row r="801" spans="2:7" s="42" customFormat="1" ht="13.5">
      <c r="B801" s="66"/>
      <c r="G801" s="66"/>
    </row>
    <row r="809" spans="2:7" s="42" customFormat="1" ht="13.5">
      <c r="B809" s="66"/>
      <c r="G809" s="66"/>
    </row>
    <row r="817" spans="2:7" s="42" customFormat="1" ht="13.5">
      <c r="B817" s="66"/>
      <c r="G817" s="66"/>
    </row>
    <row r="825" spans="2:7" s="42" customFormat="1" ht="13.5">
      <c r="B825" s="66"/>
      <c r="G825" s="66"/>
    </row>
    <row r="853" spans="2:7" s="9" customFormat="1" ht="14.25">
      <c r="B853" s="53"/>
      <c r="G853" s="53"/>
    </row>
    <row r="854" spans="2:7" s="9" customFormat="1" ht="14.25">
      <c r="B854" s="53"/>
      <c r="G854" s="53"/>
    </row>
    <row r="855" spans="2:7" s="9" customFormat="1" ht="14.25">
      <c r="B855" s="53"/>
      <c r="G855" s="53"/>
    </row>
    <row r="856" spans="2:7" s="9" customFormat="1" ht="14.25">
      <c r="B856" s="53"/>
      <c r="G856" s="53"/>
    </row>
    <row r="857" spans="2:7" s="9" customFormat="1" ht="14.25">
      <c r="B857" s="53"/>
      <c r="G857" s="53"/>
    </row>
    <row r="858" spans="2:7" s="9" customFormat="1" ht="14.25">
      <c r="B858" s="53"/>
      <c r="G858" s="53"/>
    </row>
    <row r="859" spans="2:7" s="9" customFormat="1" ht="14.25">
      <c r="B859" s="53"/>
      <c r="G859" s="53"/>
    </row>
    <row r="860" spans="2:7" s="9" customFormat="1" ht="14.25">
      <c r="B860" s="53"/>
      <c r="G860" s="53"/>
    </row>
    <row r="861" spans="2:7" s="9" customFormat="1" ht="14.25">
      <c r="B861" s="53"/>
      <c r="G861" s="53"/>
    </row>
    <row r="862" spans="2:7" s="9" customFormat="1" ht="14.25">
      <c r="B862" s="53"/>
      <c r="G862" s="53"/>
    </row>
    <row r="863" spans="2:7" s="9" customFormat="1" ht="14.25">
      <c r="B863" s="53"/>
      <c r="G863" s="53"/>
    </row>
    <row r="864" spans="2:7" s="9" customFormat="1" ht="14.25">
      <c r="B864" s="53"/>
      <c r="G864" s="53"/>
    </row>
    <row r="865" spans="2:7" s="9" customFormat="1" ht="14.25">
      <c r="B865" s="53"/>
      <c r="G865" s="53"/>
    </row>
    <row r="866" spans="2:7" s="9" customFormat="1" ht="14.25">
      <c r="B866" s="53"/>
      <c r="G866" s="53"/>
    </row>
    <row r="867" spans="2:7" s="9" customFormat="1" ht="14.25">
      <c r="B867" s="53"/>
      <c r="G867" s="53"/>
    </row>
  </sheetData>
  <mergeCells count="33">
    <mergeCell ref="E126:F126"/>
    <mergeCell ref="A117:B117"/>
    <mergeCell ref="A119:B119"/>
    <mergeCell ref="A121:B121"/>
    <mergeCell ref="A123:B123"/>
    <mergeCell ref="H69:H70"/>
    <mergeCell ref="I69:I70"/>
    <mergeCell ref="J69:J70"/>
    <mergeCell ref="A115:B115"/>
    <mergeCell ref="E63:F63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I6:I7"/>
    <mergeCell ref="J6:J7"/>
    <mergeCell ref="E54:F54"/>
    <mergeCell ref="E62:F62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J129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3" width="8.125" style="0" customWidth="1"/>
    <col min="6" max="6" width="10.625" style="0" customWidth="1"/>
    <col min="7" max="7" width="8.125" style="0" customWidth="1"/>
  </cols>
  <sheetData>
    <row r="2" spans="2:8" ht="17.25">
      <c r="B2" s="2" t="s">
        <v>22</v>
      </c>
      <c r="C2" s="76" t="s">
        <v>0</v>
      </c>
      <c r="D2" s="76"/>
      <c r="E2" s="76"/>
      <c r="F2" s="76"/>
      <c r="G2" s="76"/>
      <c r="H2" s="29"/>
    </row>
    <row r="4" spans="1:10" ht="18" customHeight="1">
      <c r="A4" s="2" t="s">
        <v>46</v>
      </c>
      <c r="B4" s="2"/>
      <c r="F4" s="77" t="s">
        <v>58</v>
      </c>
      <c r="G4" s="77"/>
      <c r="H4" s="77"/>
      <c r="I4" s="77"/>
      <c r="J4" s="77"/>
    </row>
    <row r="5" ht="13.5">
      <c r="C5" s="1"/>
    </row>
    <row r="6" spans="1:10" ht="13.5" customHeight="1">
      <c r="A6" s="90" t="s">
        <v>24</v>
      </c>
      <c r="B6" s="80" t="s">
        <v>25</v>
      </c>
      <c r="C6" s="78" t="s">
        <v>6</v>
      </c>
      <c r="D6" s="84" t="s">
        <v>1</v>
      </c>
      <c r="E6" s="84" t="s">
        <v>2</v>
      </c>
      <c r="F6" s="86" t="s">
        <v>24</v>
      </c>
      <c r="G6" s="80" t="s">
        <v>25</v>
      </c>
      <c r="H6" s="78" t="s">
        <v>6</v>
      </c>
      <c r="I6" s="84" t="s">
        <v>1</v>
      </c>
      <c r="J6" s="90" t="s">
        <v>2</v>
      </c>
    </row>
    <row r="7" spans="1:10" ht="13.5" customHeight="1">
      <c r="A7" s="91"/>
      <c r="B7" s="81"/>
      <c r="C7" s="79"/>
      <c r="D7" s="85"/>
      <c r="E7" s="85"/>
      <c r="F7" s="87"/>
      <c r="G7" s="81"/>
      <c r="H7" s="79"/>
      <c r="I7" s="85"/>
      <c r="J7" s="91"/>
    </row>
    <row r="8" spans="1:10" ht="14.25" customHeight="1">
      <c r="A8" s="54" t="s">
        <v>26</v>
      </c>
      <c r="B8" s="55"/>
      <c r="C8" s="56">
        <f>SUBTOTAL(9,C10:C48,H10:H48,C71:C110,H71:H112)</f>
        <v>53163</v>
      </c>
      <c r="D8" s="56">
        <f>SUBTOTAL(9,D10:D48,I10:I48,D71:D110,I71:I112)</f>
        <v>26509</v>
      </c>
      <c r="E8" s="56">
        <f>SUBTOTAL(9,E10:E48,J10:J48,E71:E110,J71:J112)</f>
        <v>26654</v>
      </c>
      <c r="F8" s="57"/>
      <c r="G8" s="58"/>
      <c r="H8" s="44"/>
      <c r="I8" s="44"/>
      <c r="J8" s="44"/>
    </row>
    <row r="9" spans="1:10" ht="13.5" customHeight="1">
      <c r="A9" s="16"/>
      <c r="B9" s="59"/>
      <c r="C9" s="44"/>
      <c r="D9" s="44"/>
      <c r="E9" s="67"/>
      <c r="F9" s="57"/>
      <c r="G9" s="58"/>
      <c r="H9" s="44"/>
      <c r="I9" s="44"/>
      <c r="J9" s="44"/>
    </row>
    <row r="10" spans="1:10" ht="13.5" customHeight="1">
      <c r="A10" s="35" t="s">
        <v>27</v>
      </c>
      <c r="B10" s="60"/>
      <c r="C10" s="44">
        <f>SUBTOTAL(9,C12:C16)</f>
        <v>1945</v>
      </c>
      <c r="D10" s="44">
        <f>SUBTOTAL(9,D12:D16)</f>
        <v>1022</v>
      </c>
      <c r="E10" s="44">
        <f>SUBTOTAL(9,E12:E16)</f>
        <v>923</v>
      </c>
      <c r="F10" s="43" t="s">
        <v>28</v>
      </c>
      <c r="G10" s="60"/>
      <c r="H10" s="44">
        <f>SUBTOTAL(9,H12:H16)</f>
        <v>2995</v>
      </c>
      <c r="I10" s="44">
        <f>SUBTOTAL(9,I12:I16)</f>
        <v>1560</v>
      </c>
      <c r="J10" s="44">
        <f>SUBTOTAL(9,J12:J16)</f>
        <v>1435</v>
      </c>
    </row>
    <row r="11" spans="1:10" ht="13.5" customHeight="1">
      <c r="A11" s="16"/>
      <c r="B11" s="59"/>
      <c r="C11" s="11"/>
      <c r="D11" s="11"/>
      <c r="E11" s="12"/>
      <c r="F11" s="10"/>
      <c r="G11" s="59"/>
      <c r="H11" s="11"/>
      <c r="I11" s="11"/>
      <c r="J11" s="11"/>
    </row>
    <row r="12" spans="1:10" ht="13.5" customHeight="1">
      <c r="A12" s="16">
        <v>0</v>
      </c>
      <c r="B12" s="59"/>
      <c r="C12" s="13">
        <f>D12+E12</f>
        <v>374</v>
      </c>
      <c r="D12" s="13">
        <v>194</v>
      </c>
      <c r="E12" s="20">
        <v>180</v>
      </c>
      <c r="F12" s="10">
        <v>25</v>
      </c>
      <c r="G12" s="59">
        <v>1.023465703971119</v>
      </c>
      <c r="H12" s="13">
        <f>I12+J12</f>
        <v>567</v>
      </c>
      <c r="I12" s="13">
        <v>282</v>
      </c>
      <c r="J12" s="13">
        <v>285</v>
      </c>
    </row>
    <row r="13" spans="1:10" ht="13.5" customHeight="1">
      <c r="A13" s="16">
        <v>1</v>
      </c>
      <c r="B13" s="59">
        <v>0.9733333333333334</v>
      </c>
      <c r="C13" s="13">
        <f>D13+E13</f>
        <v>365</v>
      </c>
      <c r="D13" s="13">
        <v>173</v>
      </c>
      <c r="E13" s="20">
        <v>192</v>
      </c>
      <c r="F13" s="10">
        <v>26</v>
      </c>
      <c r="G13" s="59">
        <v>0.9805389221556886</v>
      </c>
      <c r="H13" s="13">
        <f>I13+J13</f>
        <v>655</v>
      </c>
      <c r="I13" s="13">
        <v>359</v>
      </c>
      <c r="J13" s="13">
        <v>296</v>
      </c>
    </row>
    <row r="14" spans="1:10" ht="13.5" customHeight="1">
      <c r="A14" s="16">
        <v>2</v>
      </c>
      <c r="B14" s="59">
        <v>0.9948586118251928</v>
      </c>
      <c r="C14" s="13">
        <f>D14+E14</f>
        <v>387</v>
      </c>
      <c r="D14" s="13">
        <v>215</v>
      </c>
      <c r="E14" s="20">
        <v>172</v>
      </c>
      <c r="F14" s="10">
        <v>27</v>
      </c>
      <c r="G14" s="59">
        <v>0.9692556634304207</v>
      </c>
      <c r="H14" s="13">
        <f>I14+J14</f>
        <v>599</v>
      </c>
      <c r="I14" s="13">
        <v>304</v>
      </c>
      <c r="J14" s="13">
        <v>295</v>
      </c>
    </row>
    <row r="15" spans="1:10" ht="13.5" customHeight="1">
      <c r="A15" s="16">
        <v>3</v>
      </c>
      <c r="B15" s="59">
        <v>0.9772727272727273</v>
      </c>
      <c r="C15" s="13">
        <f>D15+E15</f>
        <v>430</v>
      </c>
      <c r="D15" s="13">
        <v>213</v>
      </c>
      <c r="E15" s="20">
        <v>217</v>
      </c>
      <c r="F15" s="10">
        <v>28</v>
      </c>
      <c r="G15" s="59">
        <v>0.9736842105263158</v>
      </c>
      <c r="H15" s="13">
        <f>I15+J15</f>
        <v>555</v>
      </c>
      <c r="I15" s="13">
        <v>293</v>
      </c>
      <c r="J15" s="13">
        <v>262</v>
      </c>
    </row>
    <row r="16" spans="1:10" ht="13.5" customHeight="1">
      <c r="A16" s="16">
        <v>4</v>
      </c>
      <c r="B16" s="59">
        <v>0.989821882951654</v>
      </c>
      <c r="C16" s="13">
        <f>D16+E16</f>
        <v>389</v>
      </c>
      <c r="D16" s="13">
        <v>227</v>
      </c>
      <c r="E16" s="20">
        <v>162</v>
      </c>
      <c r="F16" s="10">
        <v>29</v>
      </c>
      <c r="G16" s="59">
        <v>0.9656786271450858</v>
      </c>
      <c r="H16" s="13">
        <f>I16+J16</f>
        <v>619</v>
      </c>
      <c r="I16" s="13">
        <v>322</v>
      </c>
      <c r="J16" s="13">
        <v>297</v>
      </c>
    </row>
    <row r="17" spans="1:10" ht="13.5" customHeight="1">
      <c r="A17" s="16"/>
      <c r="B17" s="59"/>
      <c r="C17" s="11"/>
      <c r="D17" s="11"/>
      <c r="E17" s="12"/>
      <c r="F17" s="10"/>
      <c r="G17" s="59"/>
      <c r="H17" s="11"/>
      <c r="I17" s="11"/>
      <c r="J17" s="11"/>
    </row>
    <row r="18" spans="1:10" ht="13.5" customHeight="1">
      <c r="A18" s="35" t="s">
        <v>29</v>
      </c>
      <c r="B18" s="60"/>
      <c r="C18" s="44">
        <f>SUBTOTAL(9,C20:C24)</f>
        <v>2006</v>
      </c>
      <c r="D18" s="44">
        <f>SUBTOTAL(9,D20:D24)</f>
        <v>1011</v>
      </c>
      <c r="E18" s="44">
        <f>SUBTOTAL(9,E20:E24)</f>
        <v>995</v>
      </c>
      <c r="F18" s="43" t="s">
        <v>30</v>
      </c>
      <c r="G18" s="60"/>
      <c r="H18" s="44">
        <f>SUBTOTAL(9,H20:H24)</f>
        <v>3320</v>
      </c>
      <c r="I18" s="44">
        <f>SUBTOTAL(9,I20:I24)</f>
        <v>1742</v>
      </c>
      <c r="J18" s="44">
        <f>SUBTOTAL(9,J20:J24)</f>
        <v>1578</v>
      </c>
    </row>
    <row r="19" spans="1:10" ht="13.5" customHeight="1">
      <c r="A19" s="16"/>
      <c r="B19" s="59"/>
      <c r="C19" s="11"/>
      <c r="D19" s="11"/>
      <c r="E19" s="12"/>
      <c r="F19" s="10"/>
      <c r="G19" s="59"/>
      <c r="H19" s="11"/>
      <c r="I19" s="11"/>
      <c r="J19" s="11"/>
    </row>
    <row r="20" spans="1:10" ht="13.5" customHeight="1">
      <c r="A20" s="16">
        <v>5</v>
      </c>
      <c r="B20" s="59">
        <v>0.9865229110512129</v>
      </c>
      <c r="C20" s="13">
        <f>D20+E20</f>
        <v>366</v>
      </c>
      <c r="D20" s="13">
        <v>200</v>
      </c>
      <c r="E20" s="20">
        <v>166</v>
      </c>
      <c r="F20" s="10">
        <v>30</v>
      </c>
      <c r="G20" s="59">
        <v>0.9716417910447761</v>
      </c>
      <c r="H20" s="13">
        <f>I20+J20</f>
        <v>651</v>
      </c>
      <c r="I20" s="13">
        <v>345</v>
      </c>
      <c r="J20" s="13">
        <v>306</v>
      </c>
    </row>
    <row r="21" spans="1:10" ht="13.5" customHeight="1">
      <c r="A21" s="16">
        <v>6</v>
      </c>
      <c r="B21" s="59">
        <v>0.9925558312655087</v>
      </c>
      <c r="C21" s="13">
        <f>D21+E21</f>
        <v>400</v>
      </c>
      <c r="D21" s="13">
        <v>204</v>
      </c>
      <c r="E21" s="20">
        <v>196</v>
      </c>
      <c r="F21" s="10">
        <v>31</v>
      </c>
      <c r="G21" s="59">
        <v>0.9918962722852512</v>
      </c>
      <c r="H21" s="13">
        <f>I21+J21</f>
        <v>612</v>
      </c>
      <c r="I21" s="13">
        <v>309</v>
      </c>
      <c r="J21" s="13">
        <v>303</v>
      </c>
    </row>
    <row r="22" spans="1:10" ht="13.5" customHeight="1">
      <c r="A22" s="16">
        <v>7</v>
      </c>
      <c r="B22" s="59">
        <v>0.9877450980392157</v>
      </c>
      <c r="C22" s="13">
        <f>D22+E22</f>
        <v>403</v>
      </c>
      <c r="D22" s="13">
        <v>208</v>
      </c>
      <c r="E22" s="20">
        <v>195</v>
      </c>
      <c r="F22" s="10">
        <v>32</v>
      </c>
      <c r="G22" s="59">
        <v>0.969521044992743</v>
      </c>
      <c r="H22" s="13">
        <f>I22+J22</f>
        <v>668</v>
      </c>
      <c r="I22" s="13">
        <v>341</v>
      </c>
      <c r="J22" s="13">
        <v>327</v>
      </c>
    </row>
    <row r="23" spans="1:10" ht="13.5" customHeight="1">
      <c r="A23" s="16">
        <v>8</v>
      </c>
      <c r="B23" s="59">
        <v>0.9855072463768116</v>
      </c>
      <c r="C23" s="13">
        <f>D23+E23</f>
        <v>408</v>
      </c>
      <c r="D23" s="13">
        <v>195</v>
      </c>
      <c r="E23" s="20">
        <v>213</v>
      </c>
      <c r="F23" s="10">
        <v>33</v>
      </c>
      <c r="G23" s="59">
        <v>1.001453488372093</v>
      </c>
      <c r="H23" s="13">
        <f>I23+J23</f>
        <v>689</v>
      </c>
      <c r="I23" s="13">
        <v>382</v>
      </c>
      <c r="J23" s="13">
        <v>307</v>
      </c>
    </row>
    <row r="24" spans="1:10" ht="13.5" customHeight="1">
      <c r="A24" s="16">
        <v>9</v>
      </c>
      <c r="B24" s="59">
        <v>0.9816933638443935</v>
      </c>
      <c r="C24" s="13">
        <f>D24+E24</f>
        <v>429</v>
      </c>
      <c r="D24" s="13">
        <v>204</v>
      </c>
      <c r="E24" s="20">
        <v>225</v>
      </c>
      <c r="F24" s="10">
        <v>34</v>
      </c>
      <c r="G24" s="59">
        <v>0.9628610729023384</v>
      </c>
      <c r="H24" s="13">
        <f>I24+J24</f>
        <v>700</v>
      </c>
      <c r="I24" s="13">
        <v>365</v>
      </c>
      <c r="J24" s="13">
        <v>335</v>
      </c>
    </row>
    <row r="25" spans="1:10" ht="13.5" customHeight="1">
      <c r="A25" s="16"/>
      <c r="B25" s="59"/>
      <c r="C25" s="11"/>
      <c r="D25" s="11"/>
      <c r="E25" s="12"/>
      <c r="F25" s="10"/>
      <c r="G25" s="59"/>
      <c r="H25" s="11"/>
      <c r="I25" s="11"/>
      <c r="J25" s="11"/>
    </row>
    <row r="26" spans="1:10" ht="13.5" customHeight="1">
      <c r="A26" s="35" t="s">
        <v>31</v>
      </c>
      <c r="B26" s="60"/>
      <c r="C26" s="44">
        <f>SUBTOTAL(9,C28:C32)</f>
        <v>1999</v>
      </c>
      <c r="D26" s="44">
        <f>SUBTOTAL(9,D28:D32)</f>
        <v>1023</v>
      </c>
      <c r="E26" s="44">
        <f>SUBTOTAL(9,E28:E32)</f>
        <v>976</v>
      </c>
      <c r="F26" s="43" t="s">
        <v>32</v>
      </c>
      <c r="G26" s="60"/>
      <c r="H26" s="44">
        <f>SUBTOTAL(9,H28:H32)</f>
        <v>4252</v>
      </c>
      <c r="I26" s="44">
        <f>SUBTOTAL(9,I28:I32)</f>
        <v>2220</v>
      </c>
      <c r="J26" s="44">
        <f>SUBTOTAL(9,J28:J32)</f>
        <v>2032</v>
      </c>
    </row>
    <row r="27" spans="1:10" ht="13.5" customHeight="1">
      <c r="A27" s="16"/>
      <c r="B27" s="59"/>
      <c r="C27" s="11"/>
      <c r="D27" s="11"/>
      <c r="E27" s="12"/>
      <c r="F27" s="10"/>
      <c r="G27" s="59"/>
      <c r="H27" s="11"/>
      <c r="I27" s="11"/>
      <c r="J27" s="11"/>
    </row>
    <row r="28" spans="1:10" ht="13.5" customHeight="1">
      <c r="A28" s="16">
        <v>10</v>
      </c>
      <c r="B28" s="59">
        <v>0.9900249376558603</v>
      </c>
      <c r="C28" s="13">
        <f>D28+E28</f>
        <v>397</v>
      </c>
      <c r="D28" s="13">
        <v>185</v>
      </c>
      <c r="E28" s="20">
        <v>212</v>
      </c>
      <c r="F28" s="10">
        <v>35</v>
      </c>
      <c r="G28" s="59">
        <v>0.9829619921363041</v>
      </c>
      <c r="H28" s="13">
        <f>I28+J28</f>
        <v>750</v>
      </c>
      <c r="I28" s="13">
        <v>394</v>
      </c>
      <c r="J28" s="13">
        <v>356</v>
      </c>
    </row>
    <row r="29" spans="1:10" ht="13.5" customHeight="1">
      <c r="A29" s="16">
        <v>11</v>
      </c>
      <c r="B29" s="59">
        <v>0.9975247524752475</v>
      </c>
      <c r="C29" s="13">
        <f>D29+E29</f>
        <v>403</v>
      </c>
      <c r="D29" s="13">
        <v>198</v>
      </c>
      <c r="E29" s="20">
        <v>205</v>
      </c>
      <c r="F29" s="10">
        <v>36</v>
      </c>
      <c r="G29" s="59">
        <v>1.0095351609058403</v>
      </c>
      <c r="H29" s="13">
        <f>I29+J29</f>
        <v>847</v>
      </c>
      <c r="I29" s="13">
        <v>456</v>
      </c>
      <c r="J29" s="13">
        <v>391</v>
      </c>
    </row>
    <row r="30" spans="1:10" ht="13.5" customHeight="1">
      <c r="A30" s="16">
        <v>12</v>
      </c>
      <c r="B30" s="59">
        <v>1.0075376884422111</v>
      </c>
      <c r="C30" s="13">
        <f>D30+E30</f>
        <v>401</v>
      </c>
      <c r="D30" s="13">
        <v>215</v>
      </c>
      <c r="E30" s="20">
        <v>186</v>
      </c>
      <c r="F30" s="10">
        <v>37</v>
      </c>
      <c r="G30" s="59">
        <v>1.0242774566473989</v>
      </c>
      <c r="H30" s="13">
        <f>I30+J30</f>
        <v>886</v>
      </c>
      <c r="I30" s="13">
        <v>435</v>
      </c>
      <c r="J30" s="13">
        <v>451</v>
      </c>
    </row>
    <row r="31" spans="1:10" ht="13.5" customHeight="1">
      <c r="A31" s="16">
        <v>13</v>
      </c>
      <c r="B31" s="59">
        <v>0.9975961538461539</v>
      </c>
      <c r="C31" s="13">
        <f>D31+E31</f>
        <v>415</v>
      </c>
      <c r="D31" s="13">
        <v>230</v>
      </c>
      <c r="E31" s="20">
        <v>185</v>
      </c>
      <c r="F31" s="10">
        <v>38</v>
      </c>
      <c r="G31" s="59">
        <v>0.9932584269662922</v>
      </c>
      <c r="H31" s="13">
        <f>I31+J31</f>
        <v>884</v>
      </c>
      <c r="I31" s="13">
        <v>477</v>
      </c>
      <c r="J31" s="13">
        <v>407</v>
      </c>
    </row>
    <row r="32" spans="1:10" ht="13.5" customHeight="1">
      <c r="A32" s="16">
        <v>14</v>
      </c>
      <c r="B32" s="59">
        <v>0.9845758354755784</v>
      </c>
      <c r="C32" s="13">
        <f>D32+E32</f>
        <v>383</v>
      </c>
      <c r="D32" s="13">
        <v>195</v>
      </c>
      <c r="E32" s="20">
        <v>188</v>
      </c>
      <c r="F32" s="10">
        <v>39</v>
      </c>
      <c r="G32" s="59">
        <v>0.9966216216216216</v>
      </c>
      <c r="H32" s="13">
        <f>I32+J32</f>
        <v>885</v>
      </c>
      <c r="I32" s="13">
        <v>458</v>
      </c>
      <c r="J32" s="13">
        <v>427</v>
      </c>
    </row>
    <row r="33" spans="1:10" ht="13.5" customHeight="1">
      <c r="A33" s="16"/>
      <c r="B33" s="59"/>
      <c r="C33" s="11"/>
      <c r="D33" s="11"/>
      <c r="E33" s="12"/>
      <c r="F33" s="10"/>
      <c r="G33" s="59"/>
      <c r="H33" s="11"/>
      <c r="I33" s="11"/>
      <c r="J33" s="11"/>
    </row>
    <row r="34" spans="1:10" ht="13.5" customHeight="1">
      <c r="A34" s="35" t="s">
        <v>33</v>
      </c>
      <c r="B34" s="60"/>
      <c r="C34" s="44">
        <f>SUBTOTAL(9,C36:C40)</f>
        <v>2140</v>
      </c>
      <c r="D34" s="44">
        <f>SUBTOTAL(9,D36:D40)</f>
        <v>1117</v>
      </c>
      <c r="E34" s="44">
        <f>SUBTOTAL(9,E36:E40)</f>
        <v>1023</v>
      </c>
      <c r="F34" s="43" t="s">
        <v>34</v>
      </c>
      <c r="G34" s="60"/>
      <c r="H34" s="44">
        <f>SUBTOTAL(9,H36:H40)</f>
        <v>3724</v>
      </c>
      <c r="I34" s="44">
        <f>SUBTOTAL(9,I36:I40)</f>
        <v>1985</v>
      </c>
      <c r="J34" s="44">
        <f>SUBTOTAL(9,J36:J40)</f>
        <v>1739</v>
      </c>
    </row>
    <row r="35" spans="1:10" ht="13.5" customHeight="1">
      <c r="A35" s="16"/>
      <c r="B35" s="59"/>
      <c r="C35" s="11"/>
      <c r="D35" s="11"/>
      <c r="E35" s="12"/>
      <c r="F35" s="10"/>
      <c r="G35" s="59"/>
      <c r="H35" s="11"/>
      <c r="I35" s="11"/>
      <c r="J35" s="11"/>
    </row>
    <row r="36" spans="1:10" ht="13.5" customHeight="1">
      <c r="A36" s="16">
        <v>15</v>
      </c>
      <c r="B36" s="59">
        <v>0.9950617283950617</v>
      </c>
      <c r="C36" s="13">
        <f>D36+E36</f>
        <v>403</v>
      </c>
      <c r="D36" s="13">
        <v>205</v>
      </c>
      <c r="E36" s="20">
        <v>198</v>
      </c>
      <c r="F36" s="10">
        <v>40</v>
      </c>
      <c r="G36" s="59">
        <v>0.9975155279503105</v>
      </c>
      <c r="H36" s="13">
        <f>I36+J36</f>
        <v>803</v>
      </c>
      <c r="I36" s="13">
        <v>429</v>
      </c>
      <c r="J36" s="13">
        <v>374</v>
      </c>
    </row>
    <row r="37" spans="1:10" ht="13.5" customHeight="1">
      <c r="A37" s="16">
        <v>16</v>
      </c>
      <c r="B37" s="59">
        <v>1.0048899755501222</v>
      </c>
      <c r="C37" s="13">
        <f>D37+E37</f>
        <v>411</v>
      </c>
      <c r="D37" s="13">
        <v>202</v>
      </c>
      <c r="E37" s="20">
        <v>209</v>
      </c>
      <c r="F37" s="10">
        <v>41</v>
      </c>
      <c r="G37" s="59">
        <v>0.9905437352245863</v>
      </c>
      <c r="H37" s="13">
        <f>I37+J37</f>
        <v>838</v>
      </c>
      <c r="I37" s="13">
        <v>434</v>
      </c>
      <c r="J37" s="13">
        <v>404</v>
      </c>
    </row>
    <row r="38" spans="1:10" ht="13.5" customHeight="1">
      <c r="A38" s="16">
        <v>17</v>
      </c>
      <c r="B38" s="59">
        <v>1.0072115384615385</v>
      </c>
      <c r="C38" s="13">
        <f>D38+E38</f>
        <v>419</v>
      </c>
      <c r="D38" s="13">
        <v>227</v>
      </c>
      <c r="E38" s="20">
        <v>192</v>
      </c>
      <c r="F38" s="10">
        <v>42</v>
      </c>
      <c r="G38" s="59">
        <v>1.016551724137931</v>
      </c>
      <c r="H38" s="13">
        <f>I38+J38</f>
        <v>737</v>
      </c>
      <c r="I38" s="13">
        <v>379</v>
      </c>
      <c r="J38" s="13">
        <v>358</v>
      </c>
    </row>
    <row r="39" spans="1:10" ht="13.5" customHeight="1">
      <c r="A39" s="16">
        <v>18</v>
      </c>
      <c r="B39" s="59">
        <v>1.06426735218509</v>
      </c>
      <c r="C39" s="13">
        <f>D39+E39</f>
        <v>414</v>
      </c>
      <c r="D39" s="13">
        <v>218</v>
      </c>
      <c r="E39" s="20">
        <v>196</v>
      </c>
      <c r="F39" s="10">
        <v>43</v>
      </c>
      <c r="G39" s="59">
        <v>1.0053191489361701</v>
      </c>
      <c r="H39" s="13">
        <f>I39+J39</f>
        <v>756</v>
      </c>
      <c r="I39" s="13">
        <v>433</v>
      </c>
      <c r="J39" s="13">
        <v>323</v>
      </c>
    </row>
    <row r="40" spans="1:10" ht="13.5" customHeight="1">
      <c r="A40" s="16">
        <v>19</v>
      </c>
      <c r="B40" s="59">
        <v>1.0787746170678336</v>
      </c>
      <c r="C40" s="13">
        <f>D40+E40</f>
        <v>493</v>
      </c>
      <c r="D40" s="13">
        <v>265</v>
      </c>
      <c r="E40" s="20">
        <v>228</v>
      </c>
      <c r="F40" s="10">
        <v>44</v>
      </c>
      <c r="G40" s="59">
        <v>1.013745704467354</v>
      </c>
      <c r="H40" s="13">
        <f>I40+J40</f>
        <v>590</v>
      </c>
      <c r="I40" s="13">
        <v>310</v>
      </c>
      <c r="J40" s="13">
        <v>280</v>
      </c>
    </row>
    <row r="41" spans="1:10" ht="13.5" customHeight="1">
      <c r="A41" s="16"/>
      <c r="B41" s="59"/>
      <c r="C41" s="11"/>
      <c r="D41" s="11"/>
      <c r="E41" s="12"/>
      <c r="F41" s="10"/>
      <c r="G41" s="59"/>
      <c r="H41" s="11"/>
      <c r="I41" s="11"/>
      <c r="J41" s="11"/>
    </row>
    <row r="42" spans="1:10" ht="13.5" customHeight="1">
      <c r="A42" s="35" t="s">
        <v>35</v>
      </c>
      <c r="B42" s="60"/>
      <c r="C42" s="44">
        <f>SUBTOTAL(9,C44:C48)</f>
        <v>2619</v>
      </c>
      <c r="D42" s="44">
        <f>SUBTOTAL(9,D44:D48)</f>
        <v>1354</v>
      </c>
      <c r="E42" s="44">
        <f>SUBTOTAL(9,E44:E48)</f>
        <v>1265</v>
      </c>
      <c r="F42" s="43" t="s">
        <v>36</v>
      </c>
      <c r="G42" s="60"/>
      <c r="H42" s="44">
        <f>SUBTOTAL(9,H44:H48)</f>
        <v>3230</v>
      </c>
      <c r="I42" s="44">
        <f>SUBTOTAL(9,I44:I48)</f>
        <v>1685</v>
      </c>
      <c r="J42" s="44">
        <f>SUBTOTAL(9,J44:J48)</f>
        <v>1545</v>
      </c>
    </row>
    <row r="43" spans="1:10" ht="13.5" customHeight="1">
      <c r="A43" s="16"/>
      <c r="B43" s="59"/>
      <c r="C43" s="11"/>
      <c r="D43" s="11"/>
      <c r="E43" s="12"/>
      <c r="F43" s="10"/>
      <c r="G43" s="59"/>
      <c r="H43" s="11"/>
      <c r="I43" s="11"/>
      <c r="J43" s="11"/>
    </row>
    <row r="44" spans="1:10" ht="13.5" customHeight="1">
      <c r="A44" s="16">
        <v>20</v>
      </c>
      <c r="B44" s="59">
        <v>1.0226244343891402</v>
      </c>
      <c r="C44" s="13">
        <f>D44+E44</f>
        <v>452</v>
      </c>
      <c r="D44" s="13">
        <v>236</v>
      </c>
      <c r="E44" s="20">
        <v>216</v>
      </c>
      <c r="F44" s="10">
        <v>45</v>
      </c>
      <c r="G44" s="59">
        <v>1.0053475935828877</v>
      </c>
      <c r="H44" s="13">
        <f>I44+J44</f>
        <v>752</v>
      </c>
      <c r="I44" s="13">
        <v>385</v>
      </c>
      <c r="J44" s="13">
        <v>367</v>
      </c>
    </row>
    <row r="45" spans="1:10" ht="13.5" customHeight="1">
      <c r="A45" s="16">
        <v>21</v>
      </c>
      <c r="B45" s="59">
        <v>1.0368763557483731</v>
      </c>
      <c r="C45" s="13">
        <f>D45+E45</f>
        <v>478</v>
      </c>
      <c r="D45" s="13">
        <v>254</v>
      </c>
      <c r="E45" s="20">
        <v>224</v>
      </c>
      <c r="F45" s="10">
        <v>46</v>
      </c>
      <c r="G45" s="59">
        <v>1.0224358974358974</v>
      </c>
      <c r="H45" s="13">
        <f>I45+J45</f>
        <v>638</v>
      </c>
      <c r="I45" s="13">
        <v>320</v>
      </c>
      <c r="J45" s="13">
        <v>318</v>
      </c>
    </row>
    <row r="46" spans="1:10" ht="13.5" customHeight="1">
      <c r="A46" s="16">
        <v>22</v>
      </c>
      <c r="B46" s="59">
        <v>1.0411764705882354</v>
      </c>
      <c r="C46" s="13">
        <f>D46+E46</f>
        <v>531</v>
      </c>
      <c r="D46" s="25">
        <v>276</v>
      </c>
      <c r="E46" s="20">
        <v>255</v>
      </c>
      <c r="F46" s="10">
        <v>47</v>
      </c>
      <c r="G46" s="59">
        <v>1.0092307692307692</v>
      </c>
      <c r="H46" s="13">
        <f>I46+J46</f>
        <v>656</v>
      </c>
      <c r="I46" s="13">
        <v>363</v>
      </c>
      <c r="J46" s="13">
        <v>293</v>
      </c>
    </row>
    <row r="47" spans="1:10" ht="13.5" customHeight="1">
      <c r="A47" s="16">
        <v>23</v>
      </c>
      <c r="B47" s="59">
        <v>1.0238970588235294</v>
      </c>
      <c r="C47" s="13">
        <f>D47+E47</f>
        <v>557</v>
      </c>
      <c r="D47" s="13">
        <v>288</v>
      </c>
      <c r="E47" s="13">
        <v>269</v>
      </c>
      <c r="F47" s="10">
        <v>48</v>
      </c>
      <c r="G47" s="59">
        <v>1.00164744645799</v>
      </c>
      <c r="H47" s="13">
        <f>I47+J47</f>
        <v>608</v>
      </c>
      <c r="I47" s="13">
        <v>317</v>
      </c>
      <c r="J47" s="13">
        <v>291</v>
      </c>
    </row>
    <row r="48" spans="1:10" ht="13.5" customHeight="1">
      <c r="A48" s="16">
        <v>24</v>
      </c>
      <c r="B48" s="59">
        <v>0.986863711001642</v>
      </c>
      <c r="C48" s="13">
        <f>D48+E48</f>
        <v>601</v>
      </c>
      <c r="D48" s="25">
        <v>300</v>
      </c>
      <c r="E48" s="20">
        <v>301</v>
      </c>
      <c r="F48" s="10">
        <v>49</v>
      </c>
      <c r="G48" s="59">
        <v>0.9812606473594548</v>
      </c>
      <c r="H48" s="13">
        <f>I48+J48</f>
        <v>576</v>
      </c>
      <c r="I48" s="13">
        <v>300</v>
      </c>
      <c r="J48" s="13">
        <v>276</v>
      </c>
    </row>
    <row r="49" spans="1:10" ht="13.5" customHeight="1">
      <c r="A49" s="17"/>
      <c r="B49" s="61"/>
      <c r="C49" s="14"/>
      <c r="D49" s="14"/>
      <c r="E49" s="15"/>
      <c r="F49" s="18"/>
      <c r="G49" s="61"/>
      <c r="H49" s="14"/>
      <c r="I49" s="14"/>
      <c r="J49" s="14"/>
    </row>
    <row r="50" spans="1:7" ht="13.5" customHeight="1">
      <c r="A50" t="s">
        <v>59</v>
      </c>
      <c r="F50" s="3"/>
      <c r="G50" s="3"/>
    </row>
    <row r="51" ht="13.5" customHeight="1"/>
    <row r="52" ht="13.5" customHeight="1"/>
    <row r="53" spans="5:6" ht="13.5" customHeight="1">
      <c r="E53" s="88"/>
      <c r="F53" s="88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ht="13.5" customHeight="1"/>
    <row r="62" spans="5:6" ht="13.5" customHeight="1">
      <c r="E62" s="88"/>
      <c r="F62" s="88"/>
    </row>
    <row r="63" spans="5:6" ht="13.5" customHeight="1">
      <c r="E63" s="88"/>
      <c r="F63" s="88"/>
    </row>
    <row r="64" spans="5:6" ht="13.5">
      <c r="E64" s="23"/>
      <c r="F64" s="23"/>
    </row>
    <row r="65" spans="2:7" ht="17.25">
      <c r="B65" s="2" t="s">
        <v>22</v>
      </c>
      <c r="C65" s="76" t="s">
        <v>0</v>
      </c>
      <c r="D65" s="76"/>
      <c r="E65" s="76"/>
      <c r="F65" s="76"/>
      <c r="G65" s="76"/>
    </row>
    <row r="67" spans="1:10" ht="18" customHeight="1">
      <c r="A67" s="2" t="s">
        <v>47</v>
      </c>
      <c r="B67" s="2"/>
      <c r="C67" s="2"/>
      <c r="F67" s="77" t="s">
        <v>58</v>
      </c>
      <c r="G67" s="77"/>
      <c r="H67" s="77"/>
      <c r="I67" s="77"/>
      <c r="J67" s="77"/>
    </row>
    <row r="68" ht="13.5">
      <c r="C68" s="1"/>
    </row>
    <row r="69" spans="1:10" ht="13.5" customHeight="1">
      <c r="A69" s="90" t="s">
        <v>24</v>
      </c>
      <c r="B69" s="80" t="s">
        <v>25</v>
      </c>
      <c r="C69" s="78" t="s">
        <v>6</v>
      </c>
      <c r="D69" s="84" t="s">
        <v>1</v>
      </c>
      <c r="E69" s="84" t="s">
        <v>2</v>
      </c>
      <c r="F69" s="86" t="s">
        <v>24</v>
      </c>
      <c r="G69" s="80" t="s">
        <v>25</v>
      </c>
      <c r="H69" s="78" t="s">
        <v>6</v>
      </c>
      <c r="I69" s="84" t="s">
        <v>1</v>
      </c>
      <c r="J69" s="90" t="s">
        <v>2</v>
      </c>
    </row>
    <row r="70" spans="1:10" ht="13.5" customHeight="1">
      <c r="A70" s="91"/>
      <c r="B70" s="81"/>
      <c r="C70" s="79"/>
      <c r="D70" s="85"/>
      <c r="E70" s="85"/>
      <c r="F70" s="87"/>
      <c r="G70" s="81"/>
      <c r="H70" s="79"/>
      <c r="I70" s="85"/>
      <c r="J70" s="91"/>
    </row>
    <row r="71" spans="1:10" ht="13.5" customHeight="1">
      <c r="A71" s="8"/>
      <c r="B71" s="62"/>
      <c r="C71" s="21"/>
      <c r="D71" s="21"/>
      <c r="E71" s="22"/>
      <c r="F71" s="57"/>
      <c r="G71" s="58"/>
      <c r="H71" s="6"/>
      <c r="I71" s="6"/>
      <c r="J71" s="6"/>
    </row>
    <row r="72" spans="1:10" ht="13.5" customHeight="1">
      <c r="A72" s="35" t="s">
        <v>38</v>
      </c>
      <c r="B72" s="60"/>
      <c r="C72" s="44">
        <f>SUBTOTAL(9,C74:C78)</f>
        <v>2896</v>
      </c>
      <c r="D72" s="44">
        <f>SUBTOTAL(9,D74:D78)</f>
        <v>1561</v>
      </c>
      <c r="E72" s="44">
        <f>SUBTOTAL(9,E74:E78)</f>
        <v>1335</v>
      </c>
      <c r="F72" s="43" t="s">
        <v>39</v>
      </c>
      <c r="G72" s="60"/>
      <c r="H72" s="44">
        <f>SUBTOTAL(9,H74:H78)</f>
        <v>2862</v>
      </c>
      <c r="I72" s="44">
        <f>SUBTOTAL(9,I74:I78)</f>
        <v>1195</v>
      </c>
      <c r="J72" s="44">
        <f>SUBTOTAL(9,J74:J78)</f>
        <v>1667</v>
      </c>
    </row>
    <row r="73" spans="1:10" ht="13.5" customHeight="1">
      <c r="A73" s="16"/>
      <c r="B73" s="59"/>
      <c r="C73" s="11"/>
      <c r="D73" s="11"/>
      <c r="E73" s="12"/>
      <c r="F73" s="10"/>
      <c r="G73" s="59"/>
      <c r="H73" s="11"/>
      <c r="I73" s="11"/>
      <c r="J73" s="11"/>
    </row>
    <row r="74" spans="1:10" ht="13.5" customHeight="1">
      <c r="A74" s="16">
        <v>50</v>
      </c>
      <c r="B74" s="59">
        <v>0.9936</v>
      </c>
      <c r="C74" s="13">
        <f>D74+E74</f>
        <v>621</v>
      </c>
      <c r="D74" s="13">
        <v>330</v>
      </c>
      <c r="E74" s="20">
        <v>291</v>
      </c>
      <c r="F74" s="10">
        <v>75</v>
      </c>
      <c r="G74" s="59">
        <v>0.982484076433121</v>
      </c>
      <c r="H74" s="13">
        <f>I74+J74</f>
        <v>617</v>
      </c>
      <c r="I74" s="13">
        <v>262</v>
      </c>
      <c r="J74" s="13">
        <v>355</v>
      </c>
    </row>
    <row r="75" spans="1:10" ht="13.5" customHeight="1">
      <c r="A75" s="16">
        <v>51</v>
      </c>
      <c r="B75" s="59">
        <v>1.0036496350364963</v>
      </c>
      <c r="C75" s="13">
        <f>D75+E75</f>
        <v>550</v>
      </c>
      <c r="D75" s="13">
        <v>288</v>
      </c>
      <c r="E75" s="20">
        <v>262</v>
      </c>
      <c r="F75" s="10">
        <v>76</v>
      </c>
      <c r="G75" s="59">
        <v>0.967741935483871</v>
      </c>
      <c r="H75" s="13">
        <f>I75+J75</f>
        <v>570</v>
      </c>
      <c r="I75" s="13">
        <v>243</v>
      </c>
      <c r="J75" s="13">
        <v>327</v>
      </c>
    </row>
    <row r="76" spans="1:10" ht="13.5" customHeight="1">
      <c r="A76" s="16">
        <v>52</v>
      </c>
      <c r="B76" s="59">
        <v>1.0033726812816188</v>
      </c>
      <c r="C76" s="13">
        <f>D76+E76</f>
        <v>595</v>
      </c>
      <c r="D76" s="13">
        <v>306</v>
      </c>
      <c r="E76" s="20">
        <v>289</v>
      </c>
      <c r="F76" s="10">
        <v>77</v>
      </c>
      <c r="G76" s="59">
        <v>0.9840764331210191</v>
      </c>
      <c r="H76" s="13">
        <f>I76+J76</f>
        <v>618</v>
      </c>
      <c r="I76" s="13">
        <v>258</v>
      </c>
      <c r="J76" s="13">
        <v>360</v>
      </c>
    </row>
    <row r="77" spans="1:10" ht="13.5" customHeight="1">
      <c r="A77" s="16">
        <v>53</v>
      </c>
      <c r="B77" s="59">
        <v>0.9943609022556391</v>
      </c>
      <c r="C77" s="13">
        <f>D77+E77</f>
        <v>529</v>
      </c>
      <c r="D77" s="13">
        <v>290</v>
      </c>
      <c r="E77" s="20">
        <v>239</v>
      </c>
      <c r="F77" s="10">
        <v>78</v>
      </c>
      <c r="G77" s="59">
        <v>0.9656357388316151</v>
      </c>
      <c r="H77" s="13">
        <f>I77+J77</f>
        <v>562</v>
      </c>
      <c r="I77" s="13">
        <v>226</v>
      </c>
      <c r="J77" s="13">
        <v>336</v>
      </c>
    </row>
    <row r="78" spans="1:10" ht="13.5" customHeight="1">
      <c r="A78" s="16">
        <v>54</v>
      </c>
      <c r="B78" s="59">
        <v>1.003338898163606</v>
      </c>
      <c r="C78" s="13">
        <f>D78+E78</f>
        <v>601</v>
      </c>
      <c r="D78" s="13">
        <v>347</v>
      </c>
      <c r="E78" s="20">
        <v>254</v>
      </c>
      <c r="F78" s="10">
        <v>79</v>
      </c>
      <c r="G78" s="59">
        <v>0.9705882352941176</v>
      </c>
      <c r="H78" s="13">
        <f>I78+J78</f>
        <v>495</v>
      </c>
      <c r="I78" s="13">
        <v>206</v>
      </c>
      <c r="J78" s="13">
        <v>289</v>
      </c>
    </row>
    <row r="79" spans="1:10" ht="13.5" customHeight="1">
      <c r="A79" s="16"/>
      <c r="B79" s="59"/>
      <c r="C79" s="11"/>
      <c r="D79" s="11"/>
      <c r="E79" s="12"/>
      <c r="F79" s="10"/>
      <c r="G79" s="59"/>
      <c r="H79" s="11"/>
      <c r="I79" s="11"/>
      <c r="J79" s="11"/>
    </row>
    <row r="80" spans="1:10" ht="13.5" customHeight="1">
      <c r="A80" s="35" t="s">
        <v>40</v>
      </c>
      <c r="B80" s="60"/>
      <c r="C80" s="44">
        <f>SUBTOTAL(9,C82:C86)</f>
        <v>3622</v>
      </c>
      <c r="D80" s="44">
        <f>SUBTOTAL(9,D82:D86)</f>
        <v>1911</v>
      </c>
      <c r="E80" s="44">
        <f>SUBTOTAL(9,E82:E86)</f>
        <v>1711</v>
      </c>
      <c r="F80" s="43" t="s">
        <v>41</v>
      </c>
      <c r="G80" s="60"/>
      <c r="H80" s="44">
        <f>SUBTOTAL(9,H82:H86)</f>
        <v>1957</v>
      </c>
      <c r="I80" s="44">
        <f>SUBTOTAL(9,I82:I86)</f>
        <v>729</v>
      </c>
      <c r="J80" s="44">
        <f>SUBTOTAL(9,J82:J86)</f>
        <v>1228</v>
      </c>
    </row>
    <row r="81" spans="1:10" ht="13.5" customHeight="1">
      <c r="A81" s="16"/>
      <c r="B81" s="59"/>
      <c r="C81" s="11"/>
      <c r="D81" s="11"/>
      <c r="E81" s="12"/>
      <c r="F81" s="10"/>
      <c r="G81" s="59"/>
      <c r="H81" s="11"/>
      <c r="I81" s="11"/>
      <c r="J81" s="11"/>
    </row>
    <row r="82" spans="1:10" ht="13.5" customHeight="1">
      <c r="A82" s="16">
        <v>55</v>
      </c>
      <c r="B82" s="59">
        <v>1.0030674846625767</v>
      </c>
      <c r="C82" s="13">
        <f>D82+E82</f>
        <v>654</v>
      </c>
      <c r="D82" s="13">
        <v>351</v>
      </c>
      <c r="E82" s="20">
        <v>303</v>
      </c>
      <c r="F82" s="10">
        <v>80</v>
      </c>
      <c r="G82" s="59">
        <v>0.9629629629629629</v>
      </c>
      <c r="H82" s="13">
        <f>I82+J82</f>
        <v>468</v>
      </c>
      <c r="I82" s="13">
        <v>199</v>
      </c>
      <c r="J82" s="13">
        <v>269</v>
      </c>
    </row>
    <row r="83" spans="1:10" ht="13.5" customHeight="1">
      <c r="A83" s="16">
        <v>56</v>
      </c>
      <c r="B83" s="59">
        <v>0.9904306220095693</v>
      </c>
      <c r="C83" s="13">
        <f>D83+E83</f>
        <v>621</v>
      </c>
      <c r="D83" s="13">
        <v>303</v>
      </c>
      <c r="E83" s="20">
        <v>318</v>
      </c>
      <c r="F83" s="10">
        <v>81</v>
      </c>
      <c r="G83" s="59">
        <v>0.9690949227373068</v>
      </c>
      <c r="H83" s="13">
        <f>I83+J83</f>
        <v>439</v>
      </c>
      <c r="I83" s="13">
        <v>158</v>
      </c>
      <c r="J83" s="13">
        <v>281</v>
      </c>
    </row>
    <row r="84" spans="1:10" ht="13.5" customHeight="1">
      <c r="A84" s="16">
        <v>57</v>
      </c>
      <c r="B84" s="59">
        <v>0.9887640449438202</v>
      </c>
      <c r="C84" s="13">
        <f>D84+E84</f>
        <v>704</v>
      </c>
      <c r="D84" s="13">
        <v>355</v>
      </c>
      <c r="E84" s="20">
        <v>349</v>
      </c>
      <c r="F84" s="10">
        <v>82</v>
      </c>
      <c r="G84" s="59">
        <v>0.9530026109660574</v>
      </c>
      <c r="H84" s="13">
        <f>I84+J84</f>
        <v>365</v>
      </c>
      <c r="I84" s="13">
        <v>124</v>
      </c>
      <c r="J84" s="13">
        <v>241</v>
      </c>
    </row>
    <row r="85" spans="1:10" ht="13.5" customHeight="1">
      <c r="A85" s="16">
        <v>58</v>
      </c>
      <c r="B85" s="59">
        <v>0.9899244332493703</v>
      </c>
      <c r="C85" s="13">
        <f>D85+E85</f>
        <v>786</v>
      </c>
      <c r="D85" s="13">
        <v>427</v>
      </c>
      <c r="E85" s="20">
        <v>359</v>
      </c>
      <c r="F85" s="10">
        <v>83</v>
      </c>
      <c r="G85" s="59">
        <v>0.9650537634408602</v>
      </c>
      <c r="H85" s="13">
        <f>I85+J85</f>
        <v>359</v>
      </c>
      <c r="I85" s="13">
        <v>128</v>
      </c>
      <c r="J85" s="13">
        <v>231</v>
      </c>
    </row>
    <row r="86" spans="1:10" ht="13.5" customHeight="1">
      <c r="A86" s="16">
        <v>59</v>
      </c>
      <c r="B86" s="59">
        <v>1.0070505287896592</v>
      </c>
      <c r="C86" s="13">
        <f>D86+E86</f>
        <v>857</v>
      </c>
      <c r="D86" s="13">
        <v>475</v>
      </c>
      <c r="E86" s="20">
        <v>382</v>
      </c>
      <c r="F86" s="10">
        <v>84</v>
      </c>
      <c r="G86" s="59">
        <v>0.9287749287749287</v>
      </c>
      <c r="H86" s="13">
        <f>I86+J86</f>
        <v>326</v>
      </c>
      <c r="I86" s="13">
        <v>120</v>
      </c>
      <c r="J86" s="13">
        <v>206</v>
      </c>
    </row>
    <row r="87" spans="1:10" ht="13.5" customHeight="1">
      <c r="A87" s="16"/>
      <c r="B87" s="59"/>
      <c r="C87" s="11"/>
      <c r="D87" s="11"/>
      <c r="E87" s="12"/>
      <c r="F87" s="10"/>
      <c r="G87" s="59"/>
      <c r="H87" s="11"/>
      <c r="I87" s="11"/>
      <c r="J87" s="11"/>
    </row>
    <row r="88" spans="1:10" ht="13.5" customHeight="1">
      <c r="A88" s="35" t="s">
        <v>42</v>
      </c>
      <c r="B88" s="60"/>
      <c r="C88" s="44">
        <f>SUBTOTAL(9,C90:C94)</f>
        <v>4733</v>
      </c>
      <c r="D88" s="44">
        <f>SUBTOTAL(9,D90:D94)</f>
        <v>2415</v>
      </c>
      <c r="E88" s="44">
        <f>SUBTOTAL(9,E90:E94)</f>
        <v>2318</v>
      </c>
      <c r="F88" s="43" t="s">
        <v>3</v>
      </c>
      <c r="G88" s="60"/>
      <c r="H88" s="44">
        <f>SUBTOTAL(9,H90:H94)</f>
        <v>1051</v>
      </c>
      <c r="I88" s="44">
        <f>SUBTOTAL(9,I90:I94)</f>
        <v>290</v>
      </c>
      <c r="J88" s="44">
        <f>SUBTOTAL(9,J90:J94)</f>
        <v>761</v>
      </c>
    </row>
    <row r="89" spans="1:10" ht="13.5" customHeight="1">
      <c r="A89" s="16"/>
      <c r="B89" s="59"/>
      <c r="C89" s="11"/>
      <c r="D89" s="11"/>
      <c r="E89" s="12"/>
      <c r="F89" s="10"/>
      <c r="G89" s="59"/>
      <c r="H89" s="13"/>
      <c r="I89" s="13"/>
      <c r="J89" s="13"/>
    </row>
    <row r="90" spans="1:10" ht="13.5" customHeight="1">
      <c r="A90" s="16">
        <v>60</v>
      </c>
      <c r="B90" s="59">
        <v>0.9977851605758582</v>
      </c>
      <c r="C90" s="13">
        <f>D90+E90</f>
        <v>901</v>
      </c>
      <c r="D90" s="13">
        <v>465</v>
      </c>
      <c r="E90" s="20">
        <v>436</v>
      </c>
      <c r="F90" s="10">
        <v>85</v>
      </c>
      <c r="G90" s="59">
        <v>0.9248366013071896</v>
      </c>
      <c r="H90" s="13">
        <f>I90+J90</f>
        <v>283</v>
      </c>
      <c r="I90" s="13">
        <v>95</v>
      </c>
      <c r="J90" s="13">
        <v>188</v>
      </c>
    </row>
    <row r="91" spans="1:10" ht="13.5" customHeight="1">
      <c r="A91" s="16">
        <v>61</v>
      </c>
      <c r="B91" s="59">
        <v>0.9962859795728877</v>
      </c>
      <c r="C91" s="13">
        <f>D91+E91</f>
        <v>1073</v>
      </c>
      <c r="D91" s="13">
        <v>548</v>
      </c>
      <c r="E91" s="20">
        <v>525</v>
      </c>
      <c r="F91" s="10">
        <v>86</v>
      </c>
      <c r="G91" s="59">
        <v>0.8909774436090225</v>
      </c>
      <c r="H91" s="13">
        <f>I91+J91</f>
        <v>237</v>
      </c>
      <c r="I91" s="13">
        <v>71</v>
      </c>
      <c r="J91" s="13">
        <v>166</v>
      </c>
    </row>
    <row r="92" spans="1:10" ht="13.5" customHeight="1">
      <c r="A92" s="16">
        <v>62</v>
      </c>
      <c r="B92" s="59">
        <v>0.9884238646482636</v>
      </c>
      <c r="C92" s="13">
        <f>D92+E92</f>
        <v>1110</v>
      </c>
      <c r="D92" s="13">
        <v>582</v>
      </c>
      <c r="E92" s="20">
        <v>528</v>
      </c>
      <c r="F92" s="10">
        <v>87</v>
      </c>
      <c r="G92" s="59">
        <v>0.9146341463414634</v>
      </c>
      <c r="H92" s="13">
        <f>I92+J92</f>
        <v>225</v>
      </c>
      <c r="I92" s="13">
        <v>51</v>
      </c>
      <c r="J92" s="13">
        <v>174</v>
      </c>
    </row>
    <row r="93" spans="1:10" ht="13.5" customHeight="1">
      <c r="A93" s="16">
        <v>63</v>
      </c>
      <c r="B93" s="59">
        <v>0.9736842105263158</v>
      </c>
      <c r="C93" s="13">
        <f>D93+E93</f>
        <v>1036</v>
      </c>
      <c r="D93" s="13">
        <v>521</v>
      </c>
      <c r="E93" s="20">
        <v>515</v>
      </c>
      <c r="F93" s="10">
        <v>88</v>
      </c>
      <c r="G93" s="59">
        <v>0.8920454545454546</v>
      </c>
      <c r="H93" s="13">
        <f>I93+J93</f>
        <v>157</v>
      </c>
      <c r="I93" s="13">
        <v>37</v>
      </c>
      <c r="J93" s="13">
        <v>120</v>
      </c>
    </row>
    <row r="94" spans="1:10" ht="13.5" customHeight="1">
      <c r="A94" s="16">
        <v>64</v>
      </c>
      <c r="B94" s="59">
        <v>0.9839486356340289</v>
      </c>
      <c r="C94" s="13">
        <f>D94+E94</f>
        <v>613</v>
      </c>
      <c r="D94" s="13">
        <v>299</v>
      </c>
      <c r="E94" s="20">
        <v>314</v>
      </c>
      <c r="F94" s="10">
        <v>89</v>
      </c>
      <c r="G94" s="59">
        <v>0.8764705882352941</v>
      </c>
      <c r="H94" s="13">
        <f>I94+J94</f>
        <v>149</v>
      </c>
      <c r="I94" s="13">
        <v>36</v>
      </c>
      <c r="J94" s="13">
        <v>113</v>
      </c>
    </row>
    <row r="95" spans="1:10" ht="13.5" customHeight="1">
      <c r="A95" s="16"/>
      <c r="B95" s="59"/>
      <c r="C95" s="11"/>
      <c r="D95" s="11"/>
      <c r="E95" s="12"/>
      <c r="F95" s="10"/>
      <c r="G95" s="59"/>
      <c r="H95" s="13"/>
      <c r="I95" s="13"/>
      <c r="J95" s="13"/>
    </row>
    <row r="96" spans="1:10" ht="13.5" customHeight="1">
      <c r="A96" s="35" t="s">
        <v>43</v>
      </c>
      <c r="B96" s="60"/>
      <c r="C96" s="44">
        <f>SUBTOTAL(9,C98:C102)</f>
        <v>3927</v>
      </c>
      <c r="D96" s="44">
        <f>SUBTOTAL(9,D98:D102)</f>
        <v>2009</v>
      </c>
      <c r="E96" s="44">
        <f>SUBTOTAL(9,E98:E102)</f>
        <v>1918</v>
      </c>
      <c r="F96" s="43" t="s">
        <v>4</v>
      </c>
      <c r="G96" s="60"/>
      <c r="H96" s="44">
        <f>SUBTOTAL(9,H98:H102)</f>
        <v>397</v>
      </c>
      <c r="I96" s="44">
        <f>SUBTOTAL(9,I98:I102)</f>
        <v>89</v>
      </c>
      <c r="J96" s="44">
        <f>SUBTOTAL(9,J98:J102)</f>
        <v>308</v>
      </c>
    </row>
    <row r="97" spans="1:10" ht="13.5" customHeight="1">
      <c r="A97" s="16"/>
      <c r="B97" s="59"/>
      <c r="C97" s="11"/>
      <c r="D97" s="11"/>
      <c r="E97" s="12"/>
      <c r="F97" s="10"/>
      <c r="G97" s="59"/>
      <c r="H97" s="13"/>
      <c r="I97" s="13"/>
      <c r="J97" s="13"/>
    </row>
    <row r="98" spans="1:10" ht="13.5" customHeight="1">
      <c r="A98" s="16">
        <v>65</v>
      </c>
      <c r="B98" s="59">
        <v>0.9783616692426584</v>
      </c>
      <c r="C98" s="13">
        <f>D98+E98</f>
        <v>633</v>
      </c>
      <c r="D98" s="13">
        <v>328</v>
      </c>
      <c r="E98" s="20">
        <v>305</v>
      </c>
      <c r="F98" s="10">
        <v>90</v>
      </c>
      <c r="G98" s="59">
        <v>0.8544303797468354</v>
      </c>
      <c r="H98" s="13">
        <f>I98+J98</f>
        <v>135</v>
      </c>
      <c r="I98" s="13">
        <v>34</v>
      </c>
      <c r="J98" s="13">
        <v>101</v>
      </c>
    </row>
    <row r="99" spans="1:10" ht="13.5" customHeight="1">
      <c r="A99" s="16">
        <v>66</v>
      </c>
      <c r="B99" s="59">
        <v>0.990487514863258</v>
      </c>
      <c r="C99" s="13">
        <f>D99+E99</f>
        <v>833</v>
      </c>
      <c r="D99" s="13">
        <v>428</v>
      </c>
      <c r="E99" s="20">
        <v>405</v>
      </c>
      <c r="F99" s="10">
        <v>91</v>
      </c>
      <c r="G99" s="59">
        <v>0.8152173913043478</v>
      </c>
      <c r="H99" s="13">
        <f>I99+J99</f>
        <v>75</v>
      </c>
      <c r="I99" s="13">
        <v>19</v>
      </c>
      <c r="J99" s="13">
        <v>56</v>
      </c>
    </row>
    <row r="100" spans="1:10" ht="13.5" customHeight="1">
      <c r="A100" s="16">
        <v>67</v>
      </c>
      <c r="B100" s="59">
        <v>0.9936628643852978</v>
      </c>
      <c r="C100" s="13">
        <f>D100+E100</f>
        <v>784</v>
      </c>
      <c r="D100" s="13">
        <v>404</v>
      </c>
      <c r="E100" s="20">
        <v>380</v>
      </c>
      <c r="F100" s="10">
        <v>92</v>
      </c>
      <c r="G100" s="59">
        <v>0.875</v>
      </c>
      <c r="H100" s="13">
        <f>I100+J100</f>
        <v>70</v>
      </c>
      <c r="I100" s="13">
        <v>15</v>
      </c>
      <c r="J100" s="13">
        <v>55</v>
      </c>
    </row>
    <row r="101" spans="1:10" ht="13.5" customHeight="1">
      <c r="A101" s="16">
        <v>68</v>
      </c>
      <c r="B101" s="59">
        <v>0.9774078478002378</v>
      </c>
      <c r="C101" s="13">
        <f>D101+E101</f>
        <v>822</v>
      </c>
      <c r="D101" s="13">
        <v>413</v>
      </c>
      <c r="E101" s="20">
        <v>409</v>
      </c>
      <c r="F101" s="10">
        <v>93</v>
      </c>
      <c r="G101" s="59">
        <v>0.9</v>
      </c>
      <c r="H101" s="13">
        <f>I101+J101</f>
        <v>72</v>
      </c>
      <c r="I101" s="13">
        <v>12</v>
      </c>
      <c r="J101" s="13">
        <v>60</v>
      </c>
    </row>
    <row r="102" spans="1:10" ht="13.5" customHeight="1">
      <c r="A102" s="16">
        <v>69</v>
      </c>
      <c r="B102" s="59">
        <v>0.9749144811858609</v>
      </c>
      <c r="C102" s="13">
        <f>D102+E102</f>
        <v>855</v>
      </c>
      <c r="D102" s="13">
        <v>436</v>
      </c>
      <c r="E102" s="20">
        <v>419</v>
      </c>
      <c r="F102" s="10">
        <v>94</v>
      </c>
      <c r="G102" s="59">
        <v>0.8333333333333334</v>
      </c>
      <c r="H102" s="13">
        <f>I102+J102</f>
        <v>45</v>
      </c>
      <c r="I102" s="13">
        <v>9</v>
      </c>
      <c r="J102" s="13">
        <v>36</v>
      </c>
    </row>
    <row r="103" spans="1:10" ht="13.5" customHeight="1">
      <c r="A103" s="16"/>
      <c r="B103" s="59"/>
      <c r="C103" s="11"/>
      <c r="D103" s="11"/>
      <c r="E103" s="12"/>
      <c r="F103" s="10"/>
      <c r="G103" s="59"/>
      <c r="H103" s="13"/>
      <c r="I103" s="13"/>
      <c r="J103" s="13"/>
    </row>
    <row r="104" spans="1:10" ht="13.5" customHeight="1">
      <c r="A104" s="35" t="s">
        <v>44</v>
      </c>
      <c r="B104" s="60"/>
      <c r="C104" s="44">
        <f>SUBTOTAL(9,C106:C110)</f>
        <v>3343</v>
      </c>
      <c r="D104" s="44">
        <f>SUBTOTAL(9,D106:D110)</f>
        <v>1566</v>
      </c>
      <c r="E104" s="44">
        <f>SUBTOTAL(9,E106:E110)</f>
        <v>1777</v>
      </c>
      <c r="F104" s="43" t="s">
        <v>5</v>
      </c>
      <c r="G104" s="60"/>
      <c r="H104" s="44">
        <f>SUBTOTAL(9,H106:H110)</f>
        <v>124</v>
      </c>
      <c r="I104" s="44">
        <f>SUBTOTAL(9,I106:I110)</f>
        <v>23</v>
      </c>
      <c r="J104" s="44">
        <f>SUBTOTAL(9,J106:J110)</f>
        <v>101</v>
      </c>
    </row>
    <row r="105" spans="1:10" ht="13.5" customHeight="1">
      <c r="A105" s="16" t="s">
        <v>60</v>
      </c>
      <c r="B105" s="59"/>
      <c r="C105" s="11"/>
      <c r="D105" s="11"/>
      <c r="E105" s="12"/>
      <c r="F105" s="10"/>
      <c r="G105" s="59"/>
      <c r="H105" s="13"/>
      <c r="I105" s="13"/>
      <c r="J105" s="13"/>
    </row>
    <row r="106" spans="1:10" ht="13.5" customHeight="1">
      <c r="A106" s="16">
        <v>70</v>
      </c>
      <c r="B106" s="59">
        <v>0.9934640522875817</v>
      </c>
      <c r="C106" s="13">
        <f>D106+E106</f>
        <v>760</v>
      </c>
      <c r="D106" s="13">
        <v>369</v>
      </c>
      <c r="E106" s="20">
        <v>391</v>
      </c>
      <c r="F106" s="10">
        <v>95</v>
      </c>
      <c r="G106" s="59">
        <v>0.8888888888888888</v>
      </c>
      <c r="H106" s="13">
        <f aca="true" t="shared" si="0" ref="H106:H112">I106+J106</f>
        <v>48</v>
      </c>
      <c r="I106" s="13">
        <v>11</v>
      </c>
      <c r="J106" s="13">
        <v>37</v>
      </c>
    </row>
    <row r="107" spans="1:10" ht="13.5" customHeight="1">
      <c r="A107" s="16">
        <v>71</v>
      </c>
      <c r="B107" s="59">
        <v>0.9776247848537005</v>
      </c>
      <c r="C107" s="13">
        <f>D107+E107</f>
        <v>568</v>
      </c>
      <c r="D107" s="13">
        <v>277</v>
      </c>
      <c r="E107" s="20">
        <v>291</v>
      </c>
      <c r="F107" s="10">
        <v>96</v>
      </c>
      <c r="G107" s="59">
        <v>0.7804878048780488</v>
      </c>
      <c r="H107" s="13">
        <f t="shared" si="0"/>
        <v>32</v>
      </c>
      <c r="I107" s="13">
        <v>5</v>
      </c>
      <c r="J107" s="13">
        <v>27</v>
      </c>
    </row>
    <row r="108" spans="1:10" ht="13.5" customHeight="1">
      <c r="A108" s="16">
        <v>72</v>
      </c>
      <c r="B108" s="59">
        <v>0.9847560975609756</v>
      </c>
      <c r="C108" s="13">
        <f>D108+E108</f>
        <v>646</v>
      </c>
      <c r="D108" s="13">
        <v>296</v>
      </c>
      <c r="E108" s="20">
        <v>350</v>
      </c>
      <c r="F108" s="10">
        <v>97</v>
      </c>
      <c r="G108" s="59">
        <v>0.7692307692307693</v>
      </c>
      <c r="H108" s="13">
        <f t="shared" si="0"/>
        <v>20</v>
      </c>
      <c r="I108" s="13">
        <v>4</v>
      </c>
      <c r="J108" s="13">
        <v>16</v>
      </c>
    </row>
    <row r="109" spans="1:10" ht="13.5" customHeight="1">
      <c r="A109" s="16">
        <v>73</v>
      </c>
      <c r="B109" s="59">
        <v>0.9682779456193353</v>
      </c>
      <c r="C109" s="13">
        <f>D109+E109</f>
        <v>641</v>
      </c>
      <c r="D109" s="25">
        <v>301</v>
      </c>
      <c r="E109" s="20">
        <v>340</v>
      </c>
      <c r="F109" s="10">
        <v>98</v>
      </c>
      <c r="G109" s="59">
        <v>0.7916666666666666</v>
      </c>
      <c r="H109" s="13">
        <f t="shared" si="0"/>
        <v>19</v>
      </c>
      <c r="I109" s="13">
        <v>2</v>
      </c>
      <c r="J109" s="13">
        <v>17</v>
      </c>
    </row>
    <row r="110" spans="1:10" ht="13.5" customHeight="1">
      <c r="A110" s="16">
        <v>74</v>
      </c>
      <c r="B110" s="59">
        <v>0.9824561403508771</v>
      </c>
      <c r="C110" s="13">
        <f>D110+E110</f>
        <v>728</v>
      </c>
      <c r="D110" s="13">
        <v>323</v>
      </c>
      <c r="E110" s="13">
        <v>405</v>
      </c>
      <c r="F110" s="10">
        <v>99</v>
      </c>
      <c r="G110" s="59">
        <v>0.5555555555555556</v>
      </c>
      <c r="H110" s="13">
        <f t="shared" si="0"/>
        <v>5</v>
      </c>
      <c r="I110" s="13">
        <v>1</v>
      </c>
      <c r="J110" s="13">
        <v>4</v>
      </c>
    </row>
    <row r="111" spans="1:10" ht="13.5" customHeight="1">
      <c r="A111" s="16"/>
      <c r="B111" s="59"/>
      <c r="C111" s="19"/>
      <c r="D111" s="19"/>
      <c r="E111" s="12"/>
      <c r="F111" s="10"/>
      <c r="G111" s="59"/>
      <c r="H111" s="13"/>
      <c r="I111" s="13"/>
      <c r="J111" s="13"/>
    </row>
    <row r="112" spans="1:10" ht="13.5" customHeight="1">
      <c r="A112" s="16"/>
      <c r="B112" s="59"/>
      <c r="C112" s="19"/>
      <c r="D112" s="19"/>
      <c r="E112" s="12"/>
      <c r="F112" s="43" t="s">
        <v>7</v>
      </c>
      <c r="G112" s="60"/>
      <c r="H112" s="44">
        <f t="shared" si="0"/>
        <v>21</v>
      </c>
      <c r="I112" s="44">
        <v>2</v>
      </c>
      <c r="J112" s="44">
        <v>19</v>
      </c>
    </row>
    <row r="113" spans="1:10" ht="13.5" customHeight="1">
      <c r="A113" s="17"/>
      <c r="B113" s="61"/>
      <c r="C113" s="14"/>
      <c r="D113" s="14"/>
      <c r="E113" s="15"/>
      <c r="F113" s="48"/>
      <c r="G113" s="63"/>
      <c r="H113" s="44"/>
      <c r="I113" s="44"/>
      <c r="J113" s="44"/>
    </row>
    <row r="114" s="30" customFormat="1" ht="13.5" customHeight="1">
      <c r="D114" s="1"/>
    </row>
    <row r="115" spans="1:7" ht="13.5" customHeight="1">
      <c r="A115" s="89" t="s">
        <v>8</v>
      </c>
      <c r="B115" s="89"/>
      <c r="C115" s="34" t="s">
        <v>6</v>
      </c>
      <c r="D115" s="34"/>
      <c r="E115" s="34" t="s">
        <v>1</v>
      </c>
      <c r="F115" s="34"/>
      <c r="G115" s="34" t="s">
        <v>2</v>
      </c>
    </row>
    <row r="116" spans="1:7" ht="13.5" customHeight="1">
      <c r="A116" s="36"/>
      <c r="B116" s="36"/>
      <c r="C116" s="34"/>
      <c r="D116" s="34"/>
      <c r="E116" s="34"/>
      <c r="F116" s="34"/>
      <c r="G116" s="34"/>
    </row>
    <row r="117" spans="1:7" ht="13.5" customHeight="1">
      <c r="A117" s="89" t="s">
        <v>9</v>
      </c>
      <c r="B117" s="89"/>
      <c r="C117" s="46">
        <f>SUBTOTAL(9,C11:C33)</f>
        <v>5950</v>
      </c>
      <c r="D117" s="31"/>
      <c r="E117" s="46">
        <f>SUBTOTAL(9,D11:D33)</f>
        <v>3056</v>
      </c>
      <c r="F117" s="31"/>
      <c r="G117" s="46">
        <f>SUBTOTAL(9,E11:E33)</f>
        <v>2894</v>
      </c>
    </row>
    <row r="118" spans="1:7" ht="13.5" customHeight="1">
      <c r="A118" s="36"/>
      <c r="B118" s="36"/>
      <c r="C118" s="31"/>
      <c r="D118" s="31"/>
      <c r="E118" s="31"/>
      <c r="F118" s="31"/>
      <c r="G118" s="31"/>
    </row>
    <row r="119" spans="1:7" ht="13.5" customHeight="1">
      <c r="A119" s="89" t="s">
        <v>10</v>
      </c>
      <c r="B119" s="89"/>
      <c r="C119" s="46">
        <f>SUBTOTAL(9,C35:C49,H11:H49,C72:C94)</f>
        <v>33531</v>
      </c>
      <c r="D119" s="31"/>
      <c r="E119" s="46">
        <f>SUBTOTAL(9,D35:D49,I11:I49,D72:D94)</f>
        <v>17550</v>
      </c>
      <c r="F119" s="31"/>
      <c r="G119" s="46">
        <f>SUBTOTAL(9,E35:E49,J11:J49,E72:E94)</f>
        <v>15981</v>
      </c>
    </row>
    <row r="120" spans="1:7" ht="13.5" customHeight="1">
      <c r="A120" s="35"/>
      <c r="B120" s="35"/>
      <c r="C120" s="46"/>
      <c r="D120" s="31"/>
      <c r="E120" s="46"/>
      <c r="F120" s="31"/>
      <c r="G120" s="46"/>
    </row>
    <row r="121" spans="1:7" ht="13.5" customHeight="1">
      <c r="A121" s="89" t="s">
        <v>17</v>
      </c>
      <c r="B121" s="89"/>
      <c r="C121" s="46">
        <f>SUBTOTAL(9,C98:C111,H72:H112)</f>
        <v>13682</v>
      </c>
      <c r="D121" s="31"/>
      <c r="E121" s="46">
        <f>SUBTOTAL(9,D98:D111,I70:I112)</f>
        <v>5903</v>
      </c>
      <c r="F121" s="31"/>
      <c r="G121" s="46">
        <f>SUBTOTAL(9,E98:E111,J70:J112)</f>
        <v>7779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89" t="s">
        <v>12</v>
      </c>
      <c r="B123" s="89"/>
      <c r="C123" s="46">
        <f>SUBTOTAL(9,H72:H112)</f>
        <v>6412</v>
      </c>
      <c r="D123" s="31"/>
      <c r="E123" s="46">
        <f>SUBTOTAL(9,I72:I112)</f>
        <v>2328</v>
      </c>
      <c r="F123" s="31"/>
      <c r="G123" s="46">
        <f>SUBTOTAL(9,J72:J112)</f>
        <v>4084</v>
      </c>
    </row>
    <row r="124" spans="1:8" ht="13.5" customHeight="1">
      <c r="A124" s="35"/>
      <c r="B124" s="35"/>
      <c r="C124" s="36"/>
      <c r="D124" s="39"/>
      <c r="E124" s="34"/>
      <c r="F124" s="39"/>
      <c r="G124" s="34"/>
      <c r="H124" s="39"/>
    </row>
    <row r="125" spans="1:8" ht="13.5" customHeight="1">
      <c r="A125" s="8"/>
      <c r="B125" s="8"/>
      <c r="C125" s="8"/>
      <c r="D125" s="31"/>
      <c r="E125" s="31"/>
      <c r="F125" s="31"/>
      <c r="G125" s="31"/>
      <c r="H125" s="31"/>
    </row>
    <row r="126" spans="1:8" ht="13.5" customHeight="1">
      <c r="A126" s="8"/>
      <c r="B126" s="8"/>
      <c r="C126" s="8"/>
      <c r="D126" s="31"/>
      <c r="E126" s="88"/>
      <c r="F126" s="88"/>
      <c r="G126" s="31"/>
      <c r="H126" s="31"/>
    </row>
    <row r="127" spans="1:8" ht="13.5">
      <c r="A127" s="8"/>
      <c r="B127" s="8"/>
      <c r="C127" s="8"/>
      <c r="D127" s="31"/>
      <c r="E127" s="31"/>
      <c r="F127" s="31"/>
      <c r="G127" s="31"/>
      <c r="H127" s="31"/>
    </row>
    <row r="128" spans="1:8" ht="13.5">
      <c r="A128" s="8"/>
      <c r="B128" s="8"/>
      <c r="C128" s="31"/>
      <c r="D128" s="31"/>
      <c r="E128" s="31"/>
      <c r="F128" s="31"/>
      <c r="G128" s="31"/>
      <c r="H128" s="31"/>
    </row>
    <row r="129" spans="1:2" ht="13.5">
      <c r="A129" s="4"/>
      <c r="B129" s="4"/>
    </row>
  </sheetData>
  <mergeCells count="33">
    <mergeCell ref="E126:F126"/>
    <mergeCell ref="A117:B117"/>
    <mergeCell ref="A119:B119"/>
    <mergeCell ref="A121:B121"/>
    <mergeCell ref="A123:B123"/>
    <mergeCell ref="H69:H70"/>
    <mergeCell ref="I69:I70"/>
    <mergeCell ref="J69:J70"/>
    <mergeCell ref="A115:B115"/>
    <mergeCell ref="E63:F63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I6:I7"/>
    <mergeCell ref="J6:J7"/>
    <mergeCell ref="E53:F53"/>
    <mergeCell ref="E62:F62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2" t="s">
        <v>22</v>
      </c>
      <c r="C2" s="76" t="s">
        <v>0</v>
      </c>
      <c r="D2" s="76"/>
      <c r="E2" s="76"/>
      <c r="F2" s="76"/>
      <c r="G2" s="76"/>
    </row>
    <row r="4" spans="1:10" ht="18" customHeight="1">
      <c r="A4" s="2" t="s">
        <v>48</v>
      </c>
      <c r="B4" s="2"/>
      <c r="F4" s="77" t="s">
        <v>58</v>
      </c>
      <c r="G4" s="77"/>
      <c r="H4" s="77"/>
      <c r="I4" s="77"/>
      <c r="J4" s="77"/>
    </row>
    <row r="5" ht="13.5">
      <c r="C5" s="1"/>
    </row>
    <row r="6" spans="1:10" ht="13.5" customHeight="1">
      <c r="A6" s="78" t="s">
        <v>24</v>
      </c>
      <c r="B6" s="80" t="s">
        <v>25</v>
      </c>
      <c r="C6" s="82" t="s">
        <v>6</v>
      </c>
      <c r="D6" s="84" t="s">
        <v>1</v>
      </c>
      <c r="E6" s="84" t="s">
        <v>2</v>
      </c>
      <c r="F6" s="84" t="s">
        <v>24</v>
      </c>
      <c r="G6" s="80" t="s">
        <v>25</v>
      </c>
      <c r="H6" s="82" t="s">
        <v>6</v>
      </c>
      <c r="I6" s="84" t="s">
        <v>1</v>
      </c>
      <c r="J6" s="86" t="s">
        <v>2</v>
      </c>
    </row>
    <row r="7" spans="1:10" ht="13.5" customHeight="1">
      <c r="A7" s="79"/>
      <c r="B7" s="81"/>
      <c r="C7" s="83"/>
      <c r="D7" s="85"/>
      <c r="E7" s="85"/>
      <c r="F7" s="85"/>
      <c r="G7" s="81"/>
      <c r="H7" s="83"/>
      <c r="I7" s="85"/>
      <c r="J7" s="87"/>
    </row>
    <row r="8" spans="1:10" ht="14.25" customHeight="1">
      <c r="A8" s="54" t="s">
        <v>26</v>
      </c>
      <c r="B8" s="55"/>
      <c r="C8" s="56">
        <f>SUBTOTAL(9,C10:C48,H10:H48,C71:C110,H71:H112)</f>
        <v>74094</v>
      </c>
      <c r="D8" s="56">
        <f>SUBTOTAL(9,D10:D48,I10:I48,D71:D110,I71:I112)</f>
        <v>36165</v>
      </c>
      <c r="E8" s="56">
        <f>SUBTOTAL(9,E10:E48,J10:J48,E71:E110,J71:J112)</f>
        <v>37929</v>
      </c>
      <c r="F8" s="57"/>
      <c r="G8" s="58"/>
      <c r="H8" s="42"/>
      <c r="I8" s="42"/>
      <c r="J8" s="42"/>
    </row>
    <row r="9" spans="1:10" ht="13.5" customHeight="1">
      <c r="A9" s="16"/>
      <c r="B9" s="59"/>
      <c r="C9" s="44"/>
      <c r="D9" s="44"/>
      <c r="E9" s="67"/>
      <c r="F9" s="57"/>
      <c r="G9" s="58"/>
      <c r="H9" s="44"/>
      <c r="I9" s="44"/>
      <c r="J9" s="44"/>
    </row>
    <row r="10" spans="1:10" ht="13.5" customHeight="1">
      <c r="A10" s="35" t="s">
        <v>27</v>
      </c>
      <c r="B10" s="60"/>
      <c r="C10" s="44">
        <f>SUBTOTAL(9,C12:C16)</f>
        <v>2915</v>
      </c>
      <c r="D10" s="44">
        <f>SUBTOTAL(9,D12:D16)</f>
        <v>1455</v>
      </c>
      <c r="E10" s="44">
        <f>SUBTOTAL(9,E12:E16)</f>
        <v>1460</v>
      </c>
      <c r="F10" s="43" t="s">
        <v>28</v>
      </c>
      <c r="G10" s="60"/>
      <c r="H10" s="44">
        <f>SUBTOTAL(9,H12:H16)</f>
        <v>4207</v>
      </c>
      <c r="I10" s="44">
        <f>SUBTOTAL(9,I12:I16)</f>
        <v>2213</v>
      </c>
      <c r="J10" s="44">
        <f>SUBTOTAL(9,J12:J16)</f>
        <v>1994</v>
      </c>
    </row>
    <row r="11" spans="1:10" ht="13.5" customHeight="1">
      <c r="A11" s="16"/>
      <c r="B11" s="59"/>
      <c r="C11" s="11"/>
      <c r="D11" s="11"/>
      <c r="E11" s="12"/>
      <c r="F11" s="10"/>
      <c r="G11" s="59"/>
      <c r="H11" s="11"/>
      <c r="I11" s="11"/>
      <c r="J11" s="11"/>
    </row>
    <row r="12" spans="1:10" ht="13.5" customHeight="1">
      <c r="A12" s="16">
        <v>0</v>
      </c>
      <c r="B12" s="59"/>
      <c r="C12" s="13">
        <f>D12+E12</f>
        <v>590</v>
      </c>
      <c r="D12" s="13">
        <v>309</v>
      </c>
      <c r="E12" s="20">
        <v>281</v>
      </c>
      <c r="F12" s="10">
        <v>25</v>
      </c>
      <c r="G12" s="59">
        <v>1.0214917825537295</v>
      </c>
      <c r="H12" s="13">
        <f>I12+J12</f>
        <v>808</v>
      </c>
      <c r="I12" s="13">
        <v>437</v>
      </c>
      <c r="J12" s="13">
        <v>371</v>
      </c>
    </row>
    <row r="13" spans="1:10" ht="13.5" customHeight="1">
      <c r="A13" s="16">
        <v>1</v>
      </c>
      <c r="B13" s="59">
        <v>1.0102389078498293</v>
      </c>
      <c r="C13" s="13">
        <f>D13+E13</f>
        <v>592</v>
      </c>
      <c r="D13" s="13">
        <v>294</v>
      </c>
      <c r="E13" s="20">
        <v>298</v>
      </c>
      <c r="F13" s="10">
        <v>26</v>
      </c>
      <c r="G13" s="59">
        <v>1.0059311981020167</v>
      </c>
      <c r="H13" s="13">
        <f>I13+J13</f>
        <v>848</v>
      </c>
      <c r="I13" s="13">
        <v>455</v>
      </c>
      <c r="J13" s="13">
        <v>393</v>
      </c>
    </row>
    <row r="14" spans="1:10" ht="13.5" customHeight="1">
      <c r="A14" s="16">
        <v>2</v>
      </c>
      <c r="B14" s="59">
        <v>0.9881956155143339</v>
      </c>
      <c r="C14" s="13">
        <f>D14+E14</f>
        <v>586</v>
      </c>
      <c r="D14" s="13">
        <v>273</v>
      </c>
      <c r="E14" s="20">
        <v>313</v>
      </c>
      <c r="F14" s="10">
        <v>27</v>
      </c>
      <c r="G14" s="59">
        <v>0.9812206572769953</v>
      </c>
      <c r="H14" s="13">
        <f>I14+J14</f>
        <v>836</v>
      </c>
      <c r="I14" s="13">
        <v>449</v>
      </c>
      <c r="J14" s="13">
        <v>387</v>
      </c>
    </row>
    <row r="15" spans="1:10" ht="13.5" customHeight="1">
      <c r="A15" s="16">
        <v>3</v>
      </c>
      <c r="B15" s="59">
        <v>0.9786184210526315</v>
      </c>
      <c r="C15" s="13">
        <f>D15+E15</f>
        <v>595</v>
      </c>
      <c r="D15" s="13">
        <v>292</v>
      </c>
      <c r="E15" s="20">
        <v>303</v>
      </c>
      <c r="F15" s="10">
        <v>28</v>
      </c>
      <c r="G15" s="59">
        <v>0.9683972911963883</v>
      </c>
      <c r="H15" s="13">
        <f>I15+J15</f>
        <v>858</v>
      </c>
      <c r="I15" s="13">
        <v>428</v>
      </c>
      <c r="J15" s="13">
        <v>430</v>
      </c>
    </row>
    <row r="16" spans="1:10" ht="13.5" customHeight="1">
      <c r="A16" s="16">
        <v>4</v>
      </c>
      <c r="B16" s="59">
        <v>0.9910233393177738</v>
      </c>
      <c r="C16" s="13">
        <f>D16+E16</f>
        <v>552</v>
      </c>
      <c r="D16" s="13">
        <v>287</v>
      </c>
      <c r="E16" s="20">
        <v>265</v>
      </c>
      <c r="F16" s="10">
        <v>29</v>
      </c>
      <c r="G16" s="59">
        <v>1.0023391812865496</v>
      </c>
      <c r="H16" s="13">
        <f>I16+J16</f>
        <v>857</v>
      </c>
      <c r="I16" s="13">
        <v>444</v>
      </c>
      <c r="J16" s="13">
        <v>413</v>
      </c>
    </row>
    <row r="17" spans="1:10" ht="13.5" customHeight="1">
      <c r="A17" s="16"/>
      <c r="B17" s="59"/>
      <c r="C17" s="11"/>
      <c r="D17" s="11"/>
      <c r="E17" s="12"/>
      <c r="F17" s="10"/>
      <c r="G17" s="59"/>
      <c r="H17" s="11"/>
      <c r="I17" s="11"/>
      <c r="J17" s="11"/>
    </row>
    <row r="18" spans="1:10" ht="13.5" customHeight="1">
      <c r="A18" s="35" t="s">
        <v>29</v>
      </c>
      <c r="B18" s="60"/>
      <c r="C18" s="44">
        <f>SUBTOTAL(9,C20:C24)</f>
        <v>2929</v>
      </c>
      <c r="D18" s="44">
        <f>SUBTOTAL(9,D20:D24)</f>
        <v>1520</v>
      </c>
      <c r="E18" s="44">
        <f>SUBTOTAL(9,E20:E24)</f>
        <v>1409</v>
      </c>
      <c r="F18" s="43" t="s">
        <v>30</v>
      </c>
      <c r="G18" s="60"/>
      <c r="H18" s="44">
        <f>SUBTOTAL(9,H20:H24)</f>
        <v>4911</v>
      </c>
      <c r="I18" s="44">
        <f>SUBTOTAL(9,I20:I24)</f>
        <v>2531</v>
      </c>
      <c r="J18" s="44">
        <f>SUBTOTAL(9,J20:J24)</f>
        <v>2380</v>
      </c>
    </row>
    <row r="19" spans="1:10" ht="13.5" customHeight="1">
      <c r="A19" s="16"/>
      <c r="B19" s="59"/>
      <c r="C19" s="11"/>
      <c r="D19" s="11"/>
      <c r="E19" s="12"/>
      <c r="F19" s="10"/>
      <c r="G19" s="59"/>
      <c r="H19" s="11"/>
      <c r="I19" s="11"/>
      <c r="J19" s="11"/>
    </row>
    <row r="20" spans="1:10" ht="13.5" customHeight="1">
      <c r="A20" s="16">
        <v>5</v>
      </c>
      <c r="B20" s="59">
        <v>0.9842931937172775</v>
      </c>
      <c r="C20" s="13">
        <f>D20+E20</f>
        <v>564</v>
      </c>
      <c r="D20" s="13">
        <v>310</v>
      </c>
      <c r="E20" s="20">
        <v>254</v>
      </c>
      <c r="F20" s="10">
        <v>30</v>
      </c>
      <c r="G20" s="59">
        <v>1.0088202866593163</v>
      </c>
      <c r="H20" s="13">
        <f>I20+J20</f>
        <v>915</v>
      </c>
      <c r="I20" s="13">
        <v>463</v>
      </c>
      <c r="J20" s="13">
        <v>452</v>
      </c>
    </row>
    <row r="21" spans="1:10" ht="13.5" customHeight="1">
      <c r="A21" s="16">
        <v>6</v>
      </c>
      <c r="B21" s="59">
        <v>1.0127737226277371</v>
      </c>
      <c r="C21" s="13">
        <f>D21+E21</f>
        <v>555</v>
      </c>
      <c r="D21" s="13">
        <v>284</v>
      </c>
      <c r="E21" s="20">
        <v>271</v>
      </c>
      <c r="F21" s="10">
        <v>31</v>
      </c>
      <c r="G21" s="59">
        <v>0.9815618221258134</v>
      </c>
      <c r="H21" s="13">
        <f>I21+J21</f>
        <v>905</v>
      </c>
      <c r="I21" s="13">
        <v>473</v>
      </c>
      <c r="J21" s="13">
        <v>432</v>
      </c>
    </row>
    <row r="22" spans="1:10" ht="13.5" customHeight="1">
      <c r="A22" s="16">
        <v>7</v>
      </c>
      <c r="B22" s="59">
        <v>1.0116472545757071</v>
      </c>
      <c r="C22" s="13">
        <f>D22+E22</f>
        <v>608</v>
      </c>
      <c r="D22" s="13">
        <v>312</v>
      </c>
      <c r="E22" s="20">
        <v>296</v>
      </c>
      <c r="F22" s="10">
        <v>32</v>
      </c>
      <c r="G22" s="59">
        <v>0.9875259875259875</v>
      </c>
      <c r="H22" s="13">
        <f>I22+J22</f>
        <v>950</v>
      </c>
      <c r="I22" s="13">
        <v>501</v>
      </c>
      <c r="J22" s="13">
        <v>449</v>
      </c>
    </row>
    <row r="23" spans="1:10" ht="13.5" customHeight="1">
      <c r="A23" s="16">
        <v>8</v>
      </c>
      <c r="B23" s="59">
        <v>0.9864636209813875</v>
      </c>
      <c r="C23" s="13">
        <f>D23+E23</f>
        <v>583</v>
      </c>
      <c r="D23" s="13">
        <v>298</v>
      </c>
      <c r="E23" s="20">
        <v>285</v>
      </c>
      <c r="F23" s="10">
        <v>33</v>
      </c>
      <c r="G23" s="59">
        <v>1.0144927536231885</v>
      </c>
      <c r="H23" s="13">
        <f>I23+J23</f>
        <v>1050</v>
      </c>
      <c r="I23" s="13">
        <v>524</v>
      </c>
      <c r="J23" s="13">
        <v>526</v>
      </c>
    </row>
    <row r="24" spans="1:10" ht="13.5" customHeight="1">
      <c r="A24" s="16">
        <v>9</v>
      </c>
      <c r="B24" s="59">
        <v>0.9809825673534073</v>
      </c>
      <c r="C24" s="13">
        <f>D24+E24</f>
        <v>619</v>
      </c>
      <c r="D24" s="13">
        <v>316</v>
      </c>
      <c r="E24" s="20">
        <v>303</v>
      </c>
      <c r="F24" s="10">
        <v>34</v>
      </c>
      <c r="G24" s="59">
        <v>1.0139405204460967</v>
      </c>
      <c r="H24" s="13">
        <f>I24+J24</f>
        <v>1091</v>
      </c>
      <c r="I24" s="13">
        <v>570</v>
      </c>
      <c r="J24" s="13">
        <v>521</v>
      </c>
    </row>
    <row r="25" spans="1:10" ht="13.5" customHeight="1">
      <c r="A25" s="16"/>
      <c r="B25" s="59"/>
      <c r="C25" s="11"/>
      <c r="D25" s="11"/>
      <c r="E25" s="12"/>
      <c r="F25" s="10"/>
      <c r="G25" s="59"/>
      <c r="H25" s="11"/>
      <c r="I25" s="11"/>
      <c r="J25" s="11"/>
    </row>
    <row r="26" spans="1:10" ht="13.5" customHeight="1">
      <c r="A26" s="35" t="s">
        <v>31</v>
      </c>
      <c r="B26" s="60"/>
      <c r="C26" s="44">
        <f>SUBTOTAL(9,C28:C32)</f>
        <v>3027</v>
      </c>
      <c r="D26" s="44">
        <f>SUBTOTAL(9,D28:D32)</f>
        <v>1524</v>
      </c>
      <c r="E26" s="44">
        <f>SUBTOTAL(9,E28:E32)</f>
        <v>1503</v>
      </c>
      <c r="F26" s="43" t="s">
        <v>32</v>
      </c>
      <c r="G26" s="60"/>
      <c r="H26" s="44">
        <f>SUBTOTAL(9,H28:H32)</f>
        <v>5939</v>
      </c>
      <c r="I26" s="44">
        <f>SUBTOTAL(9,I28:I32)</f>
        <v>3113</v>
      </c>
      <c r="J26" s="44">
        <f>SUBTOTAL(9,J28:J32)</f>
        <v>2826</v>
      </c>
    </row>
    <row r="27" spans="1:10" ht="13.5" customHeight="1">
      <c r="A27" s="16"/>
      <c r="B27" s="59"/>
      <c r="C27" s="11"/>
      <c r="D27" s="11"/>
      <c r="E27" s="12"/>
      <c r="F27" s="10"/>
      <c r="G27" s="59"/>
      <c r="H27" s="11"/>
      <c r="I27" s="11"/>
      <c r="J27" s="11"/>
    </row>
    <row r="28" spans="1:10" ht="13.5" customHeight="1">
      <c r="A28" s="16">
        <v>10</v>
      </c>
      <c r="B28" s="59">
        <v>1.0016366612111294</v>
      </c>
      <c r="C28" s="13">
        <f>D28+E28</f>
        <v>612</v>
      </c>
      <c r="D28" s="13">
        <v>306</v>
      </c>
      <c r="E28" s="20">
        <v>306</v>
      </c>
      <c r="F28" s="10">
        <v>35</v>
      </c>
      <c r="G28" s="59">
        <v>1.0044014084507042</v>
      </c>
      <c r="H28" s="13">
        <f>I28+J28</f>
        <v>1141</v>
      </c>
      <c r="I28" s="13">
        <v>605</v>
      </c>
      <c r="J28" s="13">
        <v>536</v>
      </c>
    </row>
    <row r="29" spans="1:10" ht="13.5" customHeight="1">
      <c r="A29" s="16">
        <v>11</v>
      </c>
      <c r="B29" s="59">
        <v>0.9864636209813875</v>
      </c>
      <c r="C29" s="13">
        <f>D29+E29</f>
        <v>583</v>
      </c>
      <c r="D29" s="13">
        <v>299</v>
      </c>
      <c r="E29" s="20">
        <v>284</v>
      </c>
      <c r="F29" s="10">
        <v>36</v>
      </c>
      <c r="G29" s="59">
        <v>0.9860082304526749</v>
      </c>
      <c r="H29" s="13">
        <f>I29+J29</f>
        <v>1198</v>
      </c>
      <c r="I29" s="13">
        <v>635</v>
      </c>
      <c r="J29" s="13">
        <v>563</v>
      </c>
    </row>
    <row r="30" spans="1:10" ht="13.5" customHeight="1">
      <c r="A30" s="16">
        <v>12</v>
      </c>
      <c r="B30" s="59">
        <v>1.0128617363344052</v>
      </c>
      <c r="C30" s="13">
        <f>D30+E30</f>
        <v>630</v>
      </c>
      <c r="D30" s="13">
        <v>323</v>
      </c>
      <c r="E30" s="20">
        <v>307</v>
      </c>
      <c r="F30" s="10">
        <v>37</v>
      </c>
      <c r="G30" s="59">
        <v>0.9951259138911455</v>
      </c>
      <c r="H30" s="13">
        <f>I30+J30</f>
        <v>1225</v>
      </c>
      <c r="I30" s="13">
        <v>647</v>
      </c>
      <c r="J30" s="13">
        <v>578</v>
      </c>
    </row>
    <row r="31" spans="1:10" ht="13.5" customHeight="1">
      <c r="A31" s="16">
        <v>13</v>
      </c>
      <c r="B31" s="59">
        <v>0.998389694041868</v>
      </c>
      <c r="C31" s="13">
        <f>D31+E31</f>
        <v>620</v>
      </c>
      <c r="D31" s="13">
        <v>294</v>
      </c>
      <c r="E31" s="20">
        <v>326</v>
      </c>
      <c r="F31" s="10">
        <v>38</v>
      </c>
      <c r="G31" s="59">
        <v>0.9941471571906354</v>
      </c>
      <c r="H31" s="13">
        <f>I31+J31</f>
        <v>1189</v>
      </c>
      <c r="I31" s="13">
        <v>603</v>
      </c>
      <c r="J31" s="13">
        <v>586</v>
      </c>
    </row>
    <row r="32" spans="1:10" ht="13.5" customHeight="1">
      <c r="A32" s="16">
        <v>14</v>
      </c>
      <c r="B32" s="59">
        <v>1.0017211703958693</v>
      </c>
      <c r="C32" s="13">
        <f>D32+E32</f>
        <v>582</v>
      </c>
      <c r="D32" s="13">
        <v>302</v>
      </c>
      <c r="E32" s="20">
        <v>280</v>
      </c>
      <c r="F32" s="10">
        <v>39</v>
      </c>
      <c r="G32" s="59">
        <v>0.9974768713204374</v>
      </c>
      <c r="H32" s="13">
        <f>I32+J32</f>
        <v>1186</v>
      </c>
      <c r="I32" s="13">
        <v>623</v>
      </c>
      <c r="J32" s="13">
        <v>563</v>
      </c>
    </row>
    <row r="33" spans="1:10" ht="13.5" customHeight="1">
      <c r="A33" s="16"/>
      <c r="B33" s="59"/>
      <c r="C33" s="11"/>
      <c r="D33" s="11"/>
      <c r="E33" s="12"/>
      <c r="F33" s="10"/>
      <c r="G33" s="59"/>
      <c r="H33" s="11"/>
      <c r="I33" s="11"/>
      <c r="J33" s="11"/>
    </row>
    <row r="34" spans="1:10" ht="13.5" customHeight="1">
      <c r="A34" s="35" t="s">
        <v>33</v>
      </c>
      <c r="B34" s="60"/>
      <c r="C34" s="44">
        <f>SUBTOTAL(9,C36:C40)</f>
        <v>3247</v>
      </c>
      <c r="D34" s="44">
        <f>SUBTOTAL(9,D36:D40)</f>
        <v>1653</v>
      </c>
      <c r="E34" s="44">
        <f>SUBTOTAL(9,E36:E40)</f>
        <v>1594</v>
      </c>
      <c r="F34" s="43" t="s">
        <v>34</v>
      </c>
      <c r="G34" s="60"/>
      <c r="H34" s="44">
        <f>SUBTOTAL(9,H36:H40)</f>
        <v>5228</v>
      </c>
      <c r="I34" s="44">
        <f>SUBTOTAL(9,I36:I40)</f>
        <v>2757</v>
      </c>
      <c r="J34" s="44">
        <f>SUBTOTAL(9,J36:J40)</f>
        <v>2471</v>
      </c>
    </row>
    <row r="35" spans="1:10" ht="13.5" customHeight="1">
      <c r="A35" s="16"/>
      <c r="B35" s="59"/>
      <c r="C35" s="11"/>
      <c r="D35" s="11"/>
      <c r="E35" s="12"/>
      <c r="F35" s="10"/>
      <c r="G35" s="59"/>
      <c r="H35" s="11"/>
      <c r="I35" s="11"/>
      <c r="J35" s="11"/>
    </row>
    <row r="36" spans="1:10" ht="13.5" customHeight="1">
      <c r="A36" s="16">
        <v>15</v>
      </c>
      <c r="B36" s="59">
        <v>0.9953917050691244</v>
      </c>
      <c r="C36" s="13">
        <f>D36+E36</f>
        <v>648</v>
      </c>
      <c r="D36" s="13">
        <v>330</v>
      </c>
      <c r="E36" s="20">
        <v>318</v>
      </c>
      <c r="F36" s="10">
        <v>40</v>
      </c>
      <c r="G36" s="59">
        <v>0.9798598949211909</v>
      </c>
      <c r="H36" s="13">
        <f>I36+J36</f>
        <v>1119</v>
      </c>
      <c r="I36" s="13">
        <v>598</v>
      </c>
      <c r="J36" s="13">
        <v>521</v>
      </c>
    </row>
    <row r="37" spans="1:10" ht="13.5" customHeight="1">
      <c r="A37" s="16">
        <v>16</v>
      </c>
      <c r="B37" s="59">
        <v>0.993993993993994</v>
      </c>
      <c r="C37" s="13">
        <f>D37+E37</f>
        <v>662</v>
      </c>
      <c r="D37" s="13">
        <v>337</v>
      </c>
      <c r="E37" s="20">
        <v>325</v>
      </c>
      <c r="F37" s="10">
        <v>41</v>
      </c>
      <c r="G37" s="59">
        <v>1.0034812880765884</v>
      </c>
      <c r="H37" s="13">
        <f>I37+J37</f>
        <v>1153</v>
      </c>
      <c r="I37" s="13">
        <v>614</v>
      </c>
      <c r="J37" s="13">
        <v>539</v>
      </c>
    </row>
    <row r="38" spans="1:10" ht="13.5" customHeight="1">
      <c r="A38" s="16">
        <v>17</v>
      </c>
      <c r="B38" s="59">
        <v>1.004823151125402</v>
      </c>
      <c r="C38" s="13">
        <f>D38+E38</f>
        <v>625</v>
      </c>
      <c r="D38" s="13">
        <v>312</v>
      </c>
      <c r="E38" s="20">
        <v>313</v>
      </c>
      <c r="F38" s="10">
        <v>42</v>
      </c>
      <c r="G38" s="59">
        <v>0.987906976744186</v>
      </c>
      <c r="H38" s="13">
        <f>I38+J38</f>
        <v>1062</v>
      </c>
      <c r="I38" s="13">
        <v>558</v>
      </c>
      <c r="J38" s="13">
        <v>504</v>
      </c>
    </row>
    <row r="39" spans="1:10" ht="13.5" customHeight="1">
      <c r="A39" s="16">
        <v>18</v>
      </c>
      <c r="B39" s="59">
        <v>1.012403100775194</v>
      </c>
      <c r="C39" s="13">
        <f>D39+E39</f>
        <v>653</v>
      </c>
      <c r="D39" s="13">
        <v>340</v>
      </c>
      <c r="E39" s="20">
        <v>313</v>
      </c>
      <c r="F39" s="10">
        <v>43</v>
      </c>
      <c r="G39" s="59">
        <v>0.9944547134935305</v>
      </c>
      <c r="H39" s="13">
        <f>I39+J39</f>
        <v>1076</v>
      </c>
      <c r="I39" s="13">
        <v>571</v>
      </c>
      <c r="J39" s="13">
        <v>505</v>
      </c>
    </row>
    <row r="40" spans="1:10" ht="13.5" customHeight="1">
      <c r="A40" s="16">
        <v>19</v>
      </c>
      <c r="B40" s="59">
        <v>1.012288786482335</v>
      </c>
      <c r="C40" s="13">
        <f>D40+E40</f>
        <v>659</v>
      </c>
      <c r="D40" s="13">
        <v>334</v>
      </c>
      <c r="E40" s="20">
        <v>325</v>
      </c>
      <c r="F40" s="10">
        <v>44</v>
      </c>
      <c r="G40" s="59">
        <v>1.0012239902080784</v>
      </c>
      <c r="H40" s="13">
        <f>I40+J40</f>
        <v>818</v>
      </c>
      <c r="I40" s="13">
        <v>416</v>
      </c>
      <c r="J40" s="13">
        <v>402</v>
      </c>
    </row>
    <row r="41" spans="1:10" ht="13.5" customHeight="1">
      <c r="A41" s="16"/>
      <c r="B41" s="59"/>
      <c r="C41" s="11"/>
      <c r="D41" s="11"/>
      <c r="E41" s="12"/>
      <c r="F41" s="10"/>
      <c r="G41" s="59"/>
      <c r="H41" s="11"/>
      <c r="I41" s="11"/>
      <c r="J41" s="11"/>
    </row>
    <row r="42" spans="1:10" ht="13.5" customHeight="1">
      <c r="A42" s="35" t="s">
        <v>35</v>
      </c>
      <c r="B42" s="60"/>
      <c r="C42" s="44">
        <f>SUBTOTAL(9,C44:C48)</f>
        <v>3669</v>
      </c>
      <c r="D42" s="44">
        <f>SUBTOTAL(9,D44:D48)</f>
        <v>1872</v>
      </c>
      <c r="E42" s="44">
        <f>SUBTOTAL(9,E44:E48)</f>
        <v>1797</v>
      </c>
      <c r="F42" s="43" t="s">
        <v>36</v>
      </c>
      <c r="G42" s="60"/>
      <c r="H42" s="44">
        <f>SUBTOTAL(9,H44:H48)</f>
        <v>4500</v>
      </c>
      <c r="I42" s="44">
        <f>SUBTOTAL(9,I44:I48)</f>
        <v>2301</v>
      </c>
      <c r="J42" s="44">
        <f>SUBTOTAL(9,J44:J48)</f>
        <v>2199</v>
      </c>
    </row>
    <row r="43" spans="1:10" ht="13.5" customHeight="1">
      <c r="A43" s="16"/>
      <c r="B43" s="59"/>
      <c r="C43" s="11"/>
      <c r="D43" s="11"/>
      <c r="E43" s="12"/>
      <c r="F43" s="10"/>
      <c r="G43" s="59"/>
      <c r="H43" s="11"/>
      <c r="I43" s="11"/>
      <c r="J43" s="11"/>
    </row>
    <row r="44" spans="1:10" ht="13.5" customHeight="1">
      <c r="A44" s="16">
        <v>20</v>
      </c>
      <c r="B44" s="59">
        <v>1.016025641025641</v>
      </c>
      <c r="C44" s="13">
        <f>D44+E44</f>
        <v>634</v>
      </c>
      <c r="D44" s="13">
        <v>324</v>
      </c>
      <c r="E44" s="20">
        <v>310</v>
      </c>
      <c r="F44" s="10">
        <v>45</v>
      </c>
      <c r="G44" s="59">
        <v>1.0049212598425197</v>
      </c>
      <c r="H44" s="13">
        <f>I44+J44</f>
        <v>1021</v>
      </c>
      <c r="I44" s="13">
        <v>520</v>
      </c>
      <c r="J44" s="13">
        <v>501</v>
      </c>
    </row>
    <row r="45" spans="1:10" ht="13.5" customHeight="1">
      <c r="A45" s="16">
        <v>21</v>
      </c>
      <c r="B45" s="59">
        <v>1.0056179775280898</v>
      </c>
      <c r="C45" s="13">
        <f>D45+E45</f>
        <v>716</v>
      </c>
      <c r="D45" s="13">
        <v>361</v>
      </c>
      <c r="E45" s="20">
        <v>355</v>
      </c>
      <c r="F45" s="10">
        <v>46</v>
      </c>
      <c r="G45" s="59">
        <v>1.0108459869848156</v>
      </c>
      <c r="H45" s="13">
        <f>I45+J45</f>
        <v>932</v>
      </c>
      <c r="I45" s="13">
        <v>467</v>
      </c>
      <c r="J45" s="13">
        <v>465</v>
      </c>
    </row>
    <row r="46" spans="1:10" ht="13.5" customHeight="1">
      <c r="A46" s="16">
        <v>22</v>
      </c>
      <c r="B46" s="59">
        <v>1.0068775790921596</v>
      </c>
      <c r="C46" s="13">
        <f>D46+E46</f>
        <v>732</v>
      </c>
      <c r="D46" s="25">
        <v>385</v>
      </c>
      <c r="E46" s="20">
        <v>347</v>
      </c>
      <c r="F46" s="10">
        <v>47</v>
      </c>
      <c r="G46" s="59">
        <v>0.9921259842519685</v>
      </c>
      <c r="H46" s="13">
        <f>I46+J46</f>
        <v>882</v>
      </c>
      <c r="I46" s="13">
        <v>456</v>
      </c>
      <c r="J46" s="13">
        <v>426</v>
      </c>
    </row>
    <row r="47" spans="1:10" ht="13.5" customHeight="1">
      <c r="A47" s="16">
        <v>23</v>
      </c>
      <c r="B47" s="59">
        <v>1.0403768506056528</v>
      </c>
      <c r="C47" s="13">
        <f>D47+E47</f>
        <v>773</v>
      </c>
      <c r="D47" s="13">
        <v>403</v>
      </c>
      <c r="E47" s="13">
        <v>370</v>
      </c>
      <c r="F47" s="10">
        <v>48</v>
      </c>
      <c r="G47" s="59">
        <v>1.0146163215590742</v>
      </c>
      <c r="H47" s="13">
        <f>I47+J47</f>
        <v>833</v>
      </c>
      <c r="I47" s="13">
        <v>431</v>
      </c>
      <c r="J47" s="13">
        <v>402</v>
      </c>
    </row>
    <row r="48" spans="1:10" ht="13.5" customHeight="1">
      <c r="A48" s="16">
        <v>24</v>
      </c>
      <c r="B48" s="59">
        <v>1.032994923857868</v>
      </c>
      <c r="C48" s="13">
        <f>D48+E48</f>
        <v>814</v>
      </c>
      <c r="D48" s="25">
        <v>399</v>
      </c>
      <c r="E48" s="20">
        <v>415</v>
      </c>
      <c r="F48" s="10">
        <v>49</v>
      </c>
      <c r="G48" s="59">
        <v>1.002409638554217</v>
      </c>
      <c r="H48" s="13">
        <f>I48+J48</f>
        <v>832</v>
      </c>
      <c r="I48" s="13">
        <v>427</v>
      </c>
      <c r="J48" s="13">
        <v>405</v>
      </c>
    </row>
    <row r="49" spans="1:10" ht="13.5" customHeight="1">
      <c r="A49" s="17"/>
      <c r="B49" s="61"/>
      <c r="C49" s="14"/>
      <c r="D49" s="14"/>
      <c r="E49" s="15"/>
      <c r="F49" s="18"/>
      <c r="G49" s="61"/>
      <c r="H49" s="14"/>
      <c r="I49" s="14"/>
      <c r="J49" s="14"/>
    </row>
    <row r="50" ht="13.5" customHeight="1">
      <c r="A50" t="s">
        <v>59</v>
      </c>
    </row>
    <row r="51" ht="13.5" customHeight="1"/>
    <row r="52" ht="13.5" customHeight="1"/>
    <row r="53" ht="13.5" customHeight="1"/>
    <row r="54" ht="13.5" customHeight="1"/>
    <row r="55" ht="13.5" customHeight="1"/>
    <row r="56" spans="5:6" ht="13.5" customHeight="1">
      <c r="E56" s="88"/>
      <c r="F56" s="88"/>
    </row>
    <row r="57" spans="5:6" ht="13.5" customHeight="1">
      <c r="E57" s="23"/>
      <c r="F57" s="23"/>
    </row>
    <row r="58" spans="5:6" ht="13.5" customHeight="1">
      <c r="E58" s="23"/>
      <c r="F58" s="23"/>
    </row>
    <row r="59" ht="13.5" customHeight="1"/>
    <row r="60" ht="13.5" customHeight="1"/>
    <row r="61" ht="13.5" customHeight="1"/>
    <row r="62" spans="5:6" ht="13.5" customHeight="1">
      <c r="E62" s="88"/>
      <c r="F62" s="88"/>
    </row>
    <row r="63" spans="5:6" ht="13.5" customHeight="1">
      <c r="E63" s="88"/>
      <c r="F63" s="88"/>
    </row>
    <row r="65" spans="2:7" ht="17.25">
      <c r="B65" s="2" t="s">
        <v>22</v>
      </c>
      <c r="C65" s="76" t="s">
        <v>61</v>
      </c>
      <c r="D65" s="76"/>
      <c r="E65" s="76"/>
      <c r="F65" s="76"/>
      <c r="G65" s="76"/>
    </row>
    <row r="67" spans="1:10" ht="18" customHeight="1">
      <c r="A67" s="2" t="s">
        <v>49</v>
      </c>
      <c r="B67" s="2"/>
      <c r="C67" s="2"/>
      <c r="F67" s="77" t="s">
        <v>58</v>
      </c>
      <c r="G67" s="77"/>
      <c r="H67" s="77"/>
      <c r="I67" s="77"/>
      <c r="J67" s="77"/>
    </row>
    <row r="68" ht="13.5">
      <c r="C68" s="1"/>
    </row>
    <row r="69" spans="1:10" ht="13.5" customHeight="1">
      <c r="A69" s="78" t="s">
        <v>24</v>
      </c>
      <c r="B69" s="80" t="s">
        <v>25</v>
      </c>
      <c r="C69" s="82" t="s">
        <v>6</v>
      </c>
      <c r="D69" s="84" t="s">
        <v>1</v>
      </c>
      <c r="E69" s="84" t="s">
        <v>2</v>
      </c>
      <c r="F69" s="84" t="s">
        <v>24</v>
      </c>
      <c r="G69" s="80" t="s">
        <v>25</v>
      </c>
      <c r="H69" s="82" t="s">
        <v>6</v>
      </c>
      <c r="I69" s="84" t="s">
        <v>1</v>
      </c>
      <c r="J69" s="86" t="s">
        <v>2</v>
      </c>
    </row>
    <row r="70" spans="1:10" ht="13.5" customHeight="1">
      <c r="A70" s="79"/>
      <c r="B70" s="81"/>
      <c r="C70" s="83"/>
      <c r="D70" s="85"/>
      <c r="E70" s="85"/>
      <c r="F70" s="85"/>
      <c r="G70" s="81"/>
      <c r="H70" s="83"/>
      <c r="I70" s="85"/>
      <c r="J70" s="87"/>
    </row>
    <row r="71" spans="1:10" ht="13.5" customHeight="1">
      <c r="A71" s="8"/>
      <c r="B71" s="62"/>
      <c r="C71" s="6"/>
      <c r="D71" s="6"/>
      <c r="E71" s="7"/>
      <c r="F71" s="57"/>
      <c r="G71" s="58"/>
      <c r="H71" s="6"/>
      <c r="I71" s="6"/>
      <c r="J71" s="6"/>
    </row>
    <row r="72" spans="1:10" ht="13.5" customHeight="1">
      <c r="A72" s="35" t="s">
        <v>38</v>
      </c>
      <c r="B72" s="60"/>
      <c r="C72" s="68">
        <f>SUBTOTAL(9,C74:C78)</f>
        <v>4029</v>
      </c>
      <c r="D72" s="68">
        <f>SUBTOTAL(9,D74:D78)</f>
        <v>2061</v>
      </c>
      <c r="E72" s="68">
        <f>SUBTOTAL(9,E74:E78)</f>
        <v>1968</v>
      </c>
      <c r="F72" s="43" t="s">
        <v>39</v>
      </c>
      <c r="G72" s="60"/>
      <c r="H72" s="44">
        <f>SUBTOTAL(9,H74:H78)</f>
        <v>3878</v>
      </c>
      <c r="I72" s="44">
        <f>SUBTOTAL(9,I74:I78)</f>
        <v>1622</v>
      </c>
      <c r="J72" s="44">
        <f>SUBTOTAL(9,J74:J78)</f>
        <v>2256</v>
      </c>
    </row>
    <row r="73" spans="1:10" ht="13.5" customHeight="1">
      <c r="A73" s="16"/>
      <c r="B73" s="59"/>
      <c r="C73" s="6"/>
      <c r="D73" s="6"/>
      <c r="E73" s="7"/>
      <c r="F73" s="10"/>
      <c r="G73" s="59"/>
      <c r="H73" s="11"/>
      <c r="I73" s="11"/>
      <c r="J73" s="11"/>
    </row>
    <row r="74" spans="1:10" ht="13.5" customHeight="1">
      <c r="A74" s="16">
        <v>50</v>
      </c>
      <c r="B74" s="59">
        <v>0.9952885747938751</v>
      </c>
      <c r="C74" s="26">
        <f>D74+E74</f>
        <v>845</v>
      </c>
      <c r="D74" s="26">
        <v>413</v>
      </c>
      <c r="E74" s="27">
        <v>432</v>
      </c>
      <c r="F74" s="10">
        <v>75</v>
      </c>
      <c r="G74" s="59">
        <v>0.969060773480663</v>
      </c>
      <c r="H74" s="13">
        <f>I74+J74</f>
        <v>877</v>
      </c>
      <c r="I74" s="13">
        <v>394</v>
      </c>
      <c r="J74" s="13">
        <v>483</v>
      </c>
    </row>
    <row r="75" spans="1:10" ht="13.5" customHeight="1">
      <c r="A75" s="16">
        <v>51</v>
      </c>
      <c r="B75" s="59">
        <v>0.9818401937046005</v>
      </c>
      <c r="C75" s="26">
        <f>D75+E75</f>
        <v>811</v>
      </c>
      <c r="D75" s="26">
        <v>420</v>
      </c>
      <c r="E75" s="27">
        <v>391</v>
      </c>
      <c r="F75" s="10">
        <v>76</v>
      </c>
      <c r="G75" s="59">
        <v>0.9717791411042945</v>
      </c>
      <c r="H75" s="13">
        <f>I75+J75</f>
        <v>792</v>
      </c>
      <c r="I75" s="13">
        <v>334</v>
      </c>
      <c r="J75" s="13">
        <v>458</v>
      </c>
    </row>
    <row r="76" spans="1:10" ht="13.5" customHeight="1">
      <c r="A76" s="16">
        <v>52</v>
      </c>
      <c r="B76" s="59">
        <v>1.0073982737361282</v>
      </c>
      <c r="C76" s="26">
        <f>D76+E76</f>
        <v>817</v>
      </c>
      <c r="D76" s="26">
        <v>425</v>
      </c>
      <c r="E76" s="27">
        <v>392</v>
      </c>
      <c r="F76" s="10">
        <v>77</v>
      </c>
      <c r="G76" s="59">
        <v>0.9617346938775511</v>
      </c>
      <c r="H76" s="13">
        <f>I76+J76</f>
        <v>754</v>
      </c>
      <c r="I76" s="13">
        <v>322</v>
      </c>
      <c r="J76" s="13">
        <v>432</v>
      </c>
    </row>
    <row r="77" spans="1:10" ht="13.5" customHeight="1">
      <c r="A77" s="16">
        <v>53</v>
      </c>
      <c r="B77" s="59">
        <v>0.9937106918238994</v>
      </c>
      <c r="C77" s="26">
        <f>D77+E77</f>
        <v>790</v>
      </c>
      <c r="D77" s="26">
        <v>387</v>
      </c>
      <c r="E77" s="27">
        <v>403</v>
      </c>
      <c r="F77" s="10">
        <v>78</v>
      </c>
      <c r="G77" s="59">
        <v>0.9681933842239185</v>
      </c>
      <c r="H77" s="13">
        <f>I77+J77</f>
        <v>761</v>
      </c>
      <c r="I77" s="13">
        <v>308</v>
      </c>
      <c r="J77" s="13">
        <v>453</v>
      </c>
    </row>
    <row r="78" spans="1:10" ht="13.5" customHeight="1">
      <c r="A78" s="16">
        <v>54</v>
      </c>
      <c r="B78" s="59">
        <v>1.0078947368421052</v>
      </c>
      <c r="C78" s="26">
        <f>D78+E78</f>
        <v>766</v>
      </c>
      <c r="D78" s="26">
        <v>416</v>
      </c>
      <c r="E78" s="27">
        <v>350</v>
      </c>
      <c r="F78" s="10">
        <v>79</v>
      </c>
      <c r="G78" s="59">
        <v>0.9572413793103448</v>
      </c>
      <c r="H78" s="13">
        <f>I78+J78</f>
        <v>694</v>
      </c>
      <c r="I78" s="13">
        <v>264</v>
      </c>
      <c r="J78" s="13">
        <v>430</v>
      </c>
    </row>
    <row r="79" spans="1:10" ht="13.5" customHeight="1">
      <c r="A79" s="16"/>
      <c r="B79" s="59"/>
      <c r="C79" s="6"/>
      <c r="D79" s="6"/>
      <c r="E79" s="7"/>
      <c r="F79" s="10"/>
      <c r="G79" s="59"/>
      <c r="H79" s="11"/>
      <c r="I79" s="11"/>
      <c r="J79" s="11"/>
    </row>
    <row r="80" spans="1:10" ht="13.5" customHeight="1">
      <c r="A80" s="35" t="s">
        <v>40</v>
      </c>
      <c r="B80" s="60"/>
      <c r="C80" s="68">
        <f>SUBTOTAL(9,C82:C86)</f>
        <v>4775</v>
      </c>
      <c r="D80" s="68">
        <f>SUBTOTAL(9,D82:D86)</f>
        <v>2392</v>
      </c>
      <c r="E80" s="68">
        <f>SUBTOTAL(9,E82:E86)</f>
        <v>2383</v>
      </c>
      <c r="F80" s="43" t="s">
        <v>41</v>
      </c>
      <c r="G80" s="60"/>
      <c r="H80" s="44">
        <f>SUBTOTAL(9,H82:H86)</f>
        <v>2564</v>
      </c>
      <c r="I80" s="44">
        <f>SUBTOTAL(9,I82:I86)</f>
        <v>919</v>
      </c>
      <c r="J80" s="44">
        <f>SUBTOTAL(9,J82:J86)</f>
        <v>1645</v>
      </c>
    </row>
    <row r="81" spans="1:10" ht="13.5" customHeight="1">
      <c r="A81" s="16"/>
      <c r="B81" s="59"/>
      <c r="C81" s="6"/>
      <c r="D81" s="6"/>
      <c r="E81" s="7"/>
      <c r="F81" s="10"/>
      <c r="G81" s="59"/>
      <c r="H81" s="11"/>
      <c r="I81" s="11"/>
      <c r="J81" s="11"/>
    </row>
    <row r="82" spans="1:10" ht="13.5" customHeight="1">
      <c r="A82" s="16">
        <v>55</v>
      </c>
      <c r="B82" s="59">
        <v>0.9942129629629629</v>
      </c>
      <c r="C82" s="26">
        <f>D82+E82</f>
        <v>859</v>
      </c>
      <c r="D82" s="26">
        <v>447</v>
      </c>
      <c r="E82" s="27">
        <v>412</v>
      </c>
      <c r="F82" s="10">
        <v>80</v>
      </c>
      <c r="G82" s="59">
        <v>0.9447852760736196</v>
      </c>
      <c r="H82" s="13">
        <f>I82+J82</f>
        <v>616</v>
      </c>
      <c r="I82" s="13">
        <v>228</v>
      </c>
      <c r="J82" s="13">
        <v>388</v>
      </c>
    </row>
    <row r="83" spans="1:10" ht="13.5" customHeight="1">
      <c r="A83" s="16">
        <v>56</v>
      </c>
      <c r="B83" s="59">
        <v>0.9963724304715841</v>
      </c>
      <c r="C83" s="26">
        <f>D83+E83</f>
        <v>824</v>
      </c>
      <c r="D83" s="26">
        <v>414</v>
      </c>
      <c r="E83" s="27">
        <v>410</v>
      </c>
      <c r="F83" s="10">
        <v>81</v>
      </c>
      <c r="G83" s="59">
        <v>0.9487603305785124</v>
      </c>
      <c r="H83" s="13">
        <f>I83+J83</f>
        <v>574</v>
      </c>
      <c r="I83" s="13">
        <v>211</v>
      </c>
      <c r="J83" s="13">
        <v>363</v>
      </c>
    </row>
    <row r="84" spans="1:10" ht="13.5" customHeight="1">
      <c r="A84" s="16">
        <v>57</v>
      </c>
      <c r="B84" s="59">
        <v>0.9968911917098445</v>
      </c>
      <c r="C84" s="26">
        <f>D84+E84</f>
        <v>962</v>
      </c>
      <c r="D84" s="26">
        <v>467</v>
      </c>
      <c r="E84" s="27">
        <v>495</v>
      </c>
      <c r="F84" s="10">
        <v>82</v>
      </c>
      <c r="G84" s="59">
        <v>0.9348591549295775</v>
      </c>
      <c r="H84" s="13">
        <f>I84+J84</f>
        <v>531</v>
      </c>
      <c r="I84" s="13">
        <v>214</v>
      </c>
      <c r="J84" s="13">
        <v>317</v>
      </c>
    </row>
    <row r="85" spans="1:10" ht="13.5" customHeight="1">
      <c r="A85" s="16">
        <v>58</v>
      </c>
      <c r="B85" s="59">
        <v>0.976679104477612</v>
      </c>
      <c r="C85" s="26">
        <f>D85+E85</f>
        <v>1047</v>
      </c>
      <c r="D85" s="26">
        <v>516</v>
      </c>
      <c r="E85" s="27">
        <v>531</v>
      </c>
      <c r="F85" s="10">
        <v>83</v>
      </c>
      <c r="G85" s="59">
        <v>0.9492273730684326</v>
      </c>
      <c r="H85" s="13">
        <f>I85+J85</f>
        <v>430</v>
      </c>
      <c r="I85" s="13">
        <v>140</v>
      </c>
      <c r="J85" s="13">
        <v>290</v>
      </c>
    </row>
    <row r="86" spans="1:10" ht="13.5" customHeight="1">
      <c r="A86" s="16">
        <v>59</v>
      </c>
      <c r="B86" s="59">
        <v>0.989041095890411</v>
      </c>
      <c r="C86" s="26">
        <f>D86+E86</f>
        <v>1083</v>
      </c>
      <c r="D86" s="26">
        <v>548</v>
      </c>
      <c r="E86" s="27">
        <v>535</v>
      </c>
      <c r="F86" s="10">
        <v>84</v>
      </c>
      <c r="G86" s="59">
        <v>0.9260089686098655</v>
      </c>
      <c r="H86" s="13">
        <f>I86+J86</f>
        <v>413</v>
      </c>
      <c r="I86" s="13">
        <v>126</v>
      </c>
      <c r="J86" s="13">
        <v>287</v>
      </c>
    </row>
    <row r="87" spans="1:10" ht="13.5" customHeight="1">
      <c r="A87" s="16"/>
      <c r="B87" s="59"/>
      <c r="C87" s="6"/>
      <c r="D87" s="6"/>
      <c r="E87" s="7"/>
      <c r="F87" s="10"/>
      <c r="G87" s="59"/>
      <c r="H87" s="11"/>
      <c r="I87" s="11"/>
      <c r="J87" s="11"/>
    </row>
    <row r="88" spans="1:10" ht="13.5" customHeight="1">
      <c r="A88" s="35" t="s">
        <v>42</v>
      </c>
      <c r="B88" s="60"/>
      <c r="C88" s="68">
        <f>SUBTOTAL(9,C90:C94)</f>
        <v>6101</v>
      </c>
      <c r="D88" s="68">
        <f>SUBTOTAL(9,D90:D94)</f>
        <v>3078</v>
      </c>
      <c r="E88" s="68">
        <f>SUBTOTAL(9,E90:E94)</f>
        <v>3023</v>
      </c>
      <c r="F88" s="43" t="s">
        <v>3</v>
      </c>
      <c r="G88" s="60"/>
      <c r="H88" s="44">
        <f>SUBTOTAL(9,H90:H94)</f>
        <v>1322</v>
      </c>
      <c r="I88" s="44">
        <f>SUBTOTAL(9,I90:I94)</f>
        <v>336</v>
      </c>
      <c r="J88" s="44">
        <f>SUBTOTAL(9,J90:J94)</f>
        <v>986</v>
      </c>
    </row>
    <row r="89" spans="1:10" ht="13.5" customHeight="1">
      <c r="A89" s="16"/>
      <c r="B89" s="59"/>
      <c r="C89" s="6"/>
      <c r="D89" s="6"/>
      <c r="E89" s="7"/>
      <c r="F89" s="10"/>
      <c r="G89" s="59"/>
      <c r="H89" s="13"/>
      <c r="I89" s="13"/>
      <c r="J89" s="13"/>
    </row>
    <row r="90" spans="1:10" ht="13.5" customHeight="1">
      <c r="A90" s="16">
        <v>60</v>
      </c>
      <c r="B90" s="59">
        <v>0.9862681744749596</v>
      </c>
      <c r="C90" s="26">
        <f>D90+E90</f>
        <v>1221</v>
      </c>
      <c r="D90" s="26">
        <v>643</v>
      </c>
      <c r="E90" s="27">
        <v>578</v>
      </c>
      <c r="F90" s="10">
        <v>85</v>
      </c>
      <c r="G90" s="59">
        <v>0.9275766016713092</v>
      </c>
      <c r="H90" s="13">
        <f>I90+J90</f>
        <v>333</v>
      </c>
      <c r="I90" s="13">
        <v>95</v>
      </c>
      <c r="J90" s="13">
        <v>238</v>
      </c>
    </row>
    <row r="91" spans="1:10" ht="13.5" customHeight="1">
      <c r="A91" s="16">
        <v>61</v>
      </c>
      <c r="B91" s="59">
        <v>0.990559186637618</v>
      </c>
      <c r="C91" s="26">
        <f>D91+E91</f>
        <v>1364</v>
      </c>
      <c r="D91" s="26">
        <v>676</v>
      </c>
      <c r="E91" s="27">
        <v>688</v>
      </c>
      <c r="F91" s="10">
        <v>86</v>
      </c>
      <c r="G91" s="59">
        <v>0.9181818181818182</v>
      </c>
      <c r="H91" s="13">
        <f>I91+J91</f>
        <v>303</v>
      </c>
      <c r="I91" s="13">
        <v>83</v>
      </c>
      <c r="J91" s="13">
        <v>220</v>
      </c>
    </row>
    <row r="92" spans="1:10" ht="13.5" customHeight="1">
      <c r="A92" s="16">
        <v>62</v>
      </c>
      <c r="B92" s="59">
        <v>0.9828937990021382</v>
      </c>
      <c r="C92" s="26">
        <f>D92+E92</f>
        <v>1379</v>
      </c>
      <c r="D92" s="26">
        <v>693</v>
      </c>
      <c r="E92" s="27">
        <v>686</v>
      </c>
      <c r="F92" s="10">
        <v>87</v>
      </c>
      <c r="G92" s="59">
        <v>0.9100346020761245</v>
      </c>
      <c r="H92" s="13">
        <f>I92+J92</f>
        <v>263</v>
      </c>
      <c r="I92" s="13">
        <v>61</v>
      </c>
      <c r="J92" s="13">
        <v>202</v>
      </c>
    </row>
    <row r="93" spans="1:10" ht="13.5" customHeight="1">
      <c r="A93" s="16">
        <v>63</v>
      </c>
      <c r="B93" s="59">
        <v>0.983125458547322</v>
      </c>
      <c r="C93" s="26">
        <f>D93+E93</f>
        <v>1340</v>
      </c>
      <c r="D93" s="26">
        <v>669</v>
      </c>
      <c r="E93" s="27">
        <v>671</v>
      </c>
      <c r="F93" s="10">
        <v>88</v>
      </c>
      <c r="G93" s="59">
        <v>0.9108527131782945</v>
      </c>
      <c r="H93" s="13">
        <f>I93+J93</f>
        <v>235</v>
      </c>
      <c r="I93" s="13">
        <v>59</v>
      </c>
      <c r="J93" s="13">
        <v>176</v>
      </c>
    </row>
    <row r="94" spans="1:10" ht="13.5" customHeight="1">
      <c r="A94" s="16">
        <v>64</v>
      </c>
      <c r="B94" s="59">
        <v>0.9815270935960592</v>
      </c>
      <c r="C94" s="26">
        <f>D94+E94</f>
        <v>797</v>
      </c>
      <c r="D94" s="26">
        <v>397</v>
      </c>
      <c r="E94" s="27">
        <v>400</v>
      </c>
      <c r="F94" s="10">
        <v>89</v>
      </c>
      <c r="G94" s="59">
        <v>0.8909952606635071</v>
      </c>
      <c r="H94" s="13">
        <f>I94+J94</f>
        <v>188</v>
      </c>
      <c r="I94" s="13">
        <v>38</v>
      </c>
      <c r="J94" s="13">
        <v>150</v>
      </c>
    </row>
    <row r="95" spans="1:10" ht="13.5" customHeight="1">
      <c r="A95" s="16"/>
      <c r="B95" s="59"/>
      <c r="C95" s="6"/>
      <c r="D95" s="6"/>
      <c r="E95" s="7"/>
      <c r="F95" s="10"/>
      <c r="G95" s="59"/>
      <c r="H95" s="13"/>
      <c r="I95" s="13"/>
      <c r="J95" s="13"/>
    </row>
    <row r="96" spans="1:10" ht="13.5" customHeight="1">
      <c r="A96" s="35" t="s">
        <v>43</v>
      </c>
      <c r="B96" s="60"/>
      <c r="C96" s="68">
        <f>SUBTOTAL(9,C98:C102)</f>
        <v>5446</v>
      </c>
      <c r="D96" s="68">
        <f>SUBTOTAL(9,D98:D102)</f>
        <v>2594</v>
      </c>
      <c r="E96" s="68">
        <f>SUBTOTAL(9,E98:E102)</f>
        <v>2852</v>
      </c>
      <c r="F96" s="43" t="s">
        <v>4</v>
      </c>
      <c r="G96" s="60"/>
      <c r="H96" s="44">
        <f>SUBTOTAL(9,H98:H102)</f>
        <v>547</v>
      </c>
      <c r="I96" s="44">
        <f>SUBTOTAL(9,I98:I102)</f>
        <v>111</v>
      </c>
      <c r="J96" s="44">
        <f>SUBTOTAL(9,J98:J102)</f>
        <v>436</v>
      </c>
    </row>
    <row r="97" spans="1:10" ht="13.5" customHeight="1">
      <c r="A97" s="16"/>
      <c r="B97" s="59"/>
      <c r="C97" s="6"/>
      <c r="D97" s="6"/>
      <c r="E97" s="7"/>
      <c r="F97" s="10"/>
      <c r="G97" s="59"/>
      <c r="H97" s="13"/>
      <c r="I97" s="13"/>
      <c r="J97" s="13"/>
    </row>
    <row r="98" spans="1:10" ht="13.5" customHeight="1">
      <c r="A98" s="16">
        <v>65</v>
      </c>
      <c r="B98" s="59">
        <v>0.9810725552050473</v>
      </c>
      <c r="C98" s="26">
        <f>D98+E98</f>
        <v>933</v>
      </c>
      <c r="D98" s="26">
        <v>428</v>
      </c>
      <c r="E98" s="27">
        <v>505</v>
      </c>
      <c r="F98" s="10">
        <v>90</v>
      </c>
      <c r="G98" s="59">
        <v>0.9423076923076923</v>
      </c>
      <c r="H98" s="13">
        <f>I98+J98</f>
        <v>196</v>
      </c>
      <c r="I98" s="13">
        <v>41</v>
      </c>
      <c r="J98" s="13">
        <v>155</v>
      </c>
    </row>
    <row r="99" spans="1:10" ht="13.5" customHeight="1">
      <c r="A99" s="16">
        <v>66</v>
      </c>
      <c r="B99" s="59">
        <v>0.9901256732495511</v>
      </c>
      <c r="C99" s="26">
        <f>D99+E99</f>
        <v>1103</v>
      </c>
      <c r="D99" s="26">
        <v>535</v>
      </c>
      <c r="E99" s="27">
        <v>568</v>
      </c>
      <c r="F99" s="10">
        <v>91</v>
      </c>
      <c r="G99" s="59">
        <v>0.9148936170212766</v>
      </c>
      <c r="H99" s="13">
        <f>I99+J99</f>
        <v>129</v>
      </c>
      <c r="I99" s="13">
        <v>27</v>
      </c>
      <c r="J99" s="13">
        <v>102</v>
      </c>
    </row>
    <row r="100" spans="1:10" ht="13.5" customHeight="1">
      <c r="A100" s="16">
        <v>67</v>
      </c>
      <c r="B100" s="59">
        <v>0.980355472404116</v>
      </c>
      <c r="C100" s="26">
        <f>D100+E100</f>
        <v>1048</v>
      </c>
      <c r="D100" s="26">
        <v>486</v>
      </c>
      <c r="E100" s="27">
        <v>562</v>
      </c>
      <c r="F100" s="10">
        <v>92</v>
      </c>
      <c r="G100" s="59">
        <v>0.8235294117647058</v>
      </c>
      <c r="H100" s="13">
        <f>I100+J100</f>
        <v>84</v>
      </c>
      <c r="I100" s="13">
        <v>21</v>
      </c>
      <c r="J100" s="13">
        <v>63</v>
      </c>
    </row>
    <row r="101" spans="1:10" ht="13.5" customHeight="1">
      <c r="A101" s="16">
        <v>68</v>
      </c>
      <c r="B101" s="59">
        <v>0.985962014863749</v>
      </c>
      <c r="C101" s="26">
        <f>D101+E101</f>
        <v>1194</v>
      </c>
      <c r="D101" s="26">
        <v>567</v>
      </c>
      <c r="E101" s="27">
        <v>627</v>
      </c>
      <c r="F101" s="10">
        <v>93</v>
      </c>
      <c r="G101" s="59">
        <v>0.8681318681318682</v>
      </c>
      <c r="H101" s="13">
        <f>I101+J101</f>
        <v>79</v>
      </c>
      <c r="I101" s="13">
        <v>13</v>
      </c>
      <c r="J101" s="13">
        <v>66</v>
      </c>
    </row>
    <row r="102" spans="1:10" ht="13.5" customHeight="1">
      <c r="A102" s="16">
        <v>69</v>
      </c>
      <c r="B102" s="59">
        <v>0.9856540084388186</v>
      </c>
      <c r="C102" s="26">
        <f>D102+E102</f>
        <v>1168</v>
      </c>
      <c r="D102" s="26">
        <v>578</v>
      </c>
      <c r="E102" s="27">
        <v>590</v>
      </c>
      <c r="F102" s="10">
        <v>94</v>
      </c>
      <c r="G102" s="59">
        <v>0.8082191780821918</v>
      </c>
      <c r="H102" s="13">
        <f>I102+J102</f>
        <v>59</v>
      </c>
      <c r="I102" s="13">
        <v>9</v>
      </c>
      <c r="J102" s="13">
        <v>50</v>
      </c>
    </row>
    <row r="103" spans="1:10" ht="13.5" customHeight="1">
      <c r="A103" s="16"/>
      <c r="B103" s="59"/>
      <c r="C103" s="6"/>
      <c r="D103" s="6"/>
      <c r="E103" s="7"/>
      <c r="F103" s="10"/>
      <c r="G103" s="59"/>
      <c r="H103" s="13"/>
      <c r="I103" s="13"/>
      <c r="J103" s="13"/>
    </row>
    <row r="104" spans="1:10" ht="13.5" customHeight="1">
      <c r="A104" s="35" t="s">
        <v>44</v>
      </c>
      <c r="B104" s="60"/>
      <c r="C104" s="68">
        <f>SUBTOTAL(9,C106:C110)</f>
        <v>4725</v>
      </c>
      <c r="D104" s="68">
        <f>SUBTOTAL(9,D106:D110)</f>
        <v>2087</v>
      </c>
      <c r="E104" s="68">
        <f>SUBTOTAL(9,E106:E110)</f>
        <v>2638</v>
      </c>
      <c r="F104" s="43" t="s">
        <v>5</v>
      </c>
      <c r="G104" s="60"/>
      <c r="H104" s="44">
        <f>SUBTOTAL(9,H106:H110)</f>
        <v>117</v>
      </c>
      <c r="I104" s="44">
        <f>SUBTOTAL(9,I106:I110)</f>
        <v>23</v>
      </c>
      <c r="J104" s="44">
        <f>SUBTOTAL(9,J106:J110)</f>
        <v>94</v>
      </c>
    </row>
    <row r="105" spans="1:10" ht="13.5" customHeight="1">
      <c r="A105" s="16" t="s">
        <v>60</v>
      </c>
      <c r="B105" s="59"/>
      <c r="C105" s="6"/>
      <c r="D105" s="6"/>
      <c r="E105" s="7"/>
      <c r="F105" s="10"/>
      <c r="G105" s="59"/>
      <c r="H105" s="13"/>
      <c r="I105" s="13"/>
      <c r="J105" s="13"/>
    </row>
    <row r="106" spans="1:10" ht="13.5" customHeight="1">
      <c r="A106" s="16">
        <v>70</v>
      </c>
      <c r="B106" s="59">
        <v>0.9814814814814815</v>
      </c>
      <c r="C106" s="26">
        <f>D106+E106</f>
        <v>954</v>
      </c>
      <c r="D106" s="26">
        <v>400</v>
      </c>
      <c r="E106" s="27">
        <v>554</v>
      </c>
      <c r="F106" s="10">
        <v>95</v>
      </c>
      <c r="G106" s="59">
        <v>0.7592592592592593</v>
      </c>
      <c r="H106" s="13">
        <f aca="true" t="shared" si="0" ref="H106:H112">I106+J106</f>
        <v>41</v>
      </c>
      <c r="I106" s="13">
        <v>7</v>
      </c>
      <c r="J106" s="13">
        <v>34</v>
      </c>
    </row>
    <row r="107" spans="1:10" ht="13.5" customHeight="1">
      <c r="A107" s="16">
        <v>71</v>
      </c>
      <c r="B107" s="59">
        <v>0.984930032292788</v>
      </c>
      <c r="C107" s="26">
        <f>D107+E107</f>
        <v>915</v>
      </c>
      <c r="D107" s="26">
        <v>416</v>
      </c>
      <c r="E107" s="27">
        <v>499</v>
      </c>
      <c r="F107" s="10">
        <v>96</v>
      </c>
      <c r="G107" s="59">
        <v>0.6875</v>
      </c>
      <c r="H107" s="13">
        <f t="shared" si="0"/>
        <v>22</v>
      </c>
      <c r="I107" s="13">
        <v>3</v>
      </c>
      <c r="J107" s="13">
        <v>19</v>
      </c>
    </row>
    <row r="108" spans="1:10" ht="13.5" customHeight="1">
      <c r="A108" s="16">
        <v>72</v>
      </c>
      <c r="B108" s="59">
        <v>0.9846311475409836</v>
      </c>
      <c r="C108" s="26">
        <f>D108+E108</f>
        <v>961</v>
      </c>
      <c r="D108" s="26">
        <v>426</v>
      </c>
      <c r="E108" s="27">
        <v>535</v>
      </c>
      <c r="F108" s="10">
        <v>97</v>
      </c>
      <c r="G108" s="59">
        <v>0.8285714285714286</v>
      </c>
      <c r="H108" s="13">
        <f t="shared" si="0"/>
        <v>29</v>
      </c>
      <c r="I108" s="13">
        <v>8</v>
      </c>
      <c r="J108" s="13">
        <v>21</v>
      </c>
    </row>
    <row r="109" spans="1:10" ht="13.5" customHeight="1">
      <c r="A109" s="16">
        <v>73</v>
      </c>
      <c r="B109" s="59">
        <v>0.9808714133900106</v>
      </c>
      <c r="C109" s="26">
        <f>D109+E109</f>
        <v>923</v>
      </c>
      <c r="D109" s="28">
        <v>403</v>
      </c>
      <c r="E109" s="27">
        <v>520</v>
      </c>
      <c r="F109" s="10">
        <v>98</v>
      </c>
      <c r="G109" s="59">
        <v>0.6666666666666666</v>
      </c>
      <c r="H109" s="13">
        <f t="shared" si="0"/>
        <v>16</v>
      </c>
      <c r="I109" s="13">
        <v>4</v>
      </c>
      <c r="J109" s="13">
        <v>12</v>
      </c>
    </row>
    <row r="110" spans="1:10" ht="13.5" customHeight="1">
      <c r="A110" s="16">
        <v>74</v>
      </c>
      <c r="B110" s="59">
        <v>0.9808274470232089</v>
      </c>
      <c r="C110" s="26">
        <f>D110+E110</f>
        <v>972</v>
      </c>
      <c r="D110" s="26">
        <v>442</v>
      </c>
      <c r="E110" s="26">
        <v>530</v>
      </c>
      <c r="F110" s="10">
        <v>99</v>
      </c>
      <c r="G110" s="59">
        <v>0.6</v>
      </c>
      <c r="H110" s="13">
        <f t="shared" si="0"/>
        <v>9</v>
      </c>
      <c r="I110" s="13">
        <v>1</v>
      </c>
      <c r="J110" s="13">
        <v>8</v>
      </c>
    </row>
    <row r="111" spans="1:10" ht="13.5" customHeight="1">
      <c r="A111" s="16"/>
      <c r="B111" s="59"/>
      <c r="C111" s="26"/>
      <c r="D111" s="26"/>
      <c r="E111" s="26"/>
      <c r="F111" s="10"/>
      <c r="G111" s="59"/>
      <c r="H111" s="13"/>
      <c r="I111" s="13"/>
      <c r="J111" s="13"/>
    </row>
    <row r="112" spans="1:10" ht="13.5" customHeight="1">
      <c r="A112" s="16"/>
      <c r="B112" s="59"/>
      <c r="C112" s="5"/>
      <c r="D112" s="5"/>
      <c r="E112" s="7"/>
      <c r="F112" s="43" t="s">
        <v>7</v>
      </c>
      <c r="G112" s="60"/>
      <c r="H112" s="44">
        <f t="shared" si="0"/>
        <v>18</v>
      </c>
      <c r="I112" s="44">
        <v>3</v>
      </c>
      <c r="J112" s="44">
        <v>15</v>
      </c>
    </row>
    <row r="113" spans="1:10" ht="13.5" customHeight="1">
      <c r="A113" s="17"/>
      <c r="B113" s="61"/>
      <c r="C113" s="49"/>
      <c r="D113" s="49"/>
      <c r="E113" s="50"/>
      <c r="F113" s="48"/>
      <c r="G113" s="63"/>
      <c r="H113" s="44"/>
      <c r="I113" s="44"/>
      <c r="J113" s="44"/>
    </row>
    <row r="114" spans="1:10" s="30" customFormat="1" ht="13.5" customHeight="1">
      <c r="A114" s="32"/>
      <c r="B114" s="32"/>
      <c r="C114" s="40"/>
      <c r="D114" s="40"/>
      <c r="E114" s="40"/>
      <c r="F114" s="41"/>
      <c r="G114" s="41"/>
      <c r="H114" s="33"/>
      <c r="I114" s="33"/>
      <c r="J114" s="33"/>
    </row>
    <row r="115" spans="1:10" ht="13.5" customHeight="1">
      <c r="A115" s="89" t="s">
        <v>8</v>
      </c>
      <c r="B115" s="89"/>
      <c r="C115" s="34" t="s">
        <v>6</v>
      </c>
      <c r="D115" s="34"/>
      <c r="E115" s="34" t="s">
        <v>1</v>
      </c>
      <c r="F115" s="34"/>
      <c r="G115" s="34" t="s">
        <v>2</v>
      </c>
      <c r="I115" s="19"/>
      <c r="J115" s="19"/>
    </row>
    <row r="116" spans="1:10" ht="13.5" customHeight="1">
      <c r="A116" s="36"/>
      <c r="B116" s="36"/>
      <c r="C116" s="34"/>
      <c r="D116" s="34"/>
      <c r="E116" s="34"/>
      <c r="F116" s="34"/>
      <c r="G116" s="34"/>
      <c r="I116" s="19"/>
      <c r="J116" s="19"/>
    </row>
    <row r="117" spans="1:10" ht="13.5" customHeight="1">
      <c r="A117" s="89" t="s">
        <v>9</v>
      </c>
      <c r="B117" s="89"/>
      <c r="C117" s="46">
        <f>SUBTOTAL(9,C11:C33)</f>
        <v>8871</v>
      </c>
      <c r="D117" s="31"/>
      <c r="E117" s="46">
        <f>SUBTOTAL(9,D11:D33)</f>
        <v>4499</v>
      </c>
      <c r="F117" s="31"/>
      <c r="G117" s="46">
        <f>SUBTOTAL(9,E11:E33)</f>
        <v>4372</v>
      </c>
      <c r="I117" s="19"/>
      <c r="J117" s="19"/>
    </row>
    <row r="118" spans="1:10" ht="13.5" customHeight="1">
      <c r="A118" s="36"/>
      <c r="B118" s="36"/>
      <c r="C118" s="31"/>
      <c r="D118" s="31"/>
      <c r="E118" s="31"/>
      <c r="F118" s="31"/>
      <c r="G118" s="31"/>
      <c r="I118" s="19"/>
      <c r="J118" s="19"/>
    </row>
    <row r="119" spans="1:7" ht="13.5" customHeight="1">
      <c r="A119" s="89" t="s">
        <v>10</v>
      </c>
      <c r="B119" s="89"/>
      <c r="C119" s="46">
        <f>SUBTOTAL(9,C35:C49,H11:H49,C72:C94)</f>
        <v>46606</v>
      </c>
      <c r="D119" s="31"/>
      <c r="E119" s="46">
        <f>SUBTOTAL(9,D35:D49,I11:I49,D72:D94)</f>
        <v>23971</v>
      </c>
      <c r="F119" s="31"/>
      <c r="G119" s="46">
        <f>SUBTOTAL(9,E35:E49,J11:J49,E72:E94)</f>
        <v>22635</v>
      </c>
    </row>
    <row r="120" spans="1:7" ht="13.5" customHeight="1">
      <c r="A120" s="35"/>
      <c r="B120" s="35"/>
      <c r="C120" s="46"/>
      <c r="D120" s="31"/>
      <c r="E120" s="46"/>
      <c r="F120" s="31"/>
      <c r="G120" s="46"/>
    </row>
    <row r="121" spans="1:7" ht="13.5" customHeight="1">
      <c r="A121" s="89" t="s">
        <v>17</v>
      </c>
      <c r="B121" s="89"/>
      <c r="C121" s="46">
        <f>SUBTOTAL(9,C98:C111,H72:H112)</f>
        <v>18617</v>
      </c>
      <c r="D121" s="31"/>
      <c r="E121" s="46">
        <f>SUBTOTAL(9,D98:D111,I70:I112)</f>
        <v>7695</v>
      </c>
      <c r="F121" s="31"/>
      <c r="G121" s="46">
        <f>SUBTOTAL(9,E98:E111,J70:J112)</f>
        <v>10922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89" t="s">
        <v>12</v>
      </c>
      <c r="B123" s="89"/>
      <c r="C123" s="46">
        <f>SUBTOTAL(9,H72:H112)</f>
        <v>8446</v>
      </c>
      <c r="D123" s="31"/>
      <c r="E123" s="46">
        <f>SUBTOTAL(9,I72:I112)</f>
        <v>3014</v>
      </c>
      <c r="F123" s="31"/>
      <c r="G123" s="46">
        <f>SUBTOTAL(9,J72:J112)</f>
        <v>5432</v>
      </c>
    </row>
    <row r="124" ht="13.5" customHeight="1"/>
    <row r="125" ht="13.5" customHeight="1"/>
    <row r="126" spans="5:6" ht="13.5" customHeight="1">
      <c r="E126" s="88"/>
      <c r="F126" s="88"/>
    </row>
  </sheetData>
  <mergeCells count="33">
    <mergeCell ref="E126:F126"/>
    <mergeCell ref="A117:B117"/>
    <mergeCell ref="A119:B119"/>
    <mergeCell ref="A121:B121"/>
    <mergeCell ref="A123:B123"/>
    <mergeCell ref="H69:H70"/>
    <mergeCell ref="I69:I70"/>
    <mergeCell ref="J69:J70"/>
    <mergeCell ref="A115:B115"/>
    <mergeCell ref="E63:F63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I6:I7"/>
    <mergeCell ref="J6:J7"/>
    <mergeCell ref="E56:F56"/>
    <mergeCell ref="E62:F62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2" t="s">
        <v>22</v>
      </c>
      <c r="C2" s="76" t="s">
        <v>0</v>
      </c>
      <c r="D2" s="76"/>
      <c r="E2" s="76"/>
      <c r="F2" s="76"/>
      <c r="G2" s="76"/>
    </row>
    <row r="4" spans="1:10" ht="18" customHeight="1">
      <c r="A4" s="2" t="s">
        <v>50</v>
      </c>
      <c r="B4" s="2"/>
      <c r="F4" s="77" t="s">
        <v>58</v>
      </c>
      <c r="G4" s="77"/>
      <c r="H4" s="77"/>
      <c r="I4" s="77"/>
      <c r="J4" s="77"/>
    </row>
    <row r="5" ht="13.5">
      <c r="C5" s="1"/>
    </row>
    <row r="6" spans="1:10" ht="13.5" customHeight="1">
      <c r="A6" s="90" t="s">
        <v>24</v>
      </c>
      <c r="B6" s="80" t="s">
        <v>25</v>
      </c>
      <c r="C6" s="78" t="s">
        <v>6</v>
      </c>
      <c r="D6" s="84" t="s">
        <v>1</v>
      </c>
      <c r="E6" s="84" t="s">
        <v>2</v>
      </c>
      <c r="F6" s="86" t="s">
        <v>24</v>
      </c>
      <c r="G6" s="80" t="s">
        <v>25</v>
      </c>
      <c r="H6" s="78" t="s">
        <v>6</v>
      </c>
      <c r="I6" s="84" t="s">
        <v>1</v>
      </c>
      <c r="J6" s="90" t="s">
        <v>2</v>
      </c>
    </row>
    <row r="7" spans="1:10" ht="13.5" customHeight="1">
      <c r="A7" s="91"/>
      <c r="B7" s="81"/>
      <c r="C7" s="79"/>
      <c r="D7" s="85"/>
      <c r="E7" s="85"/>
      <c r="F7" s="87"/>
      <c r="G7" s="81"/>
      <c r="H7" s="79"/>
      <c r="I7" s="85"/>
      <c r="J7" s="91"/>
    </row>
    <row r="8" spans="1:10" ht="14.25" customHeight="1">
      <c r="A8" s="54" t="s">
        <v>26</v>
      </c>
      <c r="B8" s="55"/>
      <c r="C8" s="56">
        <f>SUBTOTAL(9,C10:C48,H10:H48,C71:C110,H71:H112)</f>
        <v>56031</v>
      </c>
      <c r="D8" s="56">
        <f>SUBTOTAL(9,D10:D48,I10:I48,D71:D110,I71:I112)</f>
        <v>27853</v>
      </c>
      <c r="E8" s="56">
        <f>SUBTOTAL(9,E10:E48,J10:J48,E71:E110,J71:J112)</f>
        <v>28178</v>
      </c>
      <c r="F8" s="57"/>
      <c r="G8" s="58"/>
      <c r="H8" s="42"/>
      <c r="I8" s="42"/>
      <c r="J8" s="42"/>
    </row>
    <row r="9" spans="1:10" ht="13.5" customHeight="1">
      <c r="A9" s="16"/>
      <c r="B9" s="59"/>
      <c r="C9" s="44"/>
      <c r="D9" s="44"/>
      <c r="E9" s="67"/>
      <c r="F9" s="57"/>
      <c r="G9" s="58"/>
      <c r="H9" s="44"/>
      <c r="I9" s="44"/>
      <c r="J9" s="44"/>
    </row>
    <row r="10" spans="1:10" ht="13.5" customHeight="1">
      <c r="A10" s="35" t="s">
        <v>27</v>
      </c>
      <c r="B10" s="60"/>
      <c r="C10" s="44">
        <f>SUBTOTAL(9,C12:C16)</f>
        <v>2262</v>
      </c>
      <c r="D10" s="44">
        <f>SUBTOTAL(9,D12:D16)</f>
        <v>1159</v>
      </c>
      <c r="E10" s="44">
        <f>SUBTOTAL(9,E12:E16)</f>
        <v>1103</v>
      </c>
      <c r="F10" s="43" t="s">
        <v>28</v>
      </c>
      <c r="G10" s="60"/>
      <c r="H10" s="44">
        <f>SUBTOTAL(9,H12:H16)</f>
        <v>3229</v>
      </c>
      <c r="I10" s="44">
        <f>SUBTOTAL(9,I12:I16)</f>
        <v>1661</v>
      </c>
      <c r="J10" s="44">
        <f>SUBTOTAL(9,J12:J16)</f>
        <v>1568</v>
      </c>
    </row>
    <row r="11" spans="1:10" ht="13.5" customHeight="1">
      <c r="A11" s="16"/>
      <c r="B11" s="59"/>
      <c r="C11" s="11"/>
      <c r="D11" s="11"/>
      <c r="E11" s="12"/>
      <c r="F11" s="10"/>
      <c r="G11" s="59"/>
      <c r="H11" s="11"/>
      <c r="I11" s="11"/>
      <c r="J11" s="11"/>
    </row>
    <row r="12" spans="1:10" ht="13.5" customHeight="1">
      <c r="A12" s="16">
        <v>0</v>
      </c>
      <c r="B12" s="59"/>
      <c r="C12" s="13">
        <f>D12+E12</f>
        <v>444</v>
      </c>
      <c r="D12" s="13">
        <v>236</v>
      </c>
      <c r="E12" s="20">
        <v>208</v>
      </c>
      <c r="F12" s="10">
        <v>25</v>
      </c>
      <c r="G12" s="59">
        <v>1.0317195325542572</v>
      </c>
      <c r="H12" s="13">
        <f>I12+J12</f>
        <v>618</v>
      </c>
      <c r="I12" s="13">
        <v>320</v>
      </c>
      <c r="J12" s="13">
        <v>298</v>
      </c>
    </row>
    <row r="13" spans="1:10" ht="13.5" customHeight="1">
      <c r="A13" s="16">
        <v>1</v>
      </c>
      <c r="B13" s="59">
        <v>1.0225225225225225</v>
      </c>
      <c r="C13" s="13">
        <f>D13+E13</f>
        <v>454</v>
      </c>
      <c r="D13" s="13">
        <v>236</v>
      </c>
      <c r="E13" s="20">
        <v>218</v>
      </c>
      <c r="F13" s="10">
        <v>26</v>
      </c>
      <c r="G13" s="59">
        <v>0.9967213114754099</v>
      </c>
      <c r="H13" s="13">
        <f>I13+J13</f>
        <v>608</v>
      </c>
      <c r="I13" s="13">
        <v>316</v>
      </c>
      <c r="J13" s="13">
        <v>292</v>
      </c>
    </row>
    <row r="14" spans="1:10" ht="13.5" customHeight="1">
      <c r="A14" s="16">
        <v>2</v>
      </c>
      <c r="B14" s="59">
        <v>0.9613821138211383</v>
      </c>
      <c r="C14" s="13">
        <f>D14+E14</f>
        <v>473</v>
      </c>
      <c r="D14" s="13">
        <v>235</v>
      </c>
      <c r="E14" s="20">
        <v>238</v>
      </c>
      <c r="F14" s="10">
        <v>27</v>
      </c>
      <c r="G14" s="59">
        <v>1.0062402496099845</v>
      </c>
      <c r="H14" s="13">
        <f>I14+J14</f>
        <v>645</v>
      </c>
      <c r="I14" s="13">
        <v>324</v>
      </c>
      <c r="J14" s="13">
        <v>321</v>
      </c>
    </row>
    <row r="15" spans="1:10" ht="13.5" customHeight="1">
      <c r="A15" s="16">
        <v>3</v>
      </c>
      <c r="B15" s="59">
        <v>0.9848156182212582</v>
      </c>
      <c r="C15" s="13">
        <f>D15+E15</f>
        <v>454</v>
      </c>
      <c r="D15" s="13">
        <v>226</v>
      </c>
      <c r="E15" s="20">
        <v>228</v>
      </c>
      <c r="F15" s="10">
        <v>28</v>
      </c>
      <c r="G15" s="59">
        <v>0.9849397590361446</v>
      </c>
      <c r="H15" s="13">
        <f>I15+J15</f>
        <v>654</v>
      </c>
      <c r="I15" s="13">
        <v>338</v>
      </c>
      <c r="J15" s="13">
        <v>316</v>
      </c>
    </row>
    <row r="16" spans="1:10" ht="13.5" customHeight="1">
      <c r="A16" s="16">
        <v>4</v>
      </c>
      <c r="B16" s="59">
        <v>0.9754464285714286</v>
      </c>
      <c r="C16" s="13">
        <f>D16+E16</f>
        <v>437</v>
      </c>
      <c r="D16" s="13">
        <v>226</v>
      </c>
      <c r="E16" s="20">
        <v>211</v>
      </c>
      <c r="F16" s="10">
        <v>29</v>
      </c>
      <c r="G16" s="59">
        <v>1.002849002849003</v>
      </c>
      <c r="H16" s="13">
        <f>I16+J16</f>
        <v>704</v>
      </c>
      <c r="I16" s="13">
        <v>363</v>
      </c>
      <c r="J16" s="13">
        <v>341</v>
      </c>
    </row>
    <row r="17" spans="1:10" ht="13.5" customHeight="1">
      <c r="A17" s="16"/>
      <c r="B17" s="59"/>
      <c r="C17" s="11"/>
      <c r="D17" s="11"/>
      <c r="E17" s="12"/>
      <c r="F17" s="10"/>
      <c r="G17" s="59"/>
      <c r="H17" s="11"/>
      <c r="I17" s="11"/>
      <c r="J17" s="11"/>
    </row>
    <row r="18" spans="1:10" ht="13.5" customHeight="1">
      <c r="A18" s="35" t="s">
        <v>29</v>
      </c>
      <c r="B18" s="60"/>
      <c r="C18" s="44">
        <f>SUBTOTAL(9,C20:C24)</f>
        <v>2222</v>
      </c>
      <c r="D18" s="44">
        <f>SUBTOTAL(9,D20:D24)</f>
        <v>1149</v>
      </c>
      <c r="E18" s="44">
        <f>SUBTOTAL(9,E20:E24)</f>
        <v>1073</v>
      </c>
      <c r="F18" s="43" t="s">
        <v>30</v>
      </c>
      <c r="G18" s="60"/>
      <c r="H18" s="44">
        <f>SUBTOTAL(9,H20:H24)</f>
        <v>3670</v>
      </c>
      <c r="I18" s="44">
        <f>SUBTOTAL(9,I20:I24)</f>
        <v>1918</v>
      </c>
      <c r="J18" s="44">
        <f>SUBTOTAL(9,J20:J24)</f>
        <v>1752</v>
      </c>
    </row>
    <row r="19" spans="1:10" ht="13.5" customHeight="1">
      <c r="A19" s="16"/>
      <c r="B19" s="59"/>
      <c r="C19" s="11"/>
      <c r="D19" s="11"/>
      <c r="E19" s="12"/>
      <c r="F19" s="10"/>
      <c r="G19" s="59"/>
      <c r="H19" s="11"/>
      <c r="I19" s="11"/>
      <c r="J19" s="11"/>
    </row>
    <row r="20" spans="1:10" ht="13.5" customHeight="1">
      <c r="A20" s="16">
        <v>5</v>
      </c>
      <c r="B20" s="59">
        <v>1.0144927536231885</v>
      </c>
      <c r="C20" s="13">
        <f>D20+E20</f>
        <v>490</v>
      </c>
      <c r="D20" s="13">
        <v>249</v>
      </c>
      <c r="E20" s="20">
        <v>241</v>
      </c>
      <c r="F20" s="10">
        <v>30</v>
      </c>
      <c r="G20" s="59">
        <v>1.0162721893491125</v>
      </c>
      <c r="H20" s="13">
        <f>I20+J20</f>
        <v>687</v>
      </c>
      <c r="I20" s="13">
        <v>365</v>
      </c>
      <c r="J20" s="13">
        <v>322</v>
      </c>
    </row>
    <row r="21" spans="1:10" ht="13.5" customHeight="1">
      <c r="A21" s="16">
        <v>6</v>
      </c>
      <c r="B21" s="59">
        <v>1</v>
      </c>
      <c r="C21" s="13">
        <f>D21+E21</f>
        <v>421</v>
      </c>
      <c r="D21" s="13">
        <v>224</v>
      </c>
      <c r="E21" s="20">
        <v>197</v>
      </c>
      <c r="F21" s="10">
        <v>31</v>
      </c>
      <c r="G21" s="59">
        <v>1.0215208034433285</v>
      </c>
      <c r="H21" s="13">
        <f>I21+J21</f>
        <v>712</v>
      </c>
      <c r="I21" s="13">
        <v>389</v>
      </c>
      <c r="J21" s="13">
        <v>323</v>
      </c>
    </row>
    <row r="22" spans="1:10" ht="13.5" customHeight="1">
      <c r="A22" s="16">
        <v>7</v>
      </c>
      <c r="B22" s="59">
        <v>0.9977426636568849</v>
      </c>
      <c r="C22" s="13">
        <f>D22+E22</f>
        <v>442</v>
      </c>
      <c r="D22" s="13">
        <v>231</v>
      </c>
      <c r="E22" s="20">
        <v>211</v>
      </c>
      <c r="F22" s="10">
        <v>32</v>
      </c>
      <c r="G22" s="59">
        <v>1.0058055152394776</v>
      </c>
      <c r="H22" s="13">
        <f>I22+J22</f>
        <v>693</v>
      </c>
      <c r="I22" s="13">
        <v>365</v>
      </c>
      <c r="J22" s="13">
        <v>328</v>
      </c>
    </row>
    <row r="23" spans="1:10" ht="13.5" customHeight="1">
      <c r="A23" s="16">
        <v>8</v>
      </c>
      <c r="B23" s="59">
        <v>0.9833333333333333</v>
      </c>
      <c r="C23" s="13">
        <f>D23+E23</f>
        <v>413</v>
      </c>
      <c r="D23" s="13">
        <v>202</v>
      </c>
      <c r="E23" s="20">
        <v>211</v>
      </c>
      <c r="F23" s="10">
        <v>33</v>
      </c>
      <c r="G23" s="59">
        <v>0.9934469200524246</v>
      </c>
      <c r="H23" s="13">
        <f>I23+J23</f>
        <v>758</v>
      </c>
      <c r="I23" s="13">
        <v>379</v>
      </c>
      <c r="J23" s="13">
        <v>379</v>
      </c>
    </row>
    <row r="24" spans="1:10" ht="13.5" customHeight="1">
      <c r="A24" s="16">
        <v>9</v>
      </c>
      <c r="B24" s="59">
        <v>0.9806451612903225</v>
      </c>
      <c r="C24" s="13">
        <f>D24+E24</f>
        <v>456</v>
      </c>
      <c r="D24" s="13">
        <v>243</v>
      </c>
      <c r="E24" s="20">
        <v>213</v>
      </c>
      <c r="F24" s="10">
        <v>34</v>
      </c>
      <c r="G24" s="59">
        <v>1.0012210012210012</v>
      </c>
      <c r="H24" s="13">
        <f>I24+J24</f>
        <v>820</v>
      </c>
      <c r="I24" s="13">
        <v>420</v>
      </c>
      <c r="J24" s="13">
        <v>400</v>
      </c>
    </row>
    <row r="25" spans="1:10" ht="13.5" customHeight="1">
      <c r="A25" s="16"/>
      <c r="B25" s="59"/>
      <c r="C25" s="11"/>
      <c r="D25" s="11"/>
      <c r="E25" s="12"/>
      <c r="F25" s="10"/>
      <c r="G25" s="59"/>
      <c r="H25" s="11"/>
      <c r="I25" s="11"/>
      <c r="J25" s="11"/>
    </row>
    <row r="26" spans="1:10" ht="13.5" customHeight="1">
      <c r="A26" s="35" t="s">
        <v>31</v>
      </c>
      <c r="B26" s="60"/>
      <c r="C26" s="44">
        <f>SUBTOTAL(9,C28:C32)</f>
        <v>2330</v>
      </c>
      <c r="D26" s="44">
        <f>SUBTOTAL(9,D28:D32)</f>
        <v>1210</v>
      </c>
      <c r="E26" s="44">
        <f>SUBTOTAL(9,E28:E32)</f>
        <v>1120</v>
      </c>
      <c r="F26" s="43" t="s">
        <v>32</v>
      </c>
      <c r="G26" s="60"/>
      <c r="H26" s="44">
        <f>SUBTOTAL(9,H28:H32)</f>
        <v>4369</v>
      </c>
      <c r="I26" s="44">
        <f>SUBTOTAL(9,I28:I32)</f>
        <v>2307</v>
      </c>
      <c r="J26" s="44">
        <f>SUBTOTAL(9,J28:J32)</f>
        <v>2062</v>
      </c>
    </row>
    <row r="27" spans="1:10" ht="13.5" customHeight="1">
      <c r="A27" s="16"/>
      <c r="B27" s="59"/>
      <c r="C27" s="11"/>
      <c r="D27" s="11"/>
      <c r="E27" s="12"/>
      <c r="F27" s="10"/>
      <c r="G27" s="59"/>
      <c r="H27" s="11"/>
      <c r="I27" s="11"/>
      <c r="J27" s="11"/>
    </row>
    <row r="28" spans="1:10" ht="13.5" customHeight="1">
      <c r="A28" s="16">
        <v>10</v>
      </c>
      <c r="B28" s="59">
        <v>0.9908883826879271</v>
      </c>
      <c r="C28" s="13">
        <f>D28+E28</f>
        <v>435</v>
      </c>
      <c r="D28" s="13">
        <v>243</v>
      </c>
      <c r="E28" s="20">
        <v>192</v>
      </c>
      <c r="F28" s="10">
        <v>35</v>
      </c>
      <c r="G28" s="59">
        <v>0.9891956782713085</v>
      </c>
      <c r="H28" s="13">
        <f>I28+J28</f>
        <v>824</v>
      </c>
      <c r="I28" s="13">
        <v>437</v>
      </c>
      <c r="J28" s="13">
        <v>387</v>
      </c>
    </row>
    <row r="29" spans="1:10" ht="13.5" customHeight="1">
      <c r="A29" s="16">
        <v>11</v>
      </c>
      <c r="B29" s="59">
        <v>0.9956427015250545</v>
      </c>
      <c r="C29" s="13">
        <f>D29+E29</f>
        <v>457</v>
      </c>
      <c r="D29" s="13">
        <v>226</v>
      </c>
      <c r="E29" s="20">
        <v>231</v>
      </c>
      <c r="F29" s="10">
        <v>36</v>
      </c>
      <c r="G29" s="59">
        <v>0.9966101694915255</v>
      </c>
      <c r="H29" s="13">
        <f>I29+J29</f>
        <v>882</v>
      </c>
      <c r="I29" s="13">
        <v>467</v>
      </c>
      <c r="J29" s="13">
        <v>415</v>
      </c>
    </row>
    <row r="30" spans="1:10" ht="13.5" customHeight="1">
      <c r="A30" s="16">
        <v>12</v>
      </c>
      <c r="B30" s="59">
        <v>0.9922330097087378</v>
      </c>
      <c r="C30" s="13">
        <f>D30+E30</f>
        <v>511</v>
      </c>
      <c r="D30" s="13">
        <v>266</v>
      </c>
      <c r="E30" s="20">
        <v>245</v>
      </c>
      <c r="F30" s="10">
        <v>37</v>
      </c>
      <c r="G30" s="59">
        <v>0.9786516853932584</v>
      </c>
      <c r="H30" s="13">
        <f>I30+J30</f>
        <v>871</v>
      </c>
      <c r="I30" s="13">
        <v>443</v>
      </c>
      <c r="J30" s="13">
        <v>428</v>
      </c>
    </row>
    <row r="31" spans="1:10" ht="13.5" customHeight="1">
      <c r="A31" s="16">
        <v>13</v>
      </c>
      <c r="B31" s="59">
        <v>0.980349344978166</v>
      </c>
      <c r="C31" s="13">
        <f>D31+E31</f>
        <v>449</v>
      </c>
      <c r="D31" s="13">
        <v>237</v>
      </c>
      <c r="E31" s="20">
        <v>212</v>
      </c>
      <c r="F31" s="10">
        <v>38</v>
      </c>
      <c r="G31" s="59">
        <v>0.9848156182212582</v>
      </c>
      <c r="H31" s="13">
        <f>I31+J31</f>
        <v>908</v>
      </c>
      <c r="I31" s="13">
        <v>495</v>
      </c>
      <c r="J31" s="13">
        <v>413</v>
      </c>
    </row>
    <row r="32" spans="1:10" ht="13.5" customHeight="1">
      <c r="A32" s="16">
        <v>14</v>
      </c>
      <c r="B32" s="59">
        <v>1.0084388185654007</v>
      </c>
      <c r="C32" s="13">
        <f>D32+E32</f>
        <v>478</v>
      </c>
      <c r="D32" s="13">
        <v>238</v>
      </c>
      <c r="E32" s="20">
        <v>240</v>
      </c>
      <c r="F32" s="10">
        <v>39</v>
      </c>
      <c r="G32" s="59">
        <v>0.9844097995545658</v>
      </c>
      <c r="H32" s="13">
        <f>I32+J32</f>
        <v>884</v>
      </c>
      <c r="I32" s="13">
        <v>465</v>
      </c>
      <c r="J32" s="13">
        <v>419</v>
      </c>
    </row>
    <row r="33" spans="1:10" ht="13.5" customHeight="1">
      <c r="A33" s="16"/>
      <c r="B33" s="59"/>
      <c r="C33" s="11"/>
      <c r="D33" s="11"/>
      <c r="E33" s="12"/>
      <c r="F33" s="10"/>
      <c r="G33" s="59"/>
      <c r="H33" s="11"/>
      <c r="I33" s="11"/>
      <c r="J33" s="11"/>
    </row>
    <row r="34" spans="1:10" ht="13.5" customHeight="1">
      <c r="A34" s="35" t="s">
        <v>33</v>
      </c>
      <c r="B34" s="60"/>
      <c r="C34" s="44">
        <f>SUBTOTAL(9,C36:C40)</f>
        <v>2312</v>
      </c>
      <c r="D34" s="44">
        <f>SUBTOTAL(9,D36:D40)</f>
        <v>1169</v>
      </c>
      <c r="E34" s="44">
        <f>SUBTOTAL(9,E36:E40)</f>
        <v>1143</v>
      </c>
      <c r="F34" s="43" t="s">
        <v>34</v>
      </c>
      <c r="G34" s="60"/>
      <c r="H34" s="44">
        <f>SUBTOTAL(9,H36:H40)</f>
        <v>3725</v>
      </c>
      <c r="I34" s="44">
        <f>SUBTOTAL(9,I36:I40)</f>
        <v>2022</v>
      </c>
      <c r="J34" s="44">
        <f>SUBTOTAL(9,J36:J40)</f>
        <v>1703</v>
      </c>
    </row>
    <row r="35" spans="1:10" ht="13.5" customHeight="1">
      <c r="A35" s="16"/>
      <c r="B35" s="59"/>
      <c r="C35" s="11"/>
      <c r="D35" s="11"/>
      <c r="E35" s="12"/>
      <c r="F35" s="10"/>
      <c r="G35" s="59"/>
      <c r="H35" s="11"/>
      <c r="I35" s="11"/>
      <c r="J35" s="11"/>
    </row>
    <row r="36" spans="1:10" ht="13.5" customHeight="1">
      <c r="A36" s="16">
        <v>15</v>
      </c>
      <c r="B36" s="59">
        <v>1.0023364485981308</v>
      </c>
      <c r="C36" s="13">
        <f>D36+E36</f>
        <v>429</v>
      </c>
      <c r="D36" s="13">
        <v>212</v>
      </c>
      <c r="E36" s="20">
        <v>217</v>
      </c>
      <c r="F36" s="10">
        <v>40</v>
      </c>
      <c r="G36" s="59">
        <v>0.9962825278810409</v>
      </c>
      <c r="H36" s="13">
        <f>I36+J36</f>
        <v>804</v>
      </c>
      <c r="I36" s="13">
        <v>437</v>
      </c>
      <c r="J36" s="13">
        <v>367</v>
      </c>
    </row>
    <row r="37" spans="1:10" ht="13.5" customHeight="1">
      <c r="A37" s="16">
        <v>16</v>
      </c>
      <c r="B37" s="59">
        <v>1.0128205128205128</v>
      </c>
      <c r="C37" s="13">
        <f>D37+E37</f>
        <v>474</v>
      </c>
      <c r="D37" s="13">
        <v>245</v>
      </c>
      <c r="E37" s="20">
        <v>229</v>
      </c>
      <c r="F37" s="10">
        <v>41</v>
      </c>
      <c r="G37" s="59">
        <v>0.995221027479092</v>
      </c>
      <c r="H37" s="13">
        <f>I37+J37</f>
        <v>833</v>
      </c>
      <c r="I37" s="13">
        <v>440</v>
      </c>
      <c r="J37" s="13">
        <v>393</v>
      </c>
    </row>
    <row r="38" spans="1:10" ht="13.5" customHeight="1">
      <c r="A38" s="16">
        <v>17</v>
      </c>
      <c r="B38" s="59">
        <v>1.0119047619047619</v>
      </c>
      <c r="C38" s="13">
        <f>D38+E38</f>
        <v>425</v>
      </c>
      <c r="D38" s="13">
        <v>223</v>
      </c>
      <c r="E38" s="20">
        <v>202</v>
      </c>
      <c r="F38" s="10">
        <v>42</v>
      </c>
      <c r="G38" s="59">
        <v>1.001293661060802</v>
      </c>
      <c r="H38" s="13">
        <f>I38+J38</f>
        <v>774</v>
      </c>
      <c r="I38" s="13">
        <v>421</v>
      </c>
      <c r="J38" s="13">
        <v>353</v>
      </c>
    </row>
    <row r="39" spans="1:10" ht="13.5" customHeight="1">
      <c r="A39" s="16">
        <v>18</v>
      </c>
      <c r="B39" s="59">
        <v>1.0202839756592292</v>
      </c>
      <c r="C39" s="13">
        <f>D39+E39</f>
        <v>503</v>
      </c>
      <c r="D39" s="13">
        <v>256</v>
      </c>
      <c r="E39" s="20">
        <v>247</v>
      </c>
      <c r="F39" s="10">
        <v>43</v>
      </c>
      <c r="G39" s="59">
        <v>0.9808673469387755</v>
      </c>
      <c r="H39" s="13">
        <f>I39+J39</f>
        <v>769</v>
      </c>
      <c r="I39" s="13">
        <v>419</v>
      </c>
      <c r="J39" s="13">
        <v>350</v>
      </c>
    </row>
    <row r="40" spans="1:10" ht="13.5" customHeight="1">
      <c r="A40" s="16">
        <v>19</v>
      </c>
      <c r="B40" s="59">
        <v>1.0147679324894514</v>
      </c>
      <c r="C40" s="13">
        <f>D40+E40</f>
        <v>481</v>
      </c>
      <c r="D40" s="13">
        <v>233</v>
      </c>
      <c r="E40" s="20">
        <v>248</v>
      </c>
      <c r="F40" s="10">
        <v>44</v>
      </c>
      <c r="G40" s="59">
        <v>0.9963436928702011</v>
      </c>
      <c r="H40" s="13">
        <f>I40+J40</f>
        <v>545</v>
      </c>
      <c r="I40" s="13">
        <v>305</v>
      </c>
      <c r="J40" s="13">
        <v>240</v>
      </c>
    </row>
    <row r="41" spans="1:10" ht="13.5" customHeight="1">
      <c r="A41" s="16"/>
      <c r="B41" s="59"/>
      <c r="C41" s="11"/>
      <c r="D41" s="11"/>
      <c r="E41" s="12"/>
      <c r="F41" s="10"/>
      <c r="G41" s="59"/>
      <c r="H41" s="11"/>
      <c r="I41" s="11"/>
      <c r="J41" s="11"/>
    </row>
    <row r="42" spans="1:10" ht="13.5" customHeight="1">
      <c r="A42" s="35" t="s">
        <v>35</v>
      </c>
      <c r="B42" s="60"/>
      <c r="C42" s="44">
        <f>SUBTOTAL(9,C44:C48)</f>
        <v>2689</v>
      </c>
      <c r="D42" s="44">
        <f>SUBTOTAL(9,D44:D48)</f>
        <v>1390</v>
      </c>
      <c r="E42" s="44">
        <f>SUBTOTAL(9,E44:E48)</f>
        <v>1299</v>
      </c>
      <c r="F42" s="43" t="s">
        <v>36</v>
      </c>
      <c r="G42" s="60"/>
      <c r="H42" s="44">
        <f>SUBTOTAL(9,H44:H48)</f>
        <v>3218</v>
      </c>
      <c r="I42" s="44">
        <f>SUBTOTAL(9,I44:I48)</f>
        <v>1690</v>
      </c>
      <c r="J42" s="44">
        <f>SUBTOTAL(9,J44:J48)</f>
        <v>1528</v>
      </c>
    </row>
    <row r="43" spans="1:10" ht="13.5" customHeight="1">
      <c r="A43" s="16"/>
      <c r="B43" s="59"/>
      <c r="C43" s="11"/>
      <c r="D43" s="11"/>
      <c r="E43" s="12"/>
      <c r="F43" s="10"/>
      <c r="G43" s="59"/>
      <c r="H43" s="11"/>
      <c r="I43" s="11"/>
      <c r="J43" s="11"/>
    </row>
    <row r="44" spans="1:10" ht="13.5" customHeight="1">
      <c r="A44" s="16">
        <v>20</v>
      </c>
      <c r="B44" s="59">
        <v>1.0367504835589942</v>
      </c>
      <c r="C44" s="13">
        <f>D44+E44</f>
        <v>536</v>
      </c>
      <c r="D44" s="13">
        <v>273</v>
      </c>
      <c r="E44" s="20">
        <v>263</v>
      </c>
      <c r="F44" s="10">
        <v>45</v>
      </c>
      <c r="G44" s="59">
        <v>1</v>
      </c>
      <c r="H44" s="13">
        <f>I44+J44</f>
        <v>705</v>
      </c>
      <c r="I44" s="13">
        <v>368</v>
      </c>
      <c r="J44" s="13">
        <v>337</v>
      </c>
    </row>
    <row r="45" spans="1:10" ht="13.5" customHeight="1">
      <c r="A45" s="16">
        <v>21</v>
      </c>
      <c r="B45" s="59">
        <v>0.9821428571428571</v>
      </c>
      <c r="C45" s="13">
        <f>D45+E45</f>
        <v>495</v>
      </c>
      <c r="D45" s="13">
        <v>260</v>
      </c>
      <c r="E45" s="20">
        <v>235</v>
      </c>
      <c r="F45" s="10">
        <v>46</v>
      </c>
      <c r="G45" s="59">
        <v>0.9971098265895953</v>
      </c>
      <c r="H45" s="13">
        <f>I45+J45</f>
        <v>690</v>
      </c>
      <c r="I45" s="13">
        <v>384</v>
      </c>
      <c r="J45" s="13">
        <v>306</v>
      </c>
    </row>
    <row r="46" spans="1:10" ht="13.5" customHeight="1">
      <c r="A46" s="16">
        <v>22</v>
      </c>
      <c r="B46" s="59">
        <v>1.0055045871559634</v>
      </c>
      <c r="C46" s="13">
        <f>D46+E46</f>
        <v>548</v>
      </c>
      <c r="D46" s="25">
        <v>288</v>
      </c>
      <c r="E46" s="20">
        <v>260</v>
      </c>
      <c r="F46" s="10">
        <v>47</v>
      </c>
      <c r="G46" s="59">
        <v>1</v>
      </c>
      <c r="H46" s="13">
        <f>I46+J46</f>
        <v>635</v>
      </c>
      <c r="I46" s="13">
        <v>325</v>
      </c>
      <c r="J46" s="13">
        <v>310</v>
      </c>
    </row>
    <row r="47" spans="1:10" ht="13.5" customHeight="1">
      <c r="A47" s="16">
        <v>23</v>
      </c>
      <c r="B47" s="59">
        <v>1.0131086142322097</v>
      </c>
      <c r="C47" s="13">
        <f>D47+E47</f>
        <v>541</v>
      </c>
      <c r="D47" s="13">
        <v>287</v>
      </c>
      <c r="E47" s="13">
        <v>254</v>
      </c>
      <c r="F47" s="10">
        <v>48</v>
      </c>
      <c r="G47" s="59">
        <v>1.0051194539249146</v>
      </c>
      <c r="H47" s="13">
        <f>I47+J47</f>
        <v>589</v>
      </c>
      <c r="I47" s="13">
        <v>306</v>
      </c>
      <c r="J47" s="13">
        <v>283</v>
      </c>
    </row>
    <row r="48" spans="1:10" ht="13.5" customHeight="1">
      <c r="A48" s="16">
        <v>24</v>
      </c>
      <c r="B48" s="59">
        <v>1.0345454545454544</v>
      </c>
      <c r="C48" s="13">
        <f>D48+E48</f>
        <v>569</v>
      </c>
      <c r="D48" s="25">
        <v>282</v>
      </c>
      <c r="E48" s="20">
        <v>287</v>
      </c>
      <c r="F48" s="10">
        <v>49</v>
      </c>
      <c r="G48" s="59">
        <v>1.00503355704698</v>
      </c>
      <c r="H48" s="13">
        <f>I48+J48</f>
        <v>599</v>
      </c>
      <c r="I48" s="13">
        <v>307</v>
      </c>
      <c r="J48" s="13">
        <v>292</v>
      </c>
    </row>
    <row r="49" spans="1:10" ht="13.5" customHeight="1">
      <c r="A49" s="17"/>
      <c r="B49" s="61"/>
      <c r="C49" s="14"/>
      <c r="D49" s="14"/>
      <c r="E49" s="15"/>
      <c r="F49" s="18"/>
      <c r="G49" s="61"/>
      <c r="H49" s="14"/>
      <c r="I49" s="14"/>
      <c r="J49" s="14"/>
    </row>
    <row r="50" spans="1:7" ht="13.5" customHeight="1">
      <c r="A50" t="s">
        <v>59</v>
      </c>
      <c r="F50" s="3"/>
      <c r="G50" s="3"/>
    </row>
    <row r="51" ht="13.5" customHeight="1"/>
    <row r="52" ht="13.5" customHeight="1"/>
    <row r="53" spans="5:6" ht="13.5" customHeight="1">
      <c r="E53" s="88"/>
      <c r="F53" s="88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23"/>
      <c r="F61" s="23"/>
    </row>
    <row r="62" ht="13.5" customHeight="1"/>
    <row r="63" spans="5:6" ht="13.5" customHeight="1">
      <c r="E63" s="88"/>
      <c r="F63" s="88"/>
    </row>
    <row r="65" spans="2:7" ht="17.25">
      <c r="B65" s="2" t="s">
        <v>22</v>
      </c>
      <c r="C65" s="76" t="s">
        <v>0</v>
      </c>
      <c r="D65" s="76"/>
      <c r="E65" s="76"/>
      <c r="F65" s="76"/>
      <c r="G65" s="76"/>
    </row>
    <row r="67" spans="1:10" ht="18" customHeight="1">
      <c r="A67" s="2" t="s">
        <v>51</v>
      </c>
      <c r="B67" s="2"/>
      <c r="C67" s="2"/>
      <c r="F67" s="77" t="s">
        <v>58</v>
      </c>
      <c r="G67" s="77"/>
      <c r="H67" s="77"/>
      <c r="I67" s="77"/>
      <c r="J67" s="77"/>
    </row>
    <row r="68" ht="13.5">
      <c r="C68" s="1"/>
    </row>
    <row r="69" spans="1:10" ht="13.5" customHeight="1">
      <c r="A69" s="90" t="s">
        <v>24</v>
      </c>
      <c r="B69" s="80" t="s">
        <v>25</v>
      </c>
      <c r="C69" s="78" t="s">
        <v>6</v>
      </c>
      <c r="D69" s="84" t="s">
        <v>1</v>
      </c>
      <c r="E69" s="84" t="s">
        <v>2</v>
      </c>
      <c r="F69" s="86" t="s">
        <v>24</v>
      </c>
      <c r="G69" s="80" t="s">
        <v>25</v>
      </c>
      <c r="H69" s="78" t="s">
        <v>6</v>
      </c>
      <c r="I69" s="84" t="s">
        <v>1</v>
      </c>
      <c r="J69" s="90" t="s">
        <v>2</v>
      </c>
    </row>
    <row r="70" spans="1:10" ht="13.5" customHeight="1">
      <c r="A70" s="91"/>
      <c r="B70" s="81"/>
      <c r="C70" s="79"/>
      <c r="D70" s="85"/>
      <c r="E70" s="85"/>
      <c r="F70" s="87"/>
      <c r="G70" s="81"/>
      <c r="H70" s="79"/>
      <c r="I70" s="85"/>
      <c r="J70" s="91"/>
    </row>
    <row r="71" spans="1:10" ht="13.5" customHeight="1">
      <c r="A71" s="8"/>
      <c r="B71" s="62"/>
      <c r="C71" s="6"/>
      <c r="D71" s="6"/>
      <c r="E71" s="7"/>
      <c r="F71" s="57"/>
      <c r="G71" s="58"/>
      <c r="H71" s="6"/>
      <c r="I71" s="6"/>
      <c r="J71" s="6"/>
    </row>
    <row r="72" spans="1:10" ht="13.5" customHeight="1">
      <c r="A72" s="35" t="s">
        <v>38</v>
      </c>
      <c r="B72" s="60"/>
      <c r="C72" s="44">
        <f>SUBTOTAL(9,C74:C78)</f>
        <v>2918</v>
      </c>
      <c r="D72" s="44">
        <f>SUBTOTAL(9,D74:D78)</f>
        <v>1496</v>
      </c>
      <c r="E72" s="44">
        <f>SUBTOTAL(9,E74:E78)</f>
        <v>1422</v>
      </c>
      <c r="F72" s="43" t="s">
        <v>39</v>
      </c>
      <c r="G72" s="60"/>
      <c r="H72" s="44">
        <f>SUBTOTAL(9,H74:H78)</f>
        <v>3108</v>
      </c>
      <c r="I72" s="44">
        <f>SUBTOTAL(9,I74:I78)</f>
        <v>1350</v>
      </c>
      <c r="J72" s="44">
        <f>SUBTOTAL(9,J74:J78)</f>
        <v>1758</v>
      </c>
    </row>
    <row r="73" spans="1:10" ht="13.5" customHeight="1">
      <c r="A73" s="16"/>
      <c r="B73" s="59"/>
      <c r="C73" s="11"/>
      <c r="D73" s="11"/>
      <c r="E73" s="12"/>
      <c r="F73" s="10"/>
      <c r="G73" s="59"/>
      <c r="H73" s="11"/>
      <c r="I73" s="11"/>
      <c r="J73" s="11"/>
    </row>
    <row r="74" spans="1:10" ht="13.5" customHeight="1">
      <c r="A74" s="16">
        <v>50</v>
      </c>
      <c r="B74" s="59">
        <v>1.0051194539249146</v>
      </c>
      <c r="C74" s="13">
        <f>D74+E74</f>
        <v>589</v>
      </c>
      <c r="D74" s="13">
        <v>314</v>
      </c>
      <c r="E74" s="20">
        <v>275</v>
      </c>
      <c r="F74" s="10">
        <v>75</v>
      </c>
      <c r="G74" s="59">
        <v>0.9817708333333334</v>
      </c>
      <c r="H74" s="13">
        <f>I74+J74</f>
        <v>754</v>
      </c>
      <c r="I74" s="13">
        <v>341</v>
      </c>
      <c r="J74" s="13">
        <v>413</v>
      </c>
    </row>
    <row r="75" spans="1:10" ht="13.5" customHeight="1">
      <c r="A75" s="16">
        <v>51</v>
      </c>
      <c r="B75" s="59">
        <v>1.013793103448276</v>
      </c>
      <c r="C75" s="13">
        <f>D75+E75</f>
        <v>588</v>
      </c>
      <c r="D75" s="13">
        <v>288</v>
      </c>
      <c r="E75" s="20">
        <v>300</v>
      </c>
      <c r="F75" s="10">
        <v>76</v>
      </c>
      <c r="G75" s="59">
        <v>0.9655172413793104</v>
      </c>
      <c r="H75" s="13">
        <f>I75+J75</f>
        <v>644</v>
      </c>
      <c r="I75" s="13">
        <v>290</v>
      </c>
      <c r="J75" s="13">
        <v>354</v>
      </c>
    </row>
    <row r="76" spans="1:10" ht="13.5" customHeight="1">
      <c r="A76" s="16">
        <v>52</v>
      </c>
      <c r="B76" s="59">
        <v>1</v>
      </c>
      <c r="C76" s="13">
        <f>D76+E76</f>
        <v>564</v>
      </c>
      <c r="D76" s="13">
        <v>286</v>
      </c>
      <c r="E76" s="20">
        <v>278</v>
      </c>
      <c r="F76" s="10">
        <v>77</v>
      </c>
      <c r="G76" s="59">
        <v>0.9529780564263323</v>
      </c>
      <c r="H76" s="13">
        <f>I76+J76</f>
        <v>608</v>
      </c>
      <c r="I76" s="13">
        <v>246</v>
      </c>
      <c r="J76" s="13">
        <v>362</v>
      </c>
    </row>
    <row r="77" spans="1:10" ht="13.5" customHeight="1">
      <c r="A77" s="16">
        <v>53</v>
      </c>
      <c r="B77" s="59">
        <v>0.9827586206896551</v>
      </c>
      <c r="C77" s="13">
        <f>D77+E77</f>
        <v>570</v>
      </c>
      <c r="D77" s="13">
        <v>290</v>
      </c>
      <c r="E77" s="20">
        <v>280</v>
      </c>
      <c r="F77" s="10">
        <v>78</v>
      </c>
      <c r="G77" s="59">
        <v>0.961038961038961</v>
      </c>
      <c r="H77" s="13">
        <f>I77+J77</f>
        <v>592</v>
      </c>
      <c r="I77" s="13">
        <v>255</v>
      </c>
      <c r="J77" s="13">
        <v>337</v>
      </c>
    </row>
    <row r="78" spans="1:10" ht="13.5" customHeight="1">
      <c r="A78" s="16">
        <v>54</v>
      </c>
      <c r="B78" s="59">
        <v>0.9774557165861514</v>
      </c>
      <c r="C78" s="13">
        <f>D78+E78</f>
        <v>607</v>
      </c>
      <c r="D78" s="13">
        <v>318</v>
      </c>
      <c r="E78" s="20">
        <v>289</v>
      </c>
      <c r="F78" s="10">
        <v>79</v>
      </c>
      <c r="G78" s="59">
        <v>0.9751434034416826</v>
      </c>
      <c r="H78" s="13">
        <f>I78+J78</f>
        <v>510</v>
      </c>
      <c r="I78" s="13">
        <v>218</v>
      </c>
      <c r="J78" s="13">
        <v>292</v>
      </c>
    </row>
    <row r="79" spans="1:10" ht="13.5" customHeight="1">
      <c r="A79" s="16"/>
      <c r="B79" s="59"/>
      <c r="C79" s="11"/>
      <c r="D79" s="11"/>
      <c r="E79" s="12"/>
      <c r="F79" s="10"/>
      <c r="G79" s="59"/>
      <c r="H79" s="11"/>
      <c r="I79" s="11"/>
      <c r="J79" s="11"/>
    </row>
    <row r="80" spans="1:10" ht="13.5" customHeight="1">
      <c r="A80" s="35" t="s">
        <v>40</v>
      </c>
      <c r="B80" s="60"/>
      <c r="C80" s="44">
        <f>SUBTOTAL(9,C82:C86)</f>
        <v>3516</v>
      </c>
      <c r="D80" s="44">
        <f>SUBTOTAL(9,D82:D86)</f>
        <v>1845</v>
      </c>
      <c r="E80" s="44">
        <f>SUBTOTAL(9,E82:E86)</f>
        <v>1671</v>
      </c>
      <c r="F80" s="43" t="s">
        <v>41</v>
      </c>
      <c r="G80" s="60"/>
      <c r="H80" s="44">
        <f>SUBTOTAL(9,H82:H86)</f>
        <v>1977</v>
      </c>
      <c r="I80" s="44">
        <f>SUBTOTAL(9,I82:I86)</f>
        <v>791</v>
      </c>
      <c r="J80" s="44">
        <f>SUBTOTAL(9,J82:J86)</f>
        <v>1186</v>
      </c>
    </row>
    <row r="81" spans="1:10" ht="13.5" customHeight="1">
      <c r="A81" s="16"/>
      <c r="B81" s="59"/>
      <c r="C81" s="11"/>
      <c r="D81" s="11"/>
      <c r="E81" s="12"/>
      <c r="F81" s="10"/>
      <c r="G81" s="59"/>
      <c r="H81" s="11"/>
      <c r="I81" s="11"/>
      <c r="J81" s="11"/>
    </row>
    <row r="82" spans="1:10" ht="13.5" customHeight="1">
      <c r="A82" s="16">
        <v>55</v>
      </c>
      <c r="B82" s="59">
        <v>1.0096618357487923</v>
      </c>
      <c r="C82" s="13">
        <f>D82+E82</f>
        <v>627</v>
      </c>
      <c r="D82" s="13">
        <v>319</v>
      </c>
      <c r="E82" s="20">
        <v>308</v>
      </c>
      <c r="F82" s="10">
        <v>80</v>
      </c>
      <c r="G82" s="59">
        <v>0.9579158316633266</v>
      </c>
      <c r="H82" s="13">
        <f>I82+J82</f>
        <v>478</v>
      </c>
      <c r="I82" s="13">
        <v>198</v>
      </c>
      <c r="J82" s="13">
        <v>280</v>
      </c>
    </row>
    <row r="83" spans="1:10" ht="13.5" customHeight="1">
      <c r="A83" s="16">
        <v>56</v>
      </c>
      <c r="B83" s="59">
        <v>1.0063795853269537</v>
      </c>
      <c r="C83" s="13">
        <f>D83+E83</f>
        <v>631</v>
      </c>
      <c r="D83" s="13">
        <v>347</v>
      </c>
      <c r="E83" s="20">
        <v>284</v>
      </c>
      <c r="F83" s="10">
        <v>81</v>
      </c>
      <c r="G83" s="59">
        <v>0.9421487603305785</v>
      </c>
      <c r="H83" s="13">
        <f>I83+J83</f>
        <v>456</v>
      </c>
      <c r="I83" s="13">
        <v>195</v>
      </c>
      <c r="J83" s="13">
        <v>261</v>
      </c>
    </row>
    <row r="84" spans="1:10" ht="13.5" customHeight="1">
      <c r="A84" s="16">
        <v>57</v>
      </c>
      <c r="B84" s="59">
        <v>0.9929577464788732</v>
      </c>
      <c r="C84" s="13">
        <f>D84+E84</f>
        <v>705</v>
      </c>
      <c r="D84" s="13">
        <v>349</v>
      </c>
      <c r="E84" s="20">
        <v>356</v>
      </c>
      <c r="F84" s="10">
        <v>82</v>
      </c>
      <c r="G84" s="59">
        <v>0.9440203562340967</v>
      </c>
      <c r="H84" s="13">
        <f>I84+J84</f>
        <v>371</v>
      </c>
      <c r="I84" s="13">
        <v>142</v>
      </c>
      <c r="J84" s="13">
        <v>229</v>
      </c>
    </row>
    <row r="85" spans="1:10" ht="13.5" customHeight="1">
      <c r="A85" s="16">
        <v>58</v>
      </c>
      <c r="B85" s="59">
        <v>1.0041379310344827</v>
      </c>
      <c r="C85" s="13">
        <f>D85+E85</f>
        <v>728</v>
      </c>
      <c r="D85" s="13">
        <v>385</v>
      </c>
      <c r="E85" s="20">
        <v>343</v>
      </c>
      <c r="F85" s="10">
        <v>83</v>
      </c>
      <c r="G85" s="59">
        <v>0.9688311688311688</v>
      </c>
      <c r="H85" s="13">
        <f>I85+J85</f>
        <v>373</v>
      </c>
      <c r="I85" s="13">
        <v>137</v>
      </c>
      <c r="J85" s="13">
        <v>236</v>
      </c>
    </row>
    <row r="86" spans="1:10" ht="13.5" customHeight="1">
      <c r="A86" s="16">
        <v>59</v>
      </c>
      <c r="B86" s="59">
        <v>0.9833134684147795</v>
      </c>
      <c r="C86" s="13">
        <f>D86+E86</f>
        <v>825</v>
      </c>
      <c r="D86" s="13">
        <v>445</v>
      </c>
      <c r="E86" s="20">
        <v>380</v>
      </c>
      <c r="F86" s="10">
        <v>84</v>
      </c>
      <c r="G86" s="59">
        <v>0.943217665615142</v>
      </c>
      <c r="H86" s="13">
        <f>I86+J86</f>
        <v>299</v>
      </c>
      <c r="I86" s="13">
        <v>119</v>
      </c>
      <c r="J86" s="13">
        <v>180</v>
      </c>
    </row>
    <row r="87" spans="1:10" ht="13.5" customHeight="1">
      <c r="A87" s="16"/>
      <c r="B87" s="59"/>
      <c r="C87" s="11"/>
      <c r="D87" s="11"/>
      <c r="E87" s="12"/>
      <c r="F87" s="10"/>
      <c r="G87" s="59"/>
      <c r="H87" s="11"/>
      <c r="I87" s="11"/>
      <c r="J87" s="11"/>
    </row>
    <row r="88" spans="1:10" ht="13.5" customHeight="1">
      <c r="A88" s="35" t="s">
        <v>42</v>
      </c>
      <c r="B88" s="60"/>
      <c r="C88" s="44">
        <f>SUBTOTAL(9,C90:C94)</f>
        <v>4675</v>
      </c>
      <c r="D88" s="44">
        <f>SUBTOTAL(9,D90:D94)</f>
        <v>2307</v>
      </c>
      <c r="E88" s="44">
        <f>SUBTOTAL(9,E90:E94)</f>
        <v>2368</v>
      </c>
      <c r="F88" s="43" t="s">
        <v>3</v>
      </c>
      <c r="G88" s="60"/>
      <c r="H88" s="44">
        <f>SUBTOTAL(9,H90:H94)</f>
        <v>1104</v>
      </c>
      <c r="I88" s="44">
        <f>SUBTOTAL(9,I90:I94)</f>
        <v>305</v>
      </c>
      <c r="J88" s="44">
        <f>SUBTOTAL(9,J90:J94)</f>
        <v>799</v>
      </c>
    </row>
    <row r="89" spans="1:10" ht="13.5" customHeight="1">
      <c r="A89" s="16"/>
      <c r="B89" s="59"/>
      <c r="C89" s="11"/>
      <c r="D89" s="11"/>
      <c r="E89" s="12"/>
      <c r="F89" s="10"/>
      <c r="G89" s="59"/>
      <c r="H89" s="13"/>
      <c r="I89" s="13"/>
      <c r="J89" s="13"/>
    </row>
    <row r="90" spans="1:10" ht="13.5" customHeight="1">
      <c r="A90" s="16">
        <v>60</v>
      </c>
      <c r="B90" s="59">
        <v>0.9889112903225806</v>
      </c>
      <c r="C90" s="13">
        <f>D90+E90</f>
        <v>981</v>
      </c>
      <c r="D90" s="13">
        <v>472</v>
      </c>
      <c r="E90" s="20">
        <v>509</v>
      </c>
      <c r="F90" s="10">
        <v>85</v>
      </c>
      <c r="G90" s="59">
        <v>0.9245283018867925</v>
      </c>
      <c r="H90" s="13">
        <f>I90+J90</f>
        <v>294</v>
      </c>
      <c r="I90" s="13">
        <v>85</v>
      </c>
      <c r="J90" s="13">
        <v>209</v>
      </c>
    </row>
    <row r="91" spans="1:10" ht="13.5" customHeight="1">
      <c r="A91" s="16">
        <v>61</v>
      </c>
      <c r="B91" s="59">
        <v>0.987724268177526</v>
      </c>
      <c r="C91" s="13">
        <f>D91+E91</f>
        <v>1046</v>
      </c>
      <c r="D91" s="13">
        <v>536</v>
      </c>
      <c r="E91" s="20">
        <v>510</v>
      </c>
      <c r="F91" s="10">
        <v>86</v>
      </c>
      <c r="G91" s="59">
        <v>0.928</v>
      </c>
      <c r="H91" s="13">
        <f>I91+J91</f>
        <v>232</v>
      </c>
      <c r="I91" s="13">
        <v>69</v>
      </c>
      <c r="J91" s="13">
        <v>163</v>
      </c>
    </row>
    <row r="92" spans="1:10" ht="13.5" customHeight="1">
      <c r="A92" s="16">
        <v>62</v>
      </c>
      <c r="B92" s="59">
        <v>0.9888991674375578</v>
      </c>
      <c r="C92" s="13">
        <f>D92+E92</f>
        <v>1069</v>
      </c>
      <c r="D92" s="13">
        <v>526</v>
      </c>
      <c r="E92" s="20">
        <v>543</v>
      </c>
      <c r="F92" s="10">
        <v>87</v>
      </c>
      <c r="G92" s="59">
        <v>0.9087301587301587</v>
      </c>
      <c r="H92" s="13">
        <f>I92+J92</f>
        <v>229</v>
      </c>
      <c r="I92" s="13">
        <v>75</v>
      </c>
      <c r="J92" s="13">
        <v>154</v>
      </c>
    </row>
    <row r="93" spans="1:10" ht="13.5" customHeight="1">
      <c r="A93" s="16">
        <v>63</v>
      </c>
      <c r="B93" s="59">
        <v>0.9851190476190477</v>
      </c>
      <c r="C93" s="13">
        <f>D93+E93</f>
        <v>993</v>
      </c>
      <c r="D93" s="13">
        <v>483</v>
      </c>
      <c r="E93" s="20">
        <v>510</v>
      </c>
      <c r="F93" s="10">
        <v>88</v>
      </c>
      <c r="G93" s="59">
        <v>0.9261083743842364</v>
      </c>
      <c r="H93" s="13">
        <f>I93+J93</f>
        <v>188</v>
      </c>
      <c r="I93" s="13">
        <v>45</v>
      </c>
      <c r="J93" s="13">
        <v>143</v>
      </c>
    </row>
    <row r="94" spans="1:10" ht="13.5" customHeight="1">
      <c r="A94" s="16">
        <v>64</v>
      </c>
      <c r="B94" s="59">
        <v>0.9932203389830508</v>
      </c>
      <c r="C94" s="13">
        <f>D94+E94</f>
        <v>586</v>
      </c>
      <c r="D94" s="13">
        <v>290</v>
      </c>
      <c r="E94" s="20">
        <v>296</v>
      </c>
      <c r="F94" s="10">
        <v>89</v>
      </c>
      <c r="G94" s="59">
        <v>0.8609625668449198</v>
      </c>
      <c r="H94" s="13">
        <f>I94+J94</f>
        <v>161</v>
      </c>
      <c r="I94" s="13">
        <v>31</v>
      </c>
      <c r="J94" s="13">
        <v>130</v>
      </c>
    </row>
    <row r="95" spans="1:10" ht="13.5" customHeight="1">
      <c r="A95" s="16"/>
      <c r="B95" s="59"/>
      <c r="C95" s="11"/>
      <c r="D95" s="11"/>
      <c r="E95" s="12"/>
      <c r="F95" s="10"/>
      <c r="G95" s="59"/>
      <c r="H95" s="13"/>
      <c r="I95" s="13"/>
      <c r="J95" s="13"/>
    </row>
    <row r="96" spans="1:10" ht="13.5" customHeight="1">
      <c r="A96" s="35" t="s">
        <v>43</v>
      </c>
      <c r="B96" s="60"/>
      <c r="C96" s="44">
        <f>SUBTOTAL(9,C98:C102)</f>
        <v>4300</v>
      </c>
      <c r="D96" s="44">
        <f>SUBTOTAL(9,D98:D102)</f>
        <v>2134</v>
      </c>
      <c r="E96" s="44">
        <f>SUBTOTAL(9,E98:E102)</f>
        <v>2166</v>
      </c>
      <c r="F96" s="43" t="s">
        <v>4</v>
      </c>
      <c r="G96" s="60"/>
      <c r="H96" s="44">
        <f>SUBTOTAL(9,H98:H102)</f>
        <v>420</v>
      </c>
      <c r="I96" s="44">
        <f>SUBTOTAL(9,I98:I102)</f>
        <v>100</v>
      </c>
      <c r="J96" s="44">
        <f>SUBTOTAL(9,J98:J102)</f>
        <v>320</v>
      </c>
    </row>
    <row r="97" spans="1:10" ht="13.5" customHeight="1">
      <c r="A97" s="16"/>
      <c r="B97" s="59"/>
      <c r="C97" s="11"/>
      <c r="D97" s="11"/>
      <c r="E97" s="12"/>
      <c r="F97" s="10"/>
      <c r="G97" s="59"/>
      <c r="H97" s="13"/>
      <c r="I97" s="13"/>
      <c r="J97" s="13"/>
    </row>
    <row r="98" spans="1:10" ht="13.5" customHeight="1">
      <c r="A98" s="16">
        <v>65</v>
      </c>
      <c r="B98" s="59">
        <v>0.9958217270194986</v>
      </c>
      <c r="C98" s="13">
        <f>D98+E98</f>
        <v>715</v>
      </c>
      <c r="D98" s="13">
        <v>341</v>
      </c>
      <c r="E98" s="20">
        <v>374</v>
      </c>
      <c r="F98" s="10">
        <v>90</v>
      </c>
      <c r="G98" s="59">
        <v>0.8516129032258064</v>
      </c>
      <c r="H98" s="13">
        <f>I98+J98</f>
        <v>132</v>
      </c>
      <c r="I98" s="13">
        <v>33</v>
      </c>
      <c r="J98" s="13">
        <v>99</v>
      </c>
    </row>
    <row r="99" spans="1:10" ht="13.5" customHeight="1">
      <c r="A99" s="16">
        <v>66</v>
      </c>
      <c r="B99" s="59">
        <v>0.9967069154774972</v>
      </c>
      <c r="C99" s="13">
        <f>D99+E99</f>
        <v>908</v>
      </c>
      <c r="D99" s="13">
        <v>458</v>
      </c>
      <c r="E99" s="20">
        <v>450</v>
      </c>
      <c r="F99" s="10">
        <v>91</v>
      </c>
      <c r="G99" s="59">
        <v>0.8857142857142857</v>
      </c>
      <c r="H99" s="13">
        <f>I99+J99</f>
        <v>93</v>
      </c>
      <c r="I99" s="13">
        <v>20</v>
      </c>
      <c r="J99" s="13">
        <v>73</v>
      </c>
    </row>
    <row r="100" spans="1:10" ht="13.5" customHeight="1">
      <c r="A100" s="16">
        <v>67</v>
      </c>
      <c r="B100" s="59">
        <v>0.986857825567503</v>
      </c>
      <c r="C100" s="13">
        <f>D100+E100</f>
        <v>826</v>
      </c>
      <c r="D100" s="13">
        <v>430</v>
      </c>
      <c r="E100" s="20">
        <v>396</v>
      </c>
      <c r="F100" s="10">
        <v>92</v>
      </c>
      <c r="G100" s="59">
        <v>0.8651685393258427</v>
      </c>
      <c r="H100" s="13">
        <f>I100+J100</f>
        <v>77</v>
      </c>
      <c r="I100" s="13">
        <v>22</v>
      </c>
      <c r="J100" s="13">
        <v>55</v>
      </c>
    </row>
    <row r="101" spans="1:10" ht="13.5" customHeight="1">
      <c r="A101" s="16">
        <v>68</v>
      </c>
      <c r="B101" s="59">
        <v>0.9880174291938998</v>
      </c>
      <c r="C101" s="13">
        <f>D101+E101</f>
        <v>907</v>
      </c>
      <c r="D101" s="13">
        <v>435</v>
      </c>
      <c r="E101" s="20">
        <v>472</v>
      </c>
      <c r="F101" s="10">
        <v>93</v>
      </c>
      <c r="G101" s="59">
        <v>0.7901234567901234</v>
      </c>
      <c r="H101" s="13">
        <f>I101+J101</f>
        <v>64</v>
      </c>
      <c r="I101" s="13">
        <v>12</v>
      </c>
      <c r="J101" s="13">
        <v>52</v>
      </c>
    </row>
    <row r="102" spans="1:10" ht="13.5" customHeight="1">
      <c r="A102" s="16">
        <v>69</v>
      </c>
      <c r="B102" s="59">
        <v>0.9884816753926702</v>
      </c>
      <c r="C102" s="13">
        <f>D102+E102</f>
        <v>944</v>
      </c>
      <c r="D102" s="13">
        <v>470</v>
      </c>
      <c r="E102" s="20">
        <v>474</v>
      </c>
      <c r="F102" s="10">
        <v>94</v>
      </c>
      <c r="G102" s="59">
        <v>0.7297297297297297</v>
      </c>
      <c r="H102" s="13">
        <f>I102+J102</f>
        <v>54</v>
      </c>
      <c r="I102" s="13">
        <v>13</v>
      </c>
      <c r="J102" s="13">
        <v>41</v>
      </c>
    </row>
    <row r="103" spans="1:10" ht="13.5" customHeight="1">
      <c r="A103" s="16"/>
      <c r="B103" s="59"/>
      <c r="C103" s="11"/>
      <c r="D103" s="11"/>
      <c r="E103" s="12"/>
      <c r="F103" s="10"/>
      <c r="G103" s="59"/>
      <c r="H103" s="13"/>
      <c r="I103" s="13"/>
      <c r="J103" s="13"/>
    </row>
    <row r="104" spans="1:10" ht="13.5" customHeight="1">
      <c r="A104" s="35" t="s">
        <v>44</v>
      </c>
      <c r="B104" s="60"/>
      <c r="C104" s="44">
        <f>SUBTOTAL(9,C106:C110)</f>
        <v>3861</v>
      </c>
      <c r="D104" s="44">
        <f>SUBTOTAL(9,D106:D110)</f>
        <v>1826</v>
      </c>
      <c r="E104" s="44">
        <f>SUBTOTAL(9,E106:E110)</f>
        <v>2035</v>
      </c>
      <c r="F104" s="43" t="s">
        <v>5</v>
      </c>
      <c r="G104" s="60"/>
      <c r="H104" s="44">
        <f>SUBTOTAL(9,H106:H110)</f>
        <v>107</v>
      </c>
      <c r="I104" s="44">
        <f>SUBTOTAL(9,I106:I110)</f>
        <v>23</v>
      </c>
      <c r="J104" s="44">
        <f>SUBTOTAL(9,J106:J110)</f>
        <v>84</v>
      </c>
    </row>
    <row r="105" spans="1:10" ht="13.5" customHeight="1">
      <c r="A105" s="16" t="s">
        <v>45</v>
      </c>
      <c r="B105" s="59"/>
      <c r="C105" s="11"/>
      <c r="D105" s="11"/>
      <c r="E105" s="12"/>
      <c r="F105" s="10"/>
      <c r="G105" s="59"/>
      <c r="H105" s="13"/>
      <c r="I105" s="13"/>
      <c r="J105" s="13"/>
    </row>
    <row r="106" spans="1:10" ht="13.5" customHeight="1">
      <c r="A106" s="16">
        <v>70</v>
      </c>
      <c r="B106" s="59">
        <v>0.9900373599003736</v>
      </c>
      <c r="C106" s="13">
        <f>D106+E106</f>
        <v>795</v>
      </c>
      <c r="D106" s="13">
        <v>373</v>
      </c>
      <c r="E106" s="20">
        <v>422</v>
      </c>
      <c r="F106" s="10">
        <v>95</v>
      </c>
      <c r="G106" s="59">
        <v>0.7428571428571429</v>
      </c>
      <c r="H106" s="13">
        <f aca="true" t="shared" si="0" ref="H106:H112">I106+J106</f>
        <v>26</v>
      </c>
      <c r="I106" s="13">
        <v>5</v>
      </c>
      <c r="J106" s="13">
        <v>21</v>
      </c>
    </row>
    <row r="107" spans="1:10" ht="13.5" customHeight="1">
      <c r="A107" s="16">
        <v>71</v>
      </c>
      <c r="B107" s="59">
        <v>0.9935483870967742</v>
      </c>
      <c r="C107" s="13">
        <f>D107+E107</f>
        <v>770</v>
      </c>
      <c r="D107" s="13">
        <v>373</v>
      </c>
      <c r="E107" s="20">
        <v>397</v>
      </c>
      <c r="F107" s="10">
        <v>96</v>
      </c>
      <c r="G107" s="59">
        <v>0.7317073170731707</v>
      </c>
      <c r="H107" s="13">
        <f t="shared" si="0"/>
        <v>30</v>
      </c>
      <c r="I107" s="13">
        <v>9</v>
      </c>
      <c r="J107" s="13">
        <v>21</v>
      </c>
    </row>
    <row r="108" spans="1:10" ht="13.5" customHeight="1">
      <c r="A108" s="16">
        <v>72</v>
      </c>
      <c r="B108" s="59">
        <v>0.9909677419354839</v>
      </c>
      <c r="C108" s="13">
        <f>D108+E108</f>
        <v>768</v>
      </c>
      <c r="D108" s="13">
        <v>374</v>
      </c>
      <c r="E108" s="20">
        <v>394</v>
      </c>
      <c r="F108" s="10">
        <v>97</v>
      </c>
      <c r="G108" s="59">
        <v>0.75</v>
      </c>
      <c r="H108" s="13">
        <f t="shared" si="0"/>
        <v>24</v>
      </c>
      <c r="I108" s="13">
        <v>4</v>
      </c>
      <c r="J108" s="13">
        <v>20</v>
      </c>
    </row>
    <row r="109" spans="1:10" ht="13.5" customHeight="1">
      <c r="A109" s="16">
        <v>73</v>
      </c>
      <c r="B109" s="59">
        <v>0.9857142857142858</v>
      </c>
      <c r="C109" s="13">
        <f>D109+E109</f>
        <v>759</v>
      </c>
      <c r="D109" s="25">
        <v>363</v>
      </c>
      <c r="E109" s="20">
        <v>396</v>
      </c>
      <c r="F109" s="10">
        <v>98</v>
      </c>
      <c r="G109" s="59">
        <v>0.6538461538461539</v>
      </c>
      <c r="H109" s="13">
        <f t="shared" si="0"/>
        <v>17</v>
      </c>
      <c r="I109" s="13">
        <v>2</v>
      </c>
      <c r="J109" s="13">
        <v>15</v>
      </c>
    </row>
    <row r="110" spans="1:10" ht="13.5" customHeight="1">
      <c r="A110" s="16">
        <v>74</v>
      </c>
      <c r="B110" s="59">
        <v>0.9783715012722646</v>
      </c>
      <c r="C110" s="13">
        <f>D110+E110</f>
        <v>769</v>
      </c>
      <c r="D110" s="13">
        <v>343</v>
      </c>
      <c r="E110" s="13">
        <v>426</v>
      </c>
      <c r="F110" s="10">
        <v>99</v>
      </c>
      <c r="G110" s="59">
        <v>0.8333333333333334</v>
      </c>
      <c r="H110" s="13">
        <f t="shared" si="0"/>
        <v>10</v>
      </c>
      <c r="I110" s="13">
        <v>3</v>
      </c>
      <c r="J110" s="13">
        <v>7</v>
      </c>
    </row>
    <row r="111" spans="1:10" ht="13.5" customHeight="1">
      <c r="A111" s="16"/>
      <c r="B111" s="69"/>
      <c r="C111" s="70"/>
      <c r="D111" s="19"/>
      <c r="E111" s="12"/>
      <c r="F111" s="10"/>
      <c r="G111" s="59"/>
      <c r="H111" s="13"/>
      <c r="I111" s="13"/>
      <c r="J111" s="13"/>
    </row>
    <row r="112" spans="1:10" ht="13.5" customHeight="1">
      <c r="A112" s="16"/>
      <c r="B112" s="69"/>
      <c r="C112" s="70"/>
      <c r="D112" s="19"/>
      <c r="E112" s="12"/>
      <c r="F112" s="43" t="s">
        <v>7</v>
      </c>
      <c r="G112" s="60"/>
      <c r="H112" s="44">
        <f t="shared" si="0"/>
        <v>19</v>
      </c>
      <c r="I112" s="44">
        <v>1</v>
      </c>
      <c r="J112" s="44">
        <v>18</v>
      </c>
    </row>
    <row r="113" spans="1:10" ht="13.5" customHeight="1">
      <c r="A113" s="17"/>
      <c r="B113" s="71"/>
      <c r="C113" s="72"/>
      <c r="D113" s="14"/>
      <c r="E113" s="15"/>
      <c r="F113" s="48"/>
      <c r="G113" s="63"/>
      <c r="H113" s="44"/>
      <c r="I113" s="44"/>
      <c r="J113" s="44"/>
    </row>
    <row r="114" spans="3:10" s="30" customFormat="1" ht="13.5" customHeight="1">
      <c r="C114" s="33"/>
      <c r="D114" s="33"/>
      <c r="E114" s="33"/>
      <c r="F114" s="32"/>
      <c r="G114" s="32"/>
      <c r="H114" s="33"/>
      <c r="I114" s="33"/>
      <c r="J114" s="33"/>
    </row>
    <row r="115" spans="1:7" ht="13.5" customHeight="1">
      <c r="A115" s="89" t="s">
        <v>8</v>
      </c>
      <c r="B115" s="89"/>
      <c r="C115" s="34" t="s">
        <v>6</v>
      </c>
      <c r="D115" s="34"/>
      <c r="E115" s="34" t="s">
        <v>1</v>
      </c>
      <c r="F115" s="34"/>
      <c r="G115" s="34" t="s">
        <v>2</v>
      </c>
    </row>
    <row r="116" spans="1:7" ht="13.5" customHeight="1">
      <c r="A116" s="36"/>
      <c r="B116" s="36"/>
      <c r="C116" s="34"/>
      <c r="D116" s="34"/>
      <c r="E116" s="34"/>
      <c r="F116" s="34"/>
      <c r="G116" s="34"/>
    </row>
    <row r="117" spans="1:7" ht="13.5" customHeight="1">
      <c r="A117" s="89" t="s">
        <v>9</v>
      </c>
      <c r="B117" s="89"/>
      <c r="C117" s="46">
        <f>SUBTOTAL(9,C11:C33)</f>
        <v>6814</v>
      </c>
      <c r="D117" s="31"/>
      <c r="E117" s="46">
        <f>SUBTOTAL(9,D11:D33)</f>
        <v>3518</v>
      </c>
      <c r="F117" s="31"/>
      <c r="G117" s="46">
        <f>SUBTOTAL(9,E11:E33)</f>
        <v>3296</v>
      </c>
    </row>
    <row r="118" spans="1:7" ht="13.5" customHeight="1">
      <c r="A118" s="36"/>
      <c r="B118" s="36"/>
      <c r="C118" s="31"/>
      <c r="D118" s="31"/>
      <c r="E118" s="31"/>
      <c r="F118" s="31"/>
      <c r="G118" s="31"/>
    </row>
    <row r="119" spans="1:7" ht="13.5" customHeight="1">
      <c r="A119" s="89" t="s">
        <v>10</v>
      </c>
      <c r="B119" s="89"/>
      <c r="C119" s="46">
        <f>SUBTOTAL(9,C35:C49,H11:H49,C72:C94)</f>
        <v>34321</v>
      </c>
      <c r="D119" s="31"/>
      <c r="E119" s="46">
        <f>SUBTOTAL(9,D35:D49,I11:I49,D72:D94)</f>
        <v>17805</v>
      </c>
      <c r="F119" s="31"/>
      <c r="G119" s="46">
        <f>SUBTOTAL(9,E35:E49,J11:J49,E72:E94)</f>
        <v>16516</v>
      </c>
    </row>
    <row r="120" spans="1:7" ht="13.5" customHeight="1">
      <c r="A120" s="35"/>
      <c r="B120" s="35"/>
      <c r="C120" s="46"/>
      <c r="D120" s="31"/>
      <c r="E120" s="46"/>
      <c r="F120" s="31"/>
      <c r="G120" s="46"/>
    </row>
    <row r="121" spans="1:7" ht="13.5" customHeight="1">
      <c r="A121" s="89" t="s">
        <v>17</v>
      </c>
      <c r="B121" s="89"/>
      <c r="C121" s="46">
        <f>SUBTOTAL(9,C98:C111,H72:H112)</f>
        <v>14896</v>
      </c>
      <c r="D121" s="31"/>
      <c r="E121" s="46">
        <f>SUBTOTAL(9,D98:D111,I70:I112)</f>
        <v>6530</v>
      </c>
      <c r="F121" s="31"/>
      <c r="G121" s="46">
        <f>SUBTOTAL(9,E98:E111,J70:J112)</f>
        <v>8366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89" t="s">
        <v>12</v>
      </c>
      <c r="B123" s="89"/>
      <c r="C123" s="46">
        <f>SUBTOTAL(9,H72:H112)</f>
        <v>6735</v>
      </c>
      <c r="D123" s="31"/>
      <c r="E123" s="46">
        <f>SUBTOTAL(9,I72:I112)</f>
        <v>2570</v>
      </c>
      <c r="F123" s="31"/>
      <c r="G123" s="46">
        <f>SUBTOTAL(9,J72:J112)</f>
        <v>4165</v>
      </c>
    </row>
    <row r="124" spans="1:7" ht="13.5" customHeight="1">
      <c r="A124" s="35"/>
      <c r="B124" s="35"/>
      <c r="C124" s="46"/>
      <c r="D124" s="31"/>
      <c r="E124" s="46"/>
      <c r="F124" s="31"/>
      <c r="G124" s="46"/>
    </row>
    <row r="125" ht="13.5" customHeight="1"/>
    <row r="126" spans="5:6" ht="13.5" customHeight="1">
      <c r="E126" s="88"/>
      <c r="F126" s="88"/>
    </row>
  </sheetData>
  <mergeCells count="32">
    <mergeCell ref="A119:B119"/>
    <mergeCell ref="A121:B121"/>
    <mergeCell ref="A123:B123"/>
    <mergeCell ref="E126:F126"/>
    <mergeCell ref="I69:I70"/>
    <mergeCell ref="J69:J70"/>
    <mergeCell ref="A115:B115"/>
    <mergeCell ref="A117:B117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:I7"/>
    <mergeCell ref="J6:J7"/>
    <mergeCell ref="E53:F53"/>
    <mergeCell ref="E63:F63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2" t="s">
        <v>22</v>
      </c>
      <c r="C2" s="76" t="s">
        <v>0</v>
      </c>
      <c r="D2" s="76"/>
      <c r="E2" s="76"/>
      <c r="F2" s="76"/>
      <c r="G2" s="76"/>
    </row>
    <row r="4" spans="1:10" ht="18" customHeight="1">
      <c r="A4" s="2" t="s">
        <v>52</v>
      </c>
      <c r="B4" s="2"/>
      <c r="F4" s="77" t="s">
        <v>58</v>
      </c>
      <c r="G4" s="77"/>
      <c r="H4" s="77"/>
      <c r="I4" s="77"/>
      <c r="J4" s="77"/>
    </row>
    <row r="5" ht="13.5">
      <c r="C5" s="1"/>
    </row>
    <row r="6" spans="1:10" ht="13.5" customHeight="1">
      <c r="A6" s="90" t="s">
        <v>24</v>
      </c>
      <c r="B6" s="80" t="s">
        <v>25</v>
      </c>
      <c r="C6" s="78" t="s">
        <v>6</v>
      </c>
      <c r="D6" s="84" t="s">
        <v>1</v>
      </c>
      <c r="E6" s="84" t="s">
        <v>2</v>
      </c>
      <c r="F6" s="86" t="s">
        <v>24</v>
      </c>
      <c r="G6" s="80" t="s">
        <v>25</v>
      </c>
      <c r="H6" s="78" t="s">
        <v>6</v>
      </c>
      <c r="I6" s="84" t="s">
        <v>1</v>
      </c>
      <c r="J6" s="90" t="s">
        <v>2</v>
      </c>
    </row>
    <row r="7" spans="1:10" ht="13.5" customHeight="1">
      <c r="A7" s="91"/>
      <c r="B7" s="81"/>
      <c r="C7" s="79"/>
      <c r="D7" s="85"/>
      <c r="E7" s="85"/>
      <c r="F7" s="87"/>
      <c r="G7" s="81"/>
      <c r="H7" s="79"/>
      <c r="I7" s="85"/>
      <c r="J7" s="91"/>
    </row>
    <row r="8" spans="1:10" ht="14.25" customHeight="1">
      <c r="A8" s="54" t="s">
        <v>26</v>
      </c>
      <c r="B8" s="55"/>
      <c r="C8" s="56">
        <f>SUBTOTAL(9,C10:C48,H10:H48,C71:C110,H71:H112)</f>
        <v>108107</v>
      </c>
      <c r="D8" s="56">
        <f>SUBTOTAL(9,D10:D48,I10:I48,D71:D110,I71:I112)</f>
        <v>52695</v>
      </c>
      <c r="E8" s="56">
        <f>SUBTOTAL(9,E10:E48,J10:J48,E71:E110,J71:J112)</f>
        <v>55412</v>
      </c>
      <c r="F8" s="57"/>
      <c r="G8" s="58"/>
      <c r="H8" s="42"/>
      <c r="I8" s="42"/>
      <c r="J8" s="42"/>
    </row>
    <row r="9" spans="1:10" ht="13.5" customHeight="1">
      <c r="A9" s="16"/>
      <c r="B9" s="59"/>
      <c r="C9" s="44"/>
      <c r="D9" s="44"/>
      <c r="E9" s="67"/>
      <c r="F9" s="57"/>
      <c r="G9" s="58"/>
      <c r="H9" s="44"/>
      <c r="I9" s="44"/>
      <c r="J9" s="44"/>
    </row>
    <row r="10" spans="1:10" ht="13.5" customHeight="1">
      <c r="A10" s="35" t="s">
        <v>27</v>
      </c>
      <c r="B10" s="60"/>
      <c r="C10" s="44">
        <f>SUBTOTAL(9,C12:C16)</f>
        <v>4606</v>
      </c>
      <c r="D10" s="44">
        <f>SUBTOTAL(9,D12:D16)</f>
        <v>2342</v>
      </c>
      <c r="E10" s="44">
        <f>SUBTOTAL(9,E12:E16)</f>
        <v>2264</v>
      </c>
      <c r="F10" s="43" t="s">
        <v>28</v>
      </c>
      <c r="G10" s="60"/>
      <c r="H10" s="44">
        <f>SUBTOTAL(9,H12:H16)</f>
        <v>6879</v>
      </c>
      <c r="I10" s="44">
        <f>SUBTOTAL(9,I12:I16)</f>
        <v>3447</v>
      </c>
      <c r="J10" s="44">
        <f>SUBTOTAL(9,J12:J16)</f>
        <v>3432</v>
      </c>
    </row>
    <row r="11" spans="1:10" ht="13.5" customHeight="1">
      <c r="A11" s="16"/>
      <c r="B11" s="59"/>
      <c r="C11" s="11"/>
      <c r="D11" s="11"/>
      <c r="E11" s="12"/>
      <c r="F11" s="10"/>
      <c r="G11" s="59"/>
      <c r="H11" s="11"/>
      <c r="I11" s="11"/>
      <c r="J11" s="11"/>
    </row>
    <row r="12" spans="1:10" ht="13.5" customHeight="1">
      <c r="A12" s="16">
        <v>0</v>
      </c>
      <c r="B12" s="59"/>
      <c r="C12" s="13">
        <f>D12+E12</f>
        <v>940</v>
      </c>
      <c r="D12" s="13">
        <v>478</v>
      </c>
      <c r="E12" s="20">
        <v>462</v>
      </c>
      <c r="F12" s="10">
        <v>25</v>
      </c>
      <c r="G12" s="59">
        <v>1.0253267973856208</v>
      </c>
      <c r="H12" s="13">
        <f>I12+J12</f>
        <v>1255</v>
      </c>
      <c r="I12" s="13">
        <v>638</v>
      </c>
      <c r="J12" s="13">
        <v>617</v>
      </c>
    </row>
    <row r="13" spans="1:10" ht="13.5" customHeight="1">
      <c r="A13" s="16">
        <v>1</v>
      </c>
      <c r="B13" s="59">
        <v>0.9833147942157954</v>
      </c>
      <c r="C13" s="13">
        <f>D13+E13</f>
        <v>884</v>
      </c>
      <c r="D13" s="13">
        <v>439</v>
      </c>
      <c r="E13" s="20">
        <v>445</v>
      </c>
      <c r="F13" s="10">
        <v>26</v>
      </c>
      <c r="G13" s="59">
        <v>1.045933734939759</v>
      </c>
      <c r="H13" s="13">
        <f>I13+J13</f>
        <v>1389</v>
      </c>
      <c r="I13" s="13">
        <v>673</v>
      </c>
      <c r="J13" s="13">
        <v>716</v>
      </c>
    </row>
    <row r="14" spans="1:10" ht="13.5" customHeight="1">
      <c r="A14" s="16">
        <v>2</v>
      </c>
      <c r="B14" s="59">
        <v>0.9929859719438878</v>
      </c>
      <c r="C14" s="13">
        <f>D14+E14</f>
        <v>991</v>
      </c>
      <c r="D14" s="13">
        <v>500</v>
      </c>
      <c r="E14" s="20">
        <v>491</v>
      </c>
      <c r="F14" s="10">
        <v>27</v>
      </c>
      <c r="G14" s="59">
        <v>0.9922535211267606</v>
      </c>
      <c r="H14" s="13">
        <f>I14+J14</f>
        <v>1409</v>
      </c>
      <c r="I14" s="13">
        <v>707</v>
      </c>
      <c r="J14" s="13">
        <v>702</v>
      </c>
    </row>
    <row r="15" spans="1:10" ht="13.5" customHeight="1">
      <c r="A15" s="16">
        <v>3</v>
      </c>
      <c r="B15" s="59">
        <v>0.9967069154774972</v>
      </c>
      <c r="C15" s="13">
        <f>D15+E15</f>
        <v>908</v>
      </c>
      <c r="D15" s="13">
        <v>465</v>
      </c>
      <c r="E15" s="20">
        <v>443</v>
      </c>
      <c r="F15" s="10">
        <v>28</v>
      </c>
      <c r="G15" s="59">
        <v>0.9949676491732566</v>
      </c>
      <c r="H15" s="13">
        <f>I15+J15</f>
        <v>1384</v>
      </c>
      <c r="I15" s="13">
        <v>686</v>
      </c>
      <c r="J15" s="13">
        <v>698</v>
      </c>
    </row>
    <row r="16" spans="1:10" ht="13.5" customHeight="1">
      <c r="A16" s="16">
        <v>4</v>
      </c>
      <c r="B16" s="59">
        <v>0.9843924191750278</v>
      </c>
      <c r="C16" s="13">
        <f>D16+E16</f>
        <v>883</v>
      </c>
      <c r="D16" s="13">
        <v>460</v>
      </c>
      <c r="E16" s="20">
        <v>423</v>
      </c>
      <c r="F16" s="10">
        <v>29</v>
      </c>
      <c r="G16" s="59">
        <v>1.0256045519203414</v>
      </c>
      <c r="H16" s="13">
        <f>I16+J16</f>
        <v>1442</v>
      </c>
      <c r="I16" s="13">
        <v>743</v>
      </c>
      <c r="J16" s="13">
        <v>699</v>
      </c>
    </row>
    <row r="17" spans="1:10" ht="13.5" customHeight="1">
      <c r="A17" s="16"/>
      <c r="B17" s="59"/>
      <c r="C17" s="11"/>
      <c r="D17" s="11"/>
      <c r="E17" s="12"/>
      <c r="F17" s="10"/>
      <c r="G17" s="59"/>
      <c r="H17" s="11"/>
      <c r="I17" s="11"/>
      <c r="J17" s="11"/>
    </row>
    <row r="18" spans="1:10" ht="13.5" customHeight="1">
      <c r="A18" s="35" t="s">
        <v>29</v>
      </c>
      <c r="B18" s="60"/>
      <c r="C18" s="44">
        <f>SUBTOTAL(9,C20:C24)</f>
        <v>4413</v>
      </c>
      <c r="D18" s="44">
        <f>SUBTOTAL(9,D20:D24)</f>
        <v>2280</v>
      </c>
      <c r="E18" s="44">
        <f>SUBTOTAL(9,E20:E24)</f>
        <v>2133</v>
      </c>
      <c r="F18" s="43" t="s">
        <v>30</v>
      </c>
      <c r="G18" s="60"/>
      <c r="H18" s="44">
        <f>SUBTOTAL(9,H20:H24)</f>
        <v>7972</v>
      </c>
      <c r="I18" s="44">
        <f>SUBTOTAL(9,I20:I24)</f>
        <v>4024</v>
      </c>
      <c r="J18" s="44">
        <f>SUBTOTAL(9,J20:J24)</f>
        <v>3948</v>
      </c>
    </row>
    <row r="19" spans="1:10" ht="13.5" customHeight="1">
      <c r="A19" s="16"/>
      <c r="B19" s="59"/>
      <c r="C19" s="11"/>
      <c r="D19" s="11"/>
      <c r="E19" s="12"/>
      <c r="F19" s="10"/>
      <c r="G19" s="59"/>
      <c r="H19" s="11"/>
      <c r="I19" s="11"/>
      <c r="J19" s="11"/>
    </row>
    <row r="20" spans="1:10" ht="13.5" customHeight="1">
      <c r="A20" s="16">
        <v>5</v>
      </c>
      <c r="B20" s="59">
        <v>0.9927184466019418</v>
      </c>
      <c r="C20" s="13">
        <f>D20+E20</f>
        <v>818</v>
      </c>
      <c r="D20" s="13">
        <v>423</v>
      </c>
      <c r="E20" s="20">
        <v>395</v>
      </c>
      <c r="F20" s="10">
        <v>30</v>
      </c>
      <c r="G20" s="59">
        <v>1.0137976346911959</v>
      </c>
      <c r="H20" s="13">
        <f>I20+J20</f>
        <v>1543</v>
      </c>
      <c r="I20" s="13">
        <v>768</v>
      </c>
      <c r="J20" s="13">
        <v>775</v>
      </c>
    </row>
    <row r="21" spans="1:10" ht="13.5" customHeight="1">
      <c r="A21" s="16">
        <v>6</v>
      </c>
      <c r="B21" s="59">
        <v>0.96723044397463</v>
      </c>
      <c r="C21" s="13">
        <f>D21+E21</f>
        <v>915</v>
      </c>
      <c r="D21" s="13">
        <v>478</v>
      </c>
      <c r="E21" s="20">
        <v>437</v>
      </c>
      <c r="F21" s="10">
        <v>31</v>
      </c>
      <c r="G21" s="59">
        <v>1.0025990903183886</v>
      </c>
      <c r="H21" s="13">
        <f>I21+J21</f>
        <v>1543</v>
      </c>
      <c r="I21" s="13">
        <v>791</v>
      </c>
      <c r="J21" s="13">
        <v>752</v>
      </c>
    </row>
    <row r="22" spans="1:10" ht="13.5" customHeight="1">
      <c r="A22" s="16">
        <v>7</v>
      </c>
      <c r="B22" s="59">
        <v>0.9795686719636776</v>
      </c>
      <c r="C22" s="13">
        <f>D22+E22</f>
        <v>863</v>
      </c>
      <c r="D22" s="13">
        <v>435</v>
      </c>
      <c r="E22" s="20">
        <v>428</v>
      </c>
      <c r="F22" s="10">
        <v>32</v>
      </c>
      <c r="G22" s="59">
        <v>0.9904092071611253</v>
      </c>
      <c r="H22" s="13">
        <f>I22+J22</f>
        <v>1549</v>
      </c>
      <c r="I22" s="13">
        <v>755</v>
      </c>
      <c r="J22" s="13">
        <v>794</v>
      </c>
    </row>
    <row r="23" spans="1:10" ht="13.5" customHeight="1">
      <c r="A23" s="16">
        <v>8</v>
      </c>
      <c r="B23" s="59">
        <v>0.9968387776606955</v>
      </c>
      <c r="C23" s="13">
        <f>D23+E23</f>
        <v>946</v>
      </c>
      <c r="D23" s="13">
        <v>484</v>
      </c>
      <c r="E23" s="20">
        <v>462</v>
      </c>
      <c r="F23" s="10">
        <v>33</v>
      </c>
      <c r="G23" s="59">
        <v>0.994578313253012</v>
      </c>
      <c r="H23" s="13">
        <f>I23+J23</f>
        <v>1651</v>
      </c>
      <c r="I23" s="13">
        <v>852</v>
      </c>
      <c r="J23" s="13">
        <v>799</v>
      </c>
    </row>
    <row r="24" spans="1:10" ht="13.5" customHeight="1">
      <c r="A24" s="16">
        <v>9</v>
      </c>
      <c r="B24" s="59">
        <v>1</v>
      </c>
      <c r="C24" s="13">
        <f>D24+E24</f>
        <v>871</v>
      </c>
      <c r="D24" s="13">
        <v>460</v>
      </c>
      <c r="E24" s="20">
        <v>411</v>
      </c>
      <c r="F24" s="10">
        <v>34</v>
      </c>
      <c r="G24" s="59">
        <v>0.979662986635677</v>
      </c>
      <c r="H24" s="13">
        <f>I24+J24</f>
        <v>1686</v>
      </c>
      <c r="I24" s="13">
        <v>858</v>
      </c>
      <c r="J24" s="13">
        <v>828</v>
      </c>
    </row>
    <row r="25" spans="1:10" ht="13.5" customHeight="1">
      <c r="A25" s="16"/>
      <c r="B25" s="59"/>
      <c r="C25" s="11"/>
      <c r="D25" s="11"/>
      <c r="E25" s="12"/>
      <c r="F25" s="10"/>
      <c r="G25" s="59"/>
      <c r="H25" s="11"/>
      <c r="I25" s="11"/>
      <c r="J25" s="11"/>
    </row>
    <row r="26" spans="1:10" ht="13.5" customHeight="1">
      <c r="A26" s="35" t="s">
        <v>31</v>
      </c>
      <c r="B26" s="60"/>
      <c r="C26" s="44">
        <f>SUBTOTAL(9,C28:C32)</f>
        <v>4518</v>
      </c>
      <c r="D26" s="44">
        <f>SUBTOTAL(9,D28:D32)</f>
        <v>2295</v>
      </c>
      <c r="E26" s="44">
        <f>SUBTOTAL(9,E28:E32)</f>
        <v>2223</v>
      </c>
      <c r="F26" s="43" t="s">
        <v>32</v>
      </c>
      <c r="G26" s="60"/>
      <c r="H26" s="44">
        <f>SUBTOTAL(9,H28:H32)</f>
        <v>9378</v>
      </c>
      <c r="I26" s="44">
        <f>SUBTOTAL(9,I28:I32)</f>
        <v>4793</v>
      </c>
      <c r="J26" s="44">
        <f>SUBTOTAL(9,J28:J32)</f>
        <v>4585</v>
      </c>
    </row>
    <row r="27" spans="1:10" ht="13.5" customHeight="1">
      <c r="A27" s="16"/>
      <c r="B27" s="59"/>
      <c r="C27" s="11"/>
      <c r="D27" s="11"/>
      <c r="E27" s="12"/>
      <c r="F27" s="10"/>
      <c r="G27" s="59"/>
      <c r="H27" s="11"/>
      <c r="I27" s="11"/>
      <c r="J27" s="11"/>
    </row>
    <row r="28" spans="1:10" ht="13.5" customHeight="1">
      <c r="A28" s="16">
        <v>10</v>
      </c>
      <c r="B28" s="59">
        <v>1.0055309734513274</v>
      </c>
      <c r="C28" s="13">
        <f>D28+E28</f>
        <v>909</v>
      </c>
      <c r="D28" s="13">
        <v>466</v>
      </c>
      <c r="E28" s="20">
        <v>443</v>
      </c>
      <c r="F28" s="10">
        <v>35</v>
      </c>
      <c r="G28" s="59">
        <v>0.9950248756218906</v>
      </c>
      <c r="H28" s="13">
        <f>I28+J28</f>
        <v>1800</v>
      </c>
      <c r="I28" s="13">
        <v>936</v>
      </c>
      <c r="J28" s="13">
        <v>864</v>
      </c>
    </row>
    <row r="29" spans="1:10" ht="13.5" customHeight="1">
      <c r="A29" s="16">
        <v>11</v>
      </c>
      <c r="B29" s="59">
        <v>1.0133779264214047</v>
      </c>
      <c r="C29" s="13">
        <f>D29+E29</f>
        <v>909</v>
      </c>
      <c r="D29" s="13">
        <v>449</v>
      </c>
      <c r="E29" s="20">
        <v>460</v>
      </c>
      <c r="F29" s="10">
        <v>36</v>
      </c>
      <c r="G29" s="59">
        <v>0.987430869783811</v>
      </c>
      <c r="H29" s="13">
        <f>I29+J29</f>
        <v>1964</v>
      </c>
      <c r="I29" s="13">
        <v>987</v>
      </c>
      <c r="J29" s="13">
        <v>977</v>
      </c>
    </row>
    <row r="30" spans="1:10" ht="13.5" customHeight="1">
      <c r="A30" s="16">
        <v>12</v>
      </c>
      <c r="B30" s="59">
        <v>0.9947970863683663</v>
      </c>
      <c r="C30" s="13">
        <f>D30+E30</f>
        <v>956</v>
      </c>
      <c r="D30" s="13">
        <v>480</v>
      </c>
      <c r="E30" s="20">
        <v>476</v>
      </c>
      <c r="F30" s="10">
        <v>37</v>
      </c>
      <c r="G30" s="59">
        <v>0.9943963321446765</v>
      </c>
      <c r="H30" s="13">
        <f>I30+J30</f>
        <v>1952</v>
      </c>
      <c r="I30" s="13">
        <v>1011</v>
      </c>
      <c r="J30" s="13">
        <v>941</v>
      </c>
    </row>
    <row r="31" spans="1:10" ht="13.5" customHeight="1">
      <c r="A31" s="16">
        <v>13</v>
      </c>
      <c r="B31" s="59">
        <v>0.9988597491448119</v>
      </c>
      <c r="C31" s="13">
        <f>D31+E31</f>
        <v>876</v>
      </c>
      <c r="D31" s="13">
        <v>443</v>
      </c>
      <c r="E31" s="20">
        <v>433</v>
      </c>
      <c r="F31" s="10">
        <v>38</v>
      </c>
      <c r="G31" s="59">
        <v>0.9967897271268058</v>
      </c>
      <c r="H31" s="13">
        <f>I31+J31</f>
        <v>1863</v>
      </c>
      <c r="I31" s="13">
        <v>948</v>
      </c>
      <c r="J31" s="13">
        <v>915</v>
      </c>
    </row>
    <row r="32" spans="1:10" ht="13.5" customHeight="1">
      <c r="A32" s="16">
        <v>14</v>
      </c>
      <c r="B32" s="59">
        <v>1.0011534025374855</v>
      </c>
      <c r="C32" s="13">
        <f>D32+E32</f>
        <v>868</v>
      </c>
      <c r="D32" s="13">
        <v>457</v>
      </c>
      <c r="E32" s="20">
        <v>411</v>
      </c>
      <c r="F32" s="10">
        <v>39</v>
      </c>
      <c r="G32" s="59">
        <v>0.9906387665198237</v>
      </c>
      <c r="H32" s="13">
        <f>I32+J32</f>
        <v>1799</v>
      </c>
      <c r="I32" s="13">
        <v>911</v>
      </c>
      <c r="J32" s="13">
        <v>888</v>
      </c>
    </row>
    <row r="33" spans="1:10" ht="13.5" customHeight="1">
      <c r="A33" s="16"/>
      <c r="B33" s="59"/>
      <c r="C33" s="11"/>
      <c r="D33" s="11"/>
      <c r="E33" s="12"/>
      <c r="F33" s="10"/>
      <c r="G33" s="59"/>
      <c r="H33" s="11"/>
      <c r="I33" s="11"/>
      <c r="J33" s="11"/>
    </row>
    <row r="34" spans="1:10" ht="13.5" customHeight="1">
      <c r="A34" s="35" t="s">
        <v>33</v>
      </c>
      <c r="B34" s="60"/>
      <c r="C34" s="44">
        <f>SUBTOTAL(9,C36:C40)</f>
        <v>4705</v>
      </c>
      <c r="D34" s="44">
        <f>SUBTOTAL(9,D36:D40)</f>
        <v>2397</v>
      </c>
      <c r="E34" s="44">
        <f>SUBTOTAL(9,E36:E40)</f>
        <v>2308</v>
      </c>
      <c r="F34" s="43" t="s">
        <v>34</v>
      </c>
      <c r="G34" s="60"/>
      <c r="H34" s="44">
        <f>SUBTOTAL(9,H36:H40)</f>
        <v>8068</v>
      </c>
      <c r="I34" s="44">
        <f>SUBTOTAL(9,I36:I40)</f>
        <v>4139</v>
      </c>
      <c r="J34" s="44">
        <f>SUBTOTAL(9,J36:J40)</f>
        <v>3929</v>
      </c>
    </row>
    <row r="35" spans="1:10" ht="13.5" customHeight="1">
      <c r="A35" s="16"/>
      <c r="B35" s="59"/>
      <c r="C35" s="11"/>
      <c r="D35" s="11"/>
      <c r="E35" s="12"/>
      <c r="F35" s="10"/>
      <c r="G35" s="59"/>
      <c r="H35" s="11"/>
      <c r="I35" s="11"/>
      <c r="J35" s="11"/>
    </row>
    <row r="36" spans="1:10" ht="13.5" customHeight="1">
      <c r="A36" s="16">
        <v>15</v>
      </c>
      <c r="B36" s="59">
        <v>1.0079455164585698</v>
      </c>
      <c r="C36" s="13">
        <f>D36+E36</f>
        <v>888</v>
      </c>
      <c r="D36" s="13">
        <v>477</v>
      </c>
      <c r="E36" s="20">
        <v>411</v>
      </c>
      <c r="F36" s="10">
        <v>40</v>
      </c>
      <c r="G36" s="59">
        <v>1.006141820212172</v>
      </c>
      <c r="H36" s="13">
        <f>I36+J36</f>
        <v>1802</v>
      </c>
      <c r="I36" s="13">
        <v>915</v>
      </c>
      <c r="J36" s="13">
        <v>887</v>
      </c>
    </row>
    <row r="37" spans="1:10" ht="13.5" customHeight="1">
      <c r="A37" s="16">
        <v>16</v>
      </c>
      <c r="B37" s="59">
        <v>1.0236625514403292</v>
      </c>
      <c r="C37" s="13">
        <f>D37+E37</f>
        <v>995</v>
      </c>
      <c r="D37" s="13">
        <v>476</v>
      </c>
      <c r="E37" s="20">
        <v>519</v>
      </c>
      <c r="F37" s="10">
        <v>41</v>
      </c>
      <c r="G37" s="59">
        <v>0.9925925925925926</v>
      </c>
      <c r="H37" s="13">
        <f>I37+J37</f>
        <v>1742</v>
      </c>
      <c r="I37" s="13">
        <v>902</v>
      </c>
      <c r="J37" s="13">
        <v>840</v>
      </c>
    </row>
    <row r="38" spans="1:10" ht="13.5" customHeight="1">
      <c r="A38" s="16">
        <v>17</v>
      </c>
      <c r="B38" s="59">
        <v>1.0146561443066517</v>
      </c>
      <c r="C38" s="13">
        <f>D38+E38</f>
        <v>900</v>
      </c>
      <c r="D38" s="13">
        <v>490</v>
      </c>
      <c r="E38" s="20">
        <v>410</v>
      </c>
      <c r="F38" s="10">
        <v>42</v>
      </c>
      <c r="G38" s="59">
        <v>0.9867310012062727</v>
      </c>
      <c r="H38" s="13">
        <f>I38+J38</f>
        <v>1636</v>
      </c>
      <c r="I38" s="13">
        <v>825</v>
      </c>
      <c r="J38" s="13">
        <v>811</v>
      </c>
    </row>
    <row r="39" spans="1:10" ht="13.5" customHeight="1">
      <c r="A39" s="16">
        <v>18</v>
      </c>
      <c r="B39" s="59">
        <v>1.0562913907284768</v>
      </c>
      <c r="C39" s="13">
        <f>D39+E39</f>
        <v>957</v>
      </c>
      <c r="D39" s="13">
        <v>476</v>
      </c>
      <c r="E39" s="20">
        <v>481</v>
      </c>
      <c r="F39" s="10">
        <v>43</v>
      </c>
      <c r="G39" s="59">
        <v>1.0061614294516328</v>
      </c>
      <c r="H39" s="13">
        <f>I39+J39</f>
        <v>1633</v>
      </c>
      <c r="I39" s="13">
        <v>843</v>
      </c>
      <c r="J39" s="13">
        <v>790</v>
      </c>
    </row>
    <row r="40" spans="1:10" ht="13.5" customHeight="1">
      <c r="A40" s="16">
        <v>19</v>
      </c>
      <c r="B40" s="59">
        <v>1.027689030883919</v>
      </c>
      <c r="C40" s="13">
        <f>D40+E40</f>
        <v>965</v>
      </c>
      <c r="D40" s="13">
        <v>478</v>
      </c>
      <c r="E40" s="20">
        <v>487</v>
      </c>
      <c r="F40" s="10">
        <v>44</v>
      </c>
      <c r="G40" s="59">
        <v>0.9968228752978554</v>
      </c>
      <c r="H40" s="13">
        <f>I40+J40</f>
        <v>1255</v>
      </c>
      <c r="I40" s="13">
        <v>654</v>
      </c>
      <c r="J40" s="13">
        <v>601</v>
      </c>
    </row>
    <row r="41" spans="1:10" ht="13.5" customHeight="1">
      <c r="A41" s="16"/>
      <c r="B41" s="59"/>
      <c r="C41" s="11"/>
      <c r="D41" s="11"/>
      <c r="E41" s="12"/>
      <c r="F41" s="10"/>
      <c r="G41" s="59"/>
      <c r="H41" s="11"/>
      <c r="I41" s="11"/>
      <c r="J41" s="11"/>
    </row>
    <row r="42" spans="1:10" ht="13.5" customHeight="1">
      <c r="A42" s="35" t="s">
        <v>35</v>
      </c>
      <c r="B42" s="60"/>
      <c r="C42" s="44">
        <f>SUBTOTAL(9,C44:C48)</f>
        <v>5439</v>
      </c>
      <c r="D42" s="44">
        <f>SUBTOTAL(9,D44:D48)</f>
        <v>2677</v>
      </c>
      <c r="E42" s="44">
        <f>SUBTOTAL(9,E44:E48)</f>
        <v>2762</v>
      </c>
      <c r="F42" s="43" t="s">
        <v>36</v>
      </c>
      <c r="G42" s="60"/>
      <c r="H42" s="44">
        <f>SUBTOTAL(9,H44:H48)</f>
        <v>6796</v>
      </c>
      <c r="I42" s="44">
        <f>SUBTOTAL(9,I44:I48)</f>
        <v>3402</v>
      </c>
      <c r="J42" s="44">
        <f>SUBTOTAL(9,J44:J48)</f>
        <v>3394</v>
      </c>
    </row>
    <row r="43" spans="1:10" ht="13.5" customHeight="1">
      <c r="A43" s="16"/>
      <c r="B43" s="59"/>
      <c r="C43" s="11"/>
      <c r="D43" s="11"/>
      <c r="E43" s="12"/>
      <c r="F43" s="10"/>
      <c r="G43" s="59"/>
      <c r="H43" s="11"/>
      <c r="I43" s="11"/>
      <c r="J43" s="11"/>
    </row>
    <row r="44" spans="1:10" ht="13.5" customHeight="1">
      <c r="A44" s="16">
        <v>20</v>
      </c>
      <c r="B44" s="59">
        <v>0.9967391304347826</v>
      </c>
      <c r="C44" s="13">
        <f>D44+E44</f>
        <v>917</v>
      </c>
      <c r="D44" s="13">
        <v>447</v>
      </c>
      <c r="E44" s="20">
        <v>470</v>
      </c>
      <c r="F44" s="10">
        <v>45</v>
      </c>
      <c r="G44" s="59">
        <v>0.9864864864864865</v>
      </c>
      <c r="H44" s="13">
        <f>I44+J44</f>
        <v>1533</v>
      </c>
      <c r="I44" s="13">
        <v>756</v>
      </c>
      <c r="J44" s="13">
        <v>777</v>
      </c>
    </row>
    <row r="45" spans="1:10" ht="13.5" customHeight="1">
      <c r="A45" s="16">
        <v>21</v>
      </c>
      <c r="B45" s="59">
        <v>1.0168150346191889</v>
      </c>
      <c r="C45" s="13">
        <f>D45+E45</f>
        <v>1028</v>
      </c>
      <c r="D45" s="13">
        <v>501</v>
      </c>
      <c r="E45" s="20">
        <v>527</v>
      </c>
      <c r="F45" s="10">
        <v>46</v>
      </c>
      <c r="G45" s="59">
        <v>0.9887085391672548</v>
      </c>
      <c r="H45" s="13">
        <f>I45+J45</f>
        <v>1401</v>
      </c>
      <c r="I45" s="13">
        <v>723</v>
      </c>
      <c r="J45" s="13">
        <v>678</v>
      </c>
    </row>
    <row r="46" spans="1:10" ht="13.5" customHeight="1">
      <c r="A46" s="16">
        <v>22</v>
      </c>
      <c r="B46" s="59">
        <v>1.0304990757855823</v>
      </c>
      <c r="C46" s="13">
        <f>D46+E46</f>
        <v>1115</v>
      </c>
      <c r="D46" s="25">
        <v>571</v>
      </c>
      <c r="E46" s="20">
        <v>544</v>
      </c>
      <c r="F46" s="10">
        <v>47</v>
      </c>
      <c r="G46" s="59">
        <v>1.008160237388724</v>
      </c>
      <c r="H46" s="13">
        <f>I46+J46</f>
        <v>1359</v>
      </c>
      <c r="I46" s="13">
        <v>669</v>
      </c>
      <c r="J46" s="13">
        <v>690</v>
      </c>
    </row>
    <row r="47" spans="1:10" ht="13.5" customHeight="1">
      <c r="A47" s="16">
        <v>23</v>
      </c>
      <c r="B47" s="59">
        <v>1.0190562613430127</v>
      </c>
      <c r="C47" s="13">
        <f>D47+E47</f>
        <v>1123</v>
      </c>
      <c r="D47" s="13">
        <v>562</v>
      </c>
      <c r="E47" s="13">
        <v>561</v>
      </c>
      <c r="F47" s="10">
        <v>48</v>
      </c>
      <c r="G47" s="59">
        <v>1.0047318611987381</v>
      </c>
      <c r="H47" s="13">
        <f>I47+J47</f>
        <v>1274</v>
      </c>
      <c r="I47" s="13">
        <v>625</v>
      </c>
      <c r="J47" s="13">
        <v>649</v>
      </c>
    </row>
    <row r="48" spans="1:10" ht="13.5" customHeight="1">
      <c r="A48" s="16">
        <v>24</v>
      </c>
      <c r="B48" s="59">
        <v>1.026143790849673</v>
      </c>
      <c r="C48" s="13">
        <f>D48+E48</f>
        <v>1256</v>
      </c>
      <c r="D48" s="25">
        <v>596</v>
      </c>
      <c r="E48" s="20">
        <v>660</v>
      </c>
      <c r="F48" s="10">
        <v>49</v>
      </c>
      <c r="G48" s="59">
        <v>1.002446982055465</v>
      </c>
      <c r="H48" s="13">
        <f>I48+J48</f>
        <v>1229</v>
      </c>
      <c r="I48" s="13">
        <v>629</v>
      </c>
      <c r="J48" s="13">
        <v>600</v>
      </c>
    </row>
    <row r="49" spans="1:10" ht="13.5" customHeight="1">
      <c r="A49" s="17"/>
      <c r="B49" s="61"/>
      <c r="C49" s="14"/>
      <c r="D49" s="14"/>
      <c r="E49" s="15"/>
      <c r="F49" s="18"/>
      <c r="G49" s="61"/>
      <c r="H49" s="14"/>
      <c r="I49" s="14"/>
      <c r="J49" s="14"/>
    </row>
    <row r="50" spans="1:2" ht="13.5" customHeight="1">
      <c r="A50" t="s">
        <v>59</v>
      </c>
      <c r="B50" s="2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5:6" ht="13.5" customHeight="1">
      <c r="E58" s="88"/>
      <c r="F58" s="88"/>
    </row>
    <row r="59" ht="13.5" customHeight="1"/>
    <row r="60" ht="13.5" customHeight="1"/>
    <row r="61" ht="13.5" customHeight="1"/>
    <row r="62" spans="5:6" ht="13.5" customHeight="1">
      <c r="E62" s="88"/>
      <c r="F62" s="88"/>
    </row>
    <row r="63" spans="5:6" ht="13.5" customHeight="1">
      <c r="E63" s="88"/>
      <c r="F63" s="88"/>
    </row>
    <row r="64" spans="5:6" ht="13.5">
      <c r="E64" s="23"/>
      <c r="F64" s="23"/>
    </row>
    <row r="65" spans="2:7" ht="17.25">
      <c r="B65" s="2" t="s">
        <v>22</v>
      </c>
      <c r="C65" s="76" t="s">
        <v>21</v>
      </c>
      <c r="D65" s="76"/>
      <c r="E65" s="76"/>
      <c r="F65" s="76"/>
      <c r="G65" s="76"/>
    </row>
    <row r="67" spans="1:10" ht="18" customHeight="1">
      <c r="A67" s="2" t="s">
        <v>53</v>
      </c>
      <c r="B67" s="2"/>
      <c r="C67" s="2"/>
      <c r="F67" s="77" t="s">
        <v>58</v>
      </c>
      <c r="G67" s="77"/>
      <c r="H67" s="77"/>
      <c r="I67" s="77"/>
      <c r="J67" s="77"/>
    </row>
    <row r="68" ht="13.5">
      <c r="C68" s="1"/>
    </row>
    <row r="69" spans="1:10" ht="13.5" customHeight="1">
      <c r="A69" s="90" t="s">
        <v>24</v>
      </c>
      <c r="B69" s="80" t="s">
        <v>25</v>
      </c>
      <c r="C69" s="78" t="s">
        <v>6</v>
      </c>
      <c r="D69" s="84" t="s">
        <v>1</v>
      </c>
      <c r="E69" s="84" t="s">
        <v>2</v>
      </c>
      <c r="F69" s="86" t="s">
        <v>24</v>
      </c>
      <c r="G69" s="80" t="s">
        <v>25</v>
      </c>
      <c r="H69" s="78" t="s">
        <v>6</v>
      </c>
      <c r="I69" s="84" t="s">
        <v>1</v>
      </c>
      <c r="J69" s="90" t="s">
        <v>2</v>
      </c>
    </row>
    <row r="70" spans="1:10" ht="13.5" customHeight="1">
      <c r="A70" s="91"/>
      <c r="B70" s="81"/>
      <c r="C70" s="79"/>
      <c r="D70" s="85"/>
      <c r="E70" s="85"/>
      <c r="F70" s="87"/>
      <c r="G70" s="81"/>
      <c r="H70" s="79"/>
      <c r="I70" s="85"/>
      <c r="J70" s="91"/>
    </row>
    <row r="71" spans="1:10" ht="13.5" customHeight="1">
      <c r="A71" s="8"/>
      <c r="B71" s="62"/>
      <c r="C71" s="6"/>
      <c r="D71" s="6"/>
      <c r="E71" s="7"/>
      <c r="F71" s="57"/>
      <c r="G71" s="58"/>
      <c r="H71" s="6"/>
      <c r="I71" s="6"/>
      <c r="J71" s="6"/>
    </row>
    <row r="72" spans="1:10" ht="13.5" customHeight="1">
      <c r="A72" s="35" t="s">
        <v>38</v>
      </c>
      <c r="B72" s="60"/>
      <c r="C72" s="44">
        <f>SUBTOTAL(9,C74:C78)</f>
        <v>5931</v>
      </c>
      <c r="D72" s="44">
        <f>SUBTOTAL(9,D74:D78)</f>
        <v>3001</v>
      </c>
      <c r="E72" s="44">
        <f>SUBTOTAL(9,E74:E78)</f>
        <v>2930</v>
      </c>
      <c r="F72" s="43" t="s">
        <v>39</v>
      </c>
      <c r="G72" s="60"/>
      <c r="H72" s="44">
        <f>SUBTOTAL(9,H74:H78)</f>
        <v>4638</v>
      </c>
      <c r="I72" s="44">
        <f>SUBTOTAL(9,I74:I78)</f>
        <v>1964</v>
      </c>
      <c r="J72" s="44">
        <f>SUBTOTAL(9,J74:J78)</f>
        <v>2674</v>
      </c>
    </row>
    <row r="73" spans="1:10" ht="13.5" customHeight="1">
      <c r="A73" s="16"/>
      <c r="B73" s="59"/>
      <c r="C73" s="11"/>
      <c r="D73" s="11"/>
      <c r="E73" s="12"/>
      <c r="F73" s="10"/>
      <c r="G73" s="59"/>
      <c r="H73" s="11"/>
      <c r="I73" s="11"/>
      <c r="J73" s="11"/>
    </row>
    <row r="74" spans="1:10" ht="13.5" customHeight="1">
      <c r="A74" s="16">
        <v>50</v>
      </c>
      <c r="B74" s="59">
        <v>0.9879711307137129</v>
      </c>
      <c r="C74" s="13">
        <f>D74+E74</f>
        <v>1232</v>
      </c>
      <c r="D74" s="13">
        <v>626</v>
      </c>
      <c r="E74" s="20">
        <v>606</v>
      </c>
      <c r="F74" s="10">
        <v>75</v>
      </c>
      <c r="G74" s="59">
        <v>0.9715302491103203</v>
      </c>
      <c r="H74" s="13">
        <f>I74+J74</f>
        <v>1092</v>
      </c>
      <c r="I74" s="13">
        <v>488</v>
      </c>
      <c r="J74" s="13">
        <v>604</v>
      </c>
    </row>
    <row r="75" spans="1:10" ht="13.5" customHeight="1">
      <c r="A75" s="16">
        <v>51</v>
      </c>
      <c r="B75" s="59">
        <v>1</v>
      </c>
      <c r="C75" s="13">
        <f>D75+E75</f>
        <v>1188</v>
      </c>
      <c r="D75" s="13">
        <v>593</v>
      </c>
      <c r="E75" s="20">
        <v>595</v>
      </c>
      <c r="F75" s="10">
        <v>76</v>
      </c>
      <c r="G75" s="59">
        <v>0.9676746611053181</v>
      </c>
      <c r="H75" s="13">
        <f>I75+J75</f>
        <v>928</v>
      </c>
      <c r="I75" s="13">
        <v>401</v>
      </c>
      <c r="J75" s="13">
        <v>527</v>
      </c>
    </row>
    <row r="76" spans="1:10" ht="13.5" customHeight="1">
      <c r="A76" s="16">
        <v>52</v>
      </c>
      <c r="B76" s="59">
        <v>0.9896</v>
      </c>
      <c r="C76" s="13">
        <f>D76+E76</f>
        <v>1237</v>
      </c>
      <c r="D76" s="13">
        <v>620</v>
      </c>
      <c r="E76" s="20">
        <v>617</v>
      </c>
      <c r="F76" s="10">
        <v>77</v>
      </c>
      <c r="G76" s="59">
        <v>0.9760609357997824</v>
      </c>
      <c r="H76" s="13">
        <f>I76+J76</f>
        <v>897</v>
      </c>
      <c r="I76" s="13">
        <v>384</v>
      </c>
      <c r="J76" s="13">
        <v>513</v>
      </c>
    </row>
    <row r="77" spans="1:10" ht="13.5" customHeight="1">
      <c r="A77" s="16">
        <v>53</v>
      </c>
      <c r="B77" s="59">
        <v>1.005449591280654</v>
      </c>
      <c r="C77" s="13">
        <f>D77+E77</f>
        <v>1107</v>
      </c>
      <c r="D77" s="13">
        <v>574</v>
      </c>
      <c r="E77" s="20">
        <v>533</v>
      </c>
      <c r="F77" s="10">
        <v>78</v>
      </c>
      <c r="G77" s="59">
        <v>0.9665621734587252</v>
      </c>
      <c r="H77" s="13">
        <f>I77+J77</f>
        <v>925</v>
      </c>
      <c r="I77" s="13">
        <v>365</v>
      </c>
      <c r="J77" s="13">
        <v>560</v>
      </c>
    </row>
    <row r="78" spans="1:10" ht="13.5" customHeight="1">
      <c r="A78" s="16">
        <v>54</v>
      </c>
      <c r="B78" s="59">
        <v>1.0008576329331047</v>
      </c>
      <c r="C78" s="13">
        <f>D78+E78</f>
        <v>1167</v>
      </c>
      <c r="D78" s="13">
        <v>588</v>
      </c>
      <c r="E78" s="20">
        <v>579</v>
      </c>
      <c r="F78" s="10">
        <v>79</v>
      </c>
      <c r="G78" s="59">
        <v>0.9707317073170731</v>
      </c>
      <c r="H78" s="13">
        <f>I78+J78</f>
        <v>796</v>
      </c>
      <c r="I78" s="13">
        <v>326</v>
      </c>
      <c r="J78" s="13">
        <v>470</v>
      </c>
    </row>
    <row r="79" spans="1:10" ht="13.5" customHeight="1">
      <c r="A79" s="16"/>
      <c r="B79" s="59"/>
      <c r="C79" s="11"/>
      <c r="D79" s="11"/>
      <c r="E79" s="12"/>
      <c r="F79" s="10"/>
      <c r="G79" s="59"/>
      <c r="H79" s="11"/>
      <c r="I79" s="11"/>
      <c r="J79" s="11"/>
    </row>
    <row r="80" spans="1:10" ht="13.5" customHeight="1">
      <c r="A80" s="35" t="s">
        <v>40</v>
      </c>
      <c r="B80" s="60"/>
      <c r="C80" s="44">
        <f>SUBTOTAL(9,C82:C86)</f>
        <v>6951</v>
      </c>
      <c r="D80" s="44">
        <f>SUBTOTAL(9,D82:D86)</f>
        <v>3449</v>
      </c>
      <c r="E80" s="44">
        <f>SUBTOTAL(9,E82:E86)</f>
        <v>3502</v>
      </c>
      <c r="F80" s="43" t="s">
        <v>41</v>
      </c>
      <c r="G80" s="60"/>
      <c r="H80" s="44">
        <f>SUBTOTAL(9,H82:H86)</f>
        <v>3047</v>
      </c>
      <c r="I80" s="44">
        <f>SUBTOTAL(9,I82:I86)</f>
        <v>1175</v>
      </c>
      <c r="J80" s="44">
        <f>SUBTOTAL(9,J82:J86)</f>
        <v>1872</v>
      </c>
    </row>
    <row r="81" spans="1:10" ht="13.5" customHeight="1">
      <c r="A81" s="16"/>
      <c r="B81" s="59"/>
      <c r="C81" s="11"/>
      <c r="D81" s="11"/>
      <c r="E81" s="12"/>
      <c r="F81" s="10"/>
      <c r="G81" s="59"/>
      <c r="H81" s="11"/>
      <c r="I81" s="11"/>
      <c r="J81" s="11"/>
    </row>
    <row r="82" spans="1:10" ht="13.5" customHeight="1">
      <c r="A82" s="16">
        <v>55</v>
      </c>
      <c r="B82" s="59">
        <v>0.9744224422442245</v>
      </c>
      <c r="C82" s="13">
        <f>D82+E82</f>
        <v>1181</v>
      </c>
      <c r="D82" s="13">
        <v>588</v>
      </c>
      <c r="E82" s="20">
        <v>593</v>
      </c>
      <c r="F82" s="10">
        <v>80</v>
      </c>
      <c r="G82" s="59">
        <v>0.9763231197771588</v>
      </c>
      <c r="H82" s="13">
        <f>I82+J82</f>
        <v>701</v>
      </c>
      <c r="I82" s="13">
        <v>288</v>
      </c>
      <c r="J82" s="13">
        <v>413</v>
      </c>
    </row>
    <row r="83" spans="1:10" ht="13.5" customHeight="1">
      <c r="A83" s="16">
        <v>56</v>
      </c>
      <c r="B83" s="59">
        <v>0.9968228752978554</v>
      </c>
      <c r="C83" s="13">
        <f>D83+E83</f>
        <v>1255</v>
      </c>
      <c r="D83" s="13">
        <v>629</v>
      </c>
      <c r="E83" s="20">
        <v>626</v>
      </c>
      <c r="F83" s="10">
        <v>81</v>
      </c>
      <c r="G83" s="59">
        <v>0.9552447552447553</v>
      </c>
      <c r="H83" s="13">
        <f>I83+J83</f>
        <v>683</v>
      </c>
      <c r="I83" s="13">
        <v>269</v>
      </c>
      <c r="J83" s="13">
        <v>414</v>
      </c>
    </row>
    <row r="84" spans="1:10" ht="13.5" customHeight="1">
      <c r="A84" s="16">
        <v>57</v>
      </c>
      <c r="B84" s="59">
        <v>0.9948224852071006</v>
      </c>
      <c r="C84" s="13">
        <f>D84+E84</f>
        <v>1345</v>
      </c>
      <c r="D84" s="13">
        <v>650</v>
      </c>
      <c r="E84" s="20">
        <v>695</v>
      </c>
      <c r="F84" s="10">
        <v>82</v>
      </c>
      <c r="G84" s="59">
        <v>0.9544025157232704</v>
      </c>
      <c r="H84" s="13">
        <f>I84+J84</f>
        <v>607</v>
      </c>
      <c r="I84" s="13">
        <v>233</v>
      </c>
      <c r="J84" s="13">
        <v>374</v>
      </c>
    </row>
    <row r="85" spans="1:10" ht="13.5" customHeight="1">
      <c r="A85" s="16">
        <v>58</v>
      </c>
      <c r="B85" s="59">
        <v>0.9940828402366864</v>
      </c>
      <c r="C85" s="13">
        <f>D85+E85</f>
        <v>1512</v>
      </c>
      <c r="D85" s="13">
        <v>767</v>
      </c>
      <c r="E85" s="20">
        <v>745</v>
      </c>
      <c r="F85" s="10">
        <v>83</v>
      </c>
      <c r="G85" s="59">
        <v>0.9376053962900506</v>
      </c>
      <c r="H85" s="13">
        <f>I85+J85</f>
        <v>556</v>
      </c>
      <c r="I85" s="13">
        <v>212</v>
      </c>
      <c r="J85" s="13">
        <v>344</v>
      </c>
    </row>
    <row r="86" spans="1:10" ht="13.5" customHeight="1">
      <c r="A86" s="16">
        <v>59</v>
      </c>
      <c r="B86" s="59">
        <v>0.9975932611311673</v>
      </c>
      <c r="C86" s="13">
        <f>D86+E86</f>
        <v>1658</v>
      </c>
      <c r="D86" s="13">
        <v>815</v>
      </c>
      <c r="E86" s="20">
        <v>843</v>
      </c>
      <c r="F86" s="10">
        <v>84</v>
      </c>
      <c r="G86" s="59">
        <v>0.9328358208955224</v>
      </c>
      <c r="H86" s="13">
        <f>I86+J86</f>
        <v>500</v>
      </c>
      <c r="I86" s="13">
        <v>173</v>
      </c>
      <c r="J86" s="13">
        <v>327</v>
      </c>
    </row>
    <row r="87" spans="1:10" ht="13.5" customHeight="1">
      <c r="A87" s="16"/>
      <c r="B87" s="59"/>
      <c r="C87" s="11"/>
      <c r="D87" s="11"/>
      <c r="E87" s="12"/>
      <c r="F87" s="10"/>
      <c r="G87" s="59"/>
      <c r="H87" s="11"/>
      <c r="I87" s="11"/>
      <c r="J87" s="11"/>
    </row>
    <row r="88" spans="1:10" ht="13.5" customHeight="1">
      <c r="A88" s="35" t="s">
        <v>42</v>
      </c>
      <c r="B88" s="60"/>
      <c r="C88" s="44">
        <f>SUBTOTAL(9,C90:C94)</f>
        <v>8741</v>
      </c>
      <c r="D88" s="44">
        <f>SUBTOTAL(9,D90:D94)</f>
        <v>4288</v>
      </c>
      <c r="E88" s="44">
        <f>SUBTOTAL(9,E90:E94)</f>
        <v>4453</v>
      </c>
      <c r="F88" s="43" t="s">
        <v>3</v>
      </c>
      <c r="G88" s="60"/>
      <c r="H88" s="44">
        <f>SUBTOTAL(9,H90:H94)</f>
        <v>1655</v>
      </c>
      <c r="I88" s="44">
        <f>SUBTOTAL(9,I90:I94)</f>
        <v>464</v>
      </c>
      <c r="J88" s="44">
        <f>SUBTOTAL(9,J90:J94)</f>
        <v>1191</v>
      </c>
    </row>
    <row r="89" spans="1:10" ht="13.5" customHeight="1">
      <c r="A89" s="16"/>
      <c r="B89" s="59"/>
      <c r="C89" s="11"/>
      <c r="D89" s="11"/>
      <c r="E89" s="12"/>
      <c r="F89" s="10"/>
      <c r="G89" s="59"/>
      <c r="H89" s="13"/>
      <c r="I89" s="13"/>
      <c r="J89" s="13"/>
    </row>
    <row r="90" spans="1:10" ht="13.5" customHeight="1">
      <c r="A90" s="16">
        <v>60</v>
      </c>
      <c r="B90" s="59">
        <v>1.000595238095238</v>
      </c>
      <c r="C90" s="13">
        <f>D90+E90</f>
        <v>1681</v>
      </c>
      <c r="D90" s="13">
        <v>832</v>
      </c>
      <c r="E90" s="20">
        <v>849</v>
      </c>
      <c r="F90" s="10">
        <v>85</v>
      </c>
      <c r="G90" s="59">
        <v>0.9240246406570842</v>
      </c>
      <c r="H90" s="13">
        <f>I90+J90</f>
        <v>450</v>
      </c>
      <c r="I90" s="13">
        <v>153</v>
      </c>
      <c r="J90" s="13">
        <v>297</v>
      </c>
    </row>
    <row r="91" spans="1:10" ht="13.5" customHeight="1">
      <c r="A91" s="16">
        <v>61</v>
      </c>
      <c r="B91" s="59">
        <v>0.9960179193628671</v>
      </c>
      <c r="C91" s="13">
        <f>D91+E91</f>
        <v>2001</v>
      </c>
      <c r="D91" s="13">
        <v>973</v>
      </c>
      <c r="E91" s="20">
        <v>1028</v>
      </c>
      <c r="F91" s="10">
        <v>86</v>
      </c>
      <c r="G91" s="59">
        <v>0.9213197969543148</v>
      </c>
      <c r="H91" s="13">
        <f>I91+J91</f>
        <v>363</v>
      </c>
      <c r="I91" s="13">
        <v>116</v>
      </c>
      <c r="J91" s="13">
        <v>247</v>
      </c>
    </row>
    <row r="92" spans="1:10" ht="13.5" customHeight="1">
      <c r="A92" s="16">
        <v>62</v>
      </c>
      <c r="B92" s="59">
        <v>0.9959534648457259</v>
      </c>
      <c r="C92" s="13">
        <f>D92+E92</f>
        <v>1969</v>
      </c>
      <c r="D92" s="13">
        <v>995</v>
      </c>
      <c r="E92" s="20">
        <v>974</v>
      </c>
      <c r="F92" s="10">
        <v>87</v>
      </c>
      <c r="G92" s="59">
        <v>0.9266862170087976</v>
      </c>
      <c r="H92" s="13">
        <f>I92+J92</f>
        <v>316</v>
      </c>
      <c r="I92" s="13">
        <v>73</v>
      </c>
      <c r="J92" s="13">
        <v>243</v>
      </c>
    </row>
    <row r="93" spans="1:10" ht="13.5" customHeight="1">
      <c r="A93" s="16">
        <v>63</v>
      </c>
      <c r="B93" s="59">
        <v>0.9948427024239299</v>
      </c>
      <c r="C93" s="13">
        <f>D93+E93</f>
        <v>1929</v>
      </c>
      <c r="D93" s="13">
        <v>930</v>
      </c>
      <c r="E93" s="20">
        <v>999</v>
      </c>
      <c r="F93" s="10">
        <v>88</v>
      </c>
      <c r="G93" s="59">
        <v>0.9028213166144201</v>
      </c>
      <c r="H93" s="13">
        <f>I93+J93</f>
        <v>288</v>
      </c>
      <c r="I93" s="13">
        <v>66</v>
      </c>
      <c r="J93" s="13">
        <v>222</v>
      </c>
    </row>
    <row r="94" spans="1:10" ht="13.5" customHeight="1">
      <c r="A94" s="16">
        <v>64</v>
      </c>
      <c r="B94" s="59">
        <v>0.9940068493150684</v>
      </c>
      <c r="C94" s="13">
        <f>D94+E94</f>
        <v>1161</v>
      </c>
      <c r="D94" s="13">
        <v>558</v>
      </c>
      <c r="E94" s="20">
        <v>603</v>
      </c>
      <c r="F94" s="10">
        <v>89</v>
      </c>
      <c r="G94" s="59">
        <v>0.918918918918919</v>
      </c>
      <c r="H94" s="13">
        <f>I94+J94</f>
        <v>238</v>
      </c>
      <c r="I94" s="13">
        <v>56</v>
      </c>
      <c r="J94" s="13">
        <v>182</v>
      </c>
    </row>
    <row r="95" spans="1:10" ht="13.5" customHeight="1">
      <c r="A95" s="16"/>
      <c r="B95" s="59"/>
      <c r="C95" s="11"/>
      <c r="D95" s="11"/>
      <c r="E95" s="12"/>
      <c r="F95" s="10"/>
      <c r="G95" s="59"/>
      <c r="H95" s="13"/>
      <c r="I95" s="13"/>
      <c r="J95" s="13"/>
    </row>
    <row r="96" spans="1:10" ht="13.5" customHeight="1">
      <c r="A96" s="35" t="s">
        <v>43</v>
      </c>
      <c r="B96" s="60"/>
      <c r="C96" s="44">
        <f>SUBTOTAL(9,C98:C102)</f>
        <v>7453</v>
      </c>
      <c r="D96" s="44">
        <f>SUBTOTAL(9,D98:D102)</f>
        <v>3550</v>
      </c>
      <c r="E96" s="44">
        <f>SUBTOTAL(9,E98:E102)</f>
        <v>3903</v>
      </c>
      <c r="F96" s="43" t="s">
        <v>4</v>
      </c>
      <c r="G96" s="60"/>
      <c r="H96" s="44">
        <f>SUBTOTAL(9,H98:H102)</f>
        <v>658</v>
      </c>
      <c r="I96" s="44">
        <f>SUBTOTAL(9,I98:I102)</f>
        <v>183</v>
      </c>
      <c r="J96" s="44">
        <f>SUBTOTAL(9,J98:J102)</f>
        <v>475</v>
      </c>
    </row>
    <row r="97" spans="1:10" ht="13.5" customHeight="1">
      <c r="A97" s="16"/>
      <c r="B97" s="59"/>
      <c r="C97" s="11"/>
      <c r="D97" s="11"/>
      <c r="E97" s="12"/>
      <c r="F97" s="10"/>
      <c r="G97" s="59"/>
      <c r="H97" s="13"/>
      <c r="I97" s="13"/>
      <c r="J97" s="13"/>
    </row>
    <row r="98" spans="1:10" ht="13.5" customHeight="1">
      <c r="A98" s="16">
        <v>65</v>
      </c>
      <c r="B98" s="59">
        <v>0.9901719901719902</v>
      </c>
      <c r="C98" s="13">
        <f>D98+E98</f>
        <v>1209</v>
      </c>
      <c r="D98" s="13">
        <v>575</v>
      </c>
      <c r="E98" s="20">
        <v>634</v>
      </c>
      <c r="F98" s="10">
        <v>90</v>
      </c>
      <c r="G98" s="59">
        <v>0.8489795918367347</v>
      </c>
      <c r="H98" s="13">
        <f>I98+J98</f>
        <v>208</v>
      </c>
      <c r="I98" s="13">
        <v>59</v>
      </c>
      <c r="J98" s="13">
        <v>149</v>
      </c>
    </row>
    <row r="99" spans="1:10" ht="13.5" customHeight="1">
      <c r="A99" s="16">
        <v>66</v>
      </c>
      <c r="B99" s="59">
        <v>0.9881398252184769</v>
      </c>
      <c r="C99" s="13">
        <f>D99+E99</f>
        <v>1583</v>
      </c>
      <c r="D99" s="13">
        <v>755</v>
      </c>
      <c r="E99" s="20">
        <v>828</v>
      </c>
      <c r="F99" s="10">
        <v>91</v>
      </c>
      <c r="G99" s="59">
        <v>0.8614457831325302</v>
      </c>
      <c r="H99" s="13">
        <f>I99+J99</f>
        <v>143</v>
      </c>
      <c r="I99" s="13">
        <v>40</v>
      </c>
      <c r="J99" s="13">
        <v>103</v>
      </c>
    </row>
    <row r="100" spans="1:10" ht="13.5" customHeight="1">
      <c r="A100" s="16">
        <v>67</v>
      </c>
      <c r="B100" s="59">
        <v>0.9980670103092784</v>
      </c>
      <c r="C100" s="13">
        <f>D100+E100</f>
        <v>1549</v>
      </c>
      <c r="D100" s="13">
        <v>710</v>
      </c>
      <c r="E100" s="20">
        <v>839</v>
      </c>
      <c r="F100" s="10">
        <v>92</v>
      </c>
      <c r="G100" s="59">
        <v>0.8055555555555556</v>
      </c>
      <c r="H100" s="13">
        <f>I100+J100</f>
        <v>116</v>
      </c>
      <c r="I100" s="13">
        <v>36</v>
      </c>
      <c r="J100" s="13">
        <v>80</v>
      </c>
    </row>
    <row r="101" spans="1:10" ht="13.5" customHeight="1">
      <c r="A101" s="16">
        <v>68</v>
      </c>
      <c r="B101" s="59">
        <v>0.9791666666666666</v>
      </c>
      <c r="C101" s="13">
        <f>D101+E101</f>
        <v>1504</v>
      </c>
      <c r="D101" s="13">
        <v>725</v>
      </c>
      <c r="E101" s="20">
        <v>779</v>
      </c>
      <c r="F101" s="10">
        <v>93</v>
      </c>
      <c r="G101" s="59">
        <v>0.8524590163934426</v>
      </c>
      <c r="H101" s="13">
        <f>I101+J101</f>
        <v>104</v>
      </c>
      <c r="I101" s="13">
        <v>31</v>
      </c>
      <c r="J101" s="13">
        <v>73</v>
      </c>
    </row>
    <row r="102" spans="1:10" ht="13.5" customHeight="1">
      <c r="A102" s="16">
        <v>69</v>
      </c>
      <c r="B102" s="59">
        <v>0.9938195302843016</v>
      </c>
      <c r="C102" s="13">
        <f>D102+E102</f>
        <v>1608</v>
      </c>
      <c r="D102" s="13">
        <v>785</v>
      </c>
      <c r="E102" s="20">
        <v>823</v>
      </c>
      <c r="F102" s="10">
        <v>94</v>
      </c>
      <c r="G102" s="59">
        <v>0.7565217391304347</v>
      </c>
      <c r="H102" s="13">
        <f>I102+J102</f>
        <v>87</v>
      </c>
      <c r="I102" s="13">
        <v>17</v>
      </c>
      <c r="J102" s="13">
        <v>70</v>
      </c>
    </row>
    <row r="103" spans="1:10" ht="13.5" customHeight="1">
      <c r="A103" s="16"/>
      <c r="B103" s="59"/>
      <c r="C103" s="11"/>
      <c r="D103" s="11"/>
      <c r="E103" s="12"/>
      <c r="F103" s="10"/>
      <c r="G103" s="59"/>
      <c r="H103" s="13"/>
      <c r="I103" s="13"/>
      <c r="J103" s="13"/>
    </row>
    <row r="104" spans="1:10" ht="13.5" customHeight="1">
      <c r="A104" s="35" t="s">
        <v>44</v>
      </c>
      <c r="B104" s="60"/>
      <c r="C104" s="44">
        <f>SUBTOTAL(9,C106:C110)</f>
        <v>6041</v>
      </c>
      <c r="D104" s="44">
        <f>SUBTOTAL(9,D106:D110)</f>
        <v>2779</v>
      </c>
      <c r="E104" s="44">
        <f>SUBTOTAL(9,E106:E110)</f>
        <v>3262</v>
      </c>
      <c r="F104" s="43" t="s">
        <v>5</v>
      </c>
      <c r="G104" s="60"/>
      <c r="H104" s="44">
        <f>SUBTOTAL(9,H106:H110)</f>
        <v>194</v>
      </c>
      <c r="I104" s="44">
        <f>SUBTOTAL(9,I106:I110)</f>
        <v>41</v>
      </c>
      <c r="J104" s="44">
        <f>SUBTOTAL(9,J106:J110)</f>
        <v>153</v>
      </c>
    </row>
    <row r="105" spans="1:10" ht="13.5" customHeight="1">
      <c r="A105" s="16" t="s">
        <v>62</v>
      </c>
      <c r="B105" s="59"/>
      <c r="C105" s="11"/>
      <c r="D105" s="11"/>
      <c r="E105" s="12"/>
      <c r="F105" s="10"/>
      <c r="G105" s="59"/>
      <c r="H105" s="13"/>
      <c r="I105" s="13"/>
      <c r="J105" s="13"/>
    </row>
    <row r="106" spans="1:10" ht="13.5" customHeight="1">
      <c r="A106" s="16">
        <v>70</v>
      </c>
      <c r="B106" s="59">
        <v>0.9835329341317365</v>
      </c>
      <c r="C106" s="13">
        <f>D106+E106</f>
        <v>1314</v>
      </c>
      <c r="D106" s="13">
        <v>618</v>
      </c>
      <c r="E106" s="20">
        <v>696</v>
      </c>
      <c r="F106" s="10">
        <v>95</v>
      </c>
      <c r="G106" s="59">
        <v>0.8450704225352113</v>
      </c>
      <c r="H106" s="13">
        <f aca="true" t="shared" si="0" ref="H106:H112">I106+J106</f>
        <v>60</v>
      </c>
      <c r="I106" s="13">
        <v>14</v>
      </c>
      <c r="J106" s="13">
        <v>46</v>
      </c>
    </row>
    <row r="107" spans="1:10" ht="13.5" customHeight="1">
      <c r="A107" s="16">
        <v>71</v>
      </c>
      <c r="B107" s="59">
        <v>0.9787775891341256</v>
      </c>
      <c r="C107" s="13">
        <f>D107+E107</f>
        <v>1153</v>
      </c>
      <c r="D107" s="13">
        <v>528</v>
      </c>
      <c r="E107" s="20">
        <v>625</v>
      </c>
      <c r="F107" s="10">
        <v>96</v>
      </c>
      <c r="G107" s="59">
        <v>0.8181818181818182</v>
      </c>
      <c r="H107" s="13">
        <f t="shared" si="0"/>
        <v>63</v>
      </c>
      <c r="I107" s="13">
        <v>12</v>
      </c>
      <c r="J107" s="13">
        <v>51</v>
      </c>
    </row>
    <row r="108" spans="1:10" ht="13.5" customHeight="1">
      <c r="A108" s="16">
        <v>72</v>
      </c>
      <c r="B108" s="59">
        <v>0.9632352941176471</v>
      </c>
      <c r="C108" s="13">
        <f>D108+E108</f>
        <v>1179</v>
      </c>
      <c r="D108" s="13">
        <v>572</v>
      </c>
      <c r="E108" s="20">
        <v>607</v>
      </c>
      <c r="F108" s="10">
        <v>97</v>
      </c>
      <c r="G108" s="59">
        <v>0.6666666666666666</v>
      </c>
      <c r="H108" s="13">
        <f t="shared" si="0"/>
        <v>30</v>
      </c>
      <c r="I108" s="13">
        <v>4</v>
      </c>
      <c r="J108" s="13">
        <v>26</v>
      </c>
    </row>
    <row r="109" spans="1:10" ht="13.5" customHeight="1">
      <c r="A109" s="16">
        <v>73</v>
      </c>
      <c r="B109" s="59">
        <v>0.981101068200493</v>
      </c>
      <c r="C109" s="13">
        <f>D109+E109</f>
        <v>1194</v>
      </c>
      <c r="D109" s="25">
        <v>539</v>
      </c>
      <c r="E109" s="20">
        <v>655</v>
      </c>
      <c r="F109" s="10">
        <v>98</v>
      </c>
      <c r="G109" s="59">
        <v>0.7878787878787878</v>
      </c>
      <c r="H109" s="13">
        <f t="shared" si="0"/>
        <v>26</v>
      </c>
      <c r="I109" s="13">
        <v>8</v>
      </c>
      <c r="J109" s="13">
        <v>18</v>
      </c>
    </row>
    <row r="110" spans="1:10" ht="13.5" customHeight="1">
      <c r="A110" s="16">
        <v>74</v>
      </c>
      <c r="B110" s="59">
        <v>0.9796084828711256</v>
      </c>
      <c r="C110" s="13">
        <f>D110+E110</f>
        <v>1201</v>
      </c>
      <c r="D110" s="13">
        <v>522</v>
      </c>
      <c r="E110" s="13">
        <v>679</v>
      </c>
      <c r="F110" s="10">
        <v>99</v>
      </c>
      <c r="G110" s="59">
        <v>0.7894736842105263</v>
      </c>
      <c r="H110" s="13">
        <f t="shared" si="0"/>
        <v>15</v>
      </c>
      <c r="I110" s="13">
        <v>3</v>
      </c>
      <c r="J110" s="13">
        <v>12</v>
      </c>
    </row>
    <row r="111" spans="1:10" ht="13.5" customHeight="1">
      <c r="A111" s="16"/>
      <c r="B111" s="59"/>
      <c r="C111" s="19"/>
      <c r="D111" s="19"/>
      <c r="E111" s="12"/>
      <c r="F111" s="10"/>
      <c r="G111" s="59"/>
      <c r="H111" s="13"/>
      <c r="I111" s="13"/>
      <c r="J111" s="13"/>
    </row>
    <row r="112" spans="1:10" ht="13.5" customHeight="1">
      <c r="A112" s="16"/>
      <c r="B112" s="59"/>
      <c r="C112" s="19"/>
      <c r="D112" s="19"/>
      <c r="E112" s="12"/>
      <c r="F112" s="43" t="s">
        <v>7</v>
      </c>
      <c r="G112" s="60"/>
      <c r="H112" s="44">
        <f t="shared" si="0"/>
        <v>24</v>
      </c>
      <c r="I112" s="44">
        <v>5</v>
      </c>
      <c r="J112" s="44">
        <v>19</v>
      </c>
    </row>
    <row r="113" spans="1:10" ht="13.5" customHeight="1">
      <c r="A113" s="17"/>
      <c r="B113" s="61"/>
      <c r="C113" s="14"/>
      <c r="D113" s="14"/>
      <c r="E113" s="15"/>
      <c r="F113" s="48"/>
      <c r="G113" s="63"/>
      <c r="H113" s="44"/>
      <c r="I113" s="44"/>
      <c r="J113" s="44"/>
    </row>
    <row r="114" spans="6:10" ht="13.5" customHeight="1">
      <c r="F114" s="16"/>
      <c r="G114" s="16"/>
      <c r="H114" s="33"/>
      <c r="I114" s="33"/>
      <c r="J114" s="33"/>
    </row>
    <row r="115" spans="1:7" ht="13.5" customHeight="1">
      <c r="A115" s="89" t="s">
        <v>8</v>
      </c>
      <c r="B115" s="89"/>
      <c r="C115" s="34" t="s">
        <v>6</v>
      </c>
      <c r="D115" s="34"/>
      <c r="E115" s="34" t="s">
        <v>1</v>
      </c>
      <c r="F115" s="34"/>
      <c r="G115" s="34" t="s">
        <v>2</v>
      </c>
    </row>
    <row r="116" spans="1:7" ht="13.5" customHeight="1">
      <c r="A116" s="36"/>
      <c r="B116" s="36"/>
      <c r="C116" s="34"/>
      <c r="D116" s="34"/>
      <c r="E116" s="34"/>
      <c r="F116" s="34"/>
      <c r="G116" s="34"/>
    </row>
    <row r="117" spans="1:7" ht="13.5" customHeight="1">
      <c r="A117" s="89" t="s">
        <v>9</v>
      </c>
      <c r="B117" s="89"/>
      <c r="C117" s="46">
        <f>SUBTOTAL(9,C11:C33)</f>
        <v>13537</v>
      </c>
      <c r="D117" s="31"/>
      <c r="E117" s="46">
        <f>SUBTOTAL(9,D11:D33)</f>
        <v>6917</v>
      </c>
      <c r="F117" s="31"/>
      <c r="G117" s="46">
        <f>SUBTOTAL(9,E11:E33)</f>
        <v>6620</v>
      </c>
    </row>
    <row r="118" spans="1:7" ht="13.5" customHeight="1">
      <c r="A118" s="36"/>
      <c r="B118" s="36"/>
      <c r="C118" s="31"/>
      <c r="D118" s="31"/>
      <c r="E118" s="31"/>
      <c r="F118" s="31"/>
      <c r="G118" s="31"/>
    </row>
    <row r="119" spans="1:7" ht="13.5" customHeight="1">
      <c r="A119" s="89" t="s">
        <v>10</v>
      </c>
      <c r="B119" s="89"/>
      <c r="C119" s="46">
        <f>SUBTOTAL(9,C35:C49,H11:H49,C72:C94)</f>
        <v>70860</v>
      </c>
      <c r="D119" s="31"/>
      <c r="E119" s="46">
        <f>SUBTOTAL(9,D35:D49,I11:I49,D72:D94)</f>
        <v>35617</v>
      </c>
      <c r="F119" s="31"/>
      <c r="G119" s="46">
        <f>SUBTOTAL(9,E35:E49,J11:J49,E72:E94)</f>
        <v>35243</v>
      </c>
    </row>
    <row r="120" spans="1:7" ht="13.5" customHeight="1">
      <c r="A120" s="35"/>
      <c r="B120" s="35"/>
      <c r="C120" s="46"/>
      <c r="D120" s="31"/>
      <c r="E120" s="46"/>
      <c r="F120" s="31"/>
      <c r="G120" s="46"/>
    </row>
    <row r="121" spans="1:7" ht="13.5" customHeight="1">
      <c r="A121" s="89" t="s">
        <v>17</v>
      </c>
      <c r="B121" s="89"/>
      <c r="C121" s="46">
        <f>SUBTOTAL(9,C98:C111,H72:H112)</f>
        <v>23710</v>
      </c>
      <c r="D121" s="31"/>
      <c r="E121" s="46">
        <f>SUBTOTAL(9,D98:D111,I70:I112)</f>
        <v>10161</v>
      </c>
      <c r="F121" s="31"/>
      <c r="G121" s="46">
        <f>SUBTOTAL(9,E98:E111,J70:J112)</f>
        <v>13549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89" t="s">
        <v>12</v>
      </c>
      <c r="B123" s="89"/>
      <c r="C123" s="46">
        <f>SUBTOTAL(9,H72:H112)</f>
        <v>10216</v>
      </c>
      <c r="D123" s="31"/>
      <c r="E123" s="46">
        <f>SUBTOTAL(9,I72:I112)</f>
        <v>3832</v>
      </c>
      <c r="F123" s="31"/>
      <c r="G123" s="46">
        <f>SUBTOTAL(9,J72:J112)</f>
        <v>6384</v>
      </c>
    </row>
    <row r="124" spans="1:8" ht="13.5" customHeight="1">
      <c r="A124" s="42"/>
      <c r="B124" s="42"/>
      <c r="C124" s="42"/>
      <c r="D124" s="42"/>
      <c r="E124" s="42"/>
      <c r="F124" s="42"/>
      <c r="G124" s="42"/>
      <c r="H124" s="42"/>
    </row>
    <row r="125" ht="13.5" customHeight="1"/>
    <row r="126" spans="5:6" ht="13.5" customHeight="1">
      <c r="E126" s="88"/>
      <c r="F126" s="88"/>
    </row>
  </sheetData>
  <mergeCells count="33">
    <mergeCell ref="E126:F126"/>
    <mergeCell ref="A117:B117"/>
    <mergeCell ref="A119:B119"/>
    <mergeCell ref="A121:B121"/>
    <mergeCell ref="A123:B123"/>
    <mergeCell ref="H69:H70"/>
    <mergeCell ref="I69:I70"/>
    <mergeCell ref="J69:J70"/>
    <mergeCell ref="A115:B115"/>
    <mergeCell ref="E63:F63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I6:I7"/>
    <mergeCell ref="J6:J7"/>
    <mergeCell ref="E58:F58"/>
    <mergeCell ref="E62:F62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2" t="s">
        <v>22</v>
      </c>
      <c r="C2" s="76" t="s">
        <v>0</v>
      </c>
      <c r="D2" s="76"/>
      <c r="E2" s="76"/>
      <c r="F2" s="76"/>
      <c r="G2" s="76"/>
    </row>
    <row r="4" spans="1:10" ht="18" customHeight="1">
      <c r="A4" s="2" t="s">
        <v>54</v>
      </c>
      <c r="B4" s="2"/>
      <c r="F4" s="77" t="s">
        <v>58</v>
      </c>
      <c r="G4" s="77"/>
      <c r="H4" s="77"/>
      <c r="I4" s="77"/>
      <c r="J4" s="77"/>
    </row>
    <row r="5" ht="13.5">
      <c r="C5" s="1"/>
    </row>
    <row r="6" spans="1:10" ht="13.5" customHeight="1">
      <c r="A6" s="90" t="s">
        <v>24</v>
      </c>
      <c r="B6" s="80" t="s">
        <v>25</v>
      </c>
      <c r="C6" s="78" t="s">
        <v>6</v>
      </c>
      <c r="D6" s="84" t="s">
        <v>1</v>
      </c>
      <c r="E6" s="84" t="s">
        <v>2</v>
      </c>
      <c r="F6" s="86" t="s">
        <v>24</v>
      </c>
      <c r="G6" s="80" t="s">
        <v>25</v>
      </c>
      <c r="H6" s="78" t="s">
        <v>6</v>
      </c>
      <c r="I6" s="84" t="s">
        <v>1</v>
      </c>
      <c r="J6" s="90" t="s">
        <v>2</v>
      </c>
    </row>
    <row r="7" spans="1:10" ht="13.5" customHeight="1">
      <c r="A7" s="91"/>
      <c r="B7" s="81"/>
      <c r="C7" s="79"/>
      <c r="D7" s="85"/>
      <c r="E7" s="85"/>
      <c r="F7" s="87"/>
      <c r="G7" s="81"/>
      <c r="H7" s="79"/>
      <c r="I7" s="85"/>
      <c r="J7" s="91"/>
    </row>
    <row r="8" spans="1:10" ht="14.25" customHeight="1">
      <c r="A8" s="54" t="s">
        <v>26</v>
      </c>
      <c r="B8" s="55"/>
      <c r="C8" s="56">
        <f>SUBTOTAL(9,C10:C48,H10:H48,C71:C110,H71:H112)</f>
        <v>75650</v>
      </c>
      <c r="D8" s="56">
        <f>SUBTOTAL(9,D10:D48,I10:I48,D71:D110,I71:I112)</f>
        <v>36318</v>
      </c>
      <c r="E8" s="56">
        <f>SUBTOTAL(9,E10:E48,J10:J48,E71:E110,J71:J112)</f>
        <v>39332</v>
      </c>
      <c r="F8" s="57"/>
      <c r="G8" s="58"/>
      <c r="H8" s="42"/>
      <c r="I8" s="42"/>
      <c r="J8" s="42"/>
    </row>
    <row r="9" spans="1:10" ht="13.5" customHeight="1">
      <c r="A9" s="16"/>
      <c r="B9" s="59"/>
      <c r="C9" s="44"/>
      <c r="D9" s="44"/>
      <c r="E9" s="67"/>
      <c r="F9" s="57"/>
      <c r="G9" s="58"/>
      <c r="H9" s="44"/>
      <c r="I9" s="44"/>
      <c r="J9" s="44"/>
    </row>
    <row r="10" spans="1:10" ht="13.5" customHeight="1">
      <c r="A10" s="35" t="s">
        <v>27</v>
      </c>
      <c r="B10" s="60"/>
      <c r="C10" s="44">
        <f>SUBTOTAL(9,C12:C16)</f>
        <v>3745</v>
      </c>
      <c r="D10" s="44">
        <f>SUBTOTAL(9,D12:D16)</f>
        <v>1878</v>
      </c>
      <c r="E10" s="44">
        <f>SUBTOTAL(9,E12:E16)</f>
        <v>1867</v>
      </c>
      <c r="F10" s="43" t="s">
        <v>28</v>
      </c>
      <c r="G10" s="60"/>
      <c r="H10" s="44">
        <f>SUBTOTAL(9,H12:H16)</f>
        <v>4690</v>
      </c>
      <c r="I10" s="44">
        <f>SUBTOTAL(9,I12:I16)</f>
        <v>2220</v>
      </c>
      <c r="J10" s="44">
        <f>SUBTOTAL(9,J12:J16)</f>
        <v>2470</v>
      </c>
    </row>
    <row r="11" spans="1:10" ht="13.5" customHeight="1">
      <c r="A11" s="16"/>
      <c r="B11" s="59"/>
      <c r="C11" s="11"/>
      <c r="D11" s="11"/>
      <c r="E11" s="12"/>
      <c r="F11" s="10"/>
      <c r="G11" s="59"/>
      <c r="H11" s="11"/>
      <c r="I11" s="11"/>
      <c r="J11" s="11"/>
    </row>
    <row r="12" spans="1:10" ht="13.5" customHeight="1">
      <c r="A12" s="16">
        <v>0</v>
      </c>
      <c r="B12" s="59"/>
      <c r="C12" s="13">
        <f>D12+E12</f>
        <v>755</v>
      </c>
      <c r="D12" s="13">
        <v>382</v>
      </c>
      <c r="E12" s="20">
        <v>373</v>
      </c>
      <c r="F12" s="10">
        <v>25</v>
      </c>
      <c r="G12" s="59">
        <v>1.036319612590799</v>
      </c>
      <c r="H12" s="13">
        <f>I12+J12</f>
        <v>856</v>
      </c>
      <c r="I12" s="13">
        <v>388</v>
      </c>
      <c r="J12" s="13">
        <v>468</v>
      </c>
    </row>
    <row r="13" spans="1:10" ht="13.5" customHeight="1">
      <c r="A13" s="16">
        <v>1</v>
      </c>
      <c r="B13" s="59">
        <v>0.9743918053777209</v>
      </c>
      <c r="C13" s="13">
        <f>D13+E13</f>
        <v>761</v>
      </c>
      <c r="D13" s="13">
        <v>382</v>
      </c>
      <c r="E13" s="20">
        <v>379</v>
      </c>
      <c r="F13" s="10">
        <v>26</v>
      </c>
      <c r="G13" s="59">
        <v>1.045398773006135</v>
      </c>
      <c r="H13" s="13">
        <f>I13+J13</f>
        <v>852</v>
      </c>
      <c r="I13" s="13">
        <v>403</v>
      </c>
      <c r="J13" s="13">
        <v>449</v>
      </c>
    </row>
    <row r="14" spans="1:10" ht="13.5" customHeight="1">
      <c r="A14" s="16">
        <v>2</v>
      </c>
      <c r="B14" s="59">
        <v>0.9838909541511772</v>
      </c>
      <c r="C14" s="13">
        <f>D14+E14</f>
        <v>794</v>
      </c>
      <c r="D14" s="13">
        <v>407</v>
      </c>
      <c r="E14" s="20">
        <v>387</v>
      </c>
      <c r="F14" s="10">
        <v>27</v>
      </c>
      <c r="G14" s="59">
        <v>1.038918918918919</v>
      </c>
      <c r="H14" s="13">
        <f>I14+J14</f>
        <v>961</v>
      </c>
      <c r="I14" s="13">
        <v>451</v>
      </c>
      <c r="J14" s="13">
        <v>510</v>
      </c>
    </row>
    <row r="15" spans="1:10" ht="13.5" customHeight="1">
      <c r="A15" s="16">
        <v>3</v>
      </c>
      <c r="B15" s="59">
        <v>0.9437908496732026</v>
      </c>
      <c r="C15" s="13">
        <f>D15+E15</f>
        <v>722</v>
      </c>
      <c r="D15" s="13">
        <v>353</v>
      </c>
      <c r="E15" s="20">
        <v>369</v>
      </c>
      <c r="F15" s="10">
        <v>28</v>
      </c>
      <c r="G15" s="59">
        <v>1.068678459937565</v>
      </c>
      <c r="H15" s="13">
        <f>I15+J15</f>
        <v>1027</v>
      </c>
      <c r="I15" s="13">
        <v>501</v>
      </c>
      <c r="J15" s="13">
        <v>526</v>
      </c>
    </row>
    <row r="16" spans="1:10" ht="13.5" customHeight="1">
      <c r="A16" s="16">
        <v>4</v>
      </c>
      <c r="B16" s="59">
        <v>0.9661246612466124</v>
      </c>
      <c r="C16" s="13">
        <f>D16+E16</f>
        <v>713</v>
      </c>
      <c r="D16" s="13">
        <v>354</v>
      </c>
      <c r="E16" s="20">
        <v>359</v>
      </c>
      <c r="F16" s="10">
        <v>29</v>
      </c>
      <c r="G16" s="59">
        <v>1.0205338809034907</v>
      </c>
      <c r="H16" s="13">
        <f>I16+J16</f>
        <v>994</v>
      </c>
      <c r="I16" s="13">
        <v>477</v>
      </c>
      <c r="J16" s="13">
        <v>517</v>
      </c>
    </row>
    <row r="17" spans="1:10" ht="13.5" customHeight="1">
      <c r="A17" s="16"/>
      <c r="B17" s="59"/>
      <c r="C17" s="11"/>
      <c r="D17" s="11"/>
      <c r="E17" s="12"/>
      <c r="F17" s="10"/>
      <c r="G17" s="59"/>
      <c r="H17" s="11"/>
      <c r="I17" s="11"/>
      <c r="J17" s="11"/>
    </row>
    <row r="18" spans="1:10" ht="13.5" customHeight="1">
      <c r="A18" s="35" t="s">
        <v>29</v>
      </c>
      <c r="B18" s="60"/>
      <c r="C18" s="44">
        <f>SUBTOTAL(9,C20:C24)</f>
        <v>3470</v>
      </c>
      <c r="D18" s="44">
        <f>SUBTOTAL(9,D20:D24)</f>
        <v>1814</v>
      </c>
      <c r="E18" s="44">
        <f>SUBTOTAL(9,E20:E24)</f>
        <v>1656</v>
      </c>
      <c r="F18" s="43" t="s">
        <v>30</v>
      </c>
      <c r="G18" s="60"/>
      <c r="H18" s="44">
        <f>SUBTOTAL(9,H20:H24)</f>
        <v>5725</v>
      </c>
      <c r="I18" s="44">
        <f>SUBTOTAL(9,I20:I24)</f>
        <v>2804</v>
      </c>
      <c r="J18" s="44">
        <f>SUBTOTAL(9,J20:J24)</f>
        <v>2921</v>
      </c>
    </row>
    <row r="19" spans="1:10" ht="13.5" customHeight="1">
      <c r="A19" s="16"/>
      <c r="B19" s="59"/>
      <c r="C19" s="11"/>
      <c r="D19" s="11"/>
      <c r="E19" s="12"/>
      <c r="F19" s="10"/>
      <c r="G19" s="59"/>
      <c r="H19" s="11"/>
      <c r="I19" s="11"/>
      <c r="J19" s="11"/>
    </row>
    <row r="20" spans="1:10" ht="13.5" customHeight="1">
      <c r="A20" s="16">
        <v>5</v>
      </c>
      <c r="B20" s="59">
        <v>0.9829787234042553</v>
      </c>
      <c r="C20" s="13">
        <f>D20+E20</f>
        <v>693</v>
      </c>
      <c r="D20" s="13">
        <v>370</v>
      </c>
      <c r="E20" s="20">
        <v>323</v>
      </c>
      <c r="F20" s="10">
        <v>30</v>
      </c>
      <c r="G20" s="59">
        <v>0.9792648444863337</v>
      </c>
      <c r="H20" s="13">
        <f>I20+J20</f>
        <v>1039</v>
      </c>
      <c r="I20" s="13">
        <v>502</v>
      </c>
      <c r="J20" s="13">
        <v>537</v>
      </c>
    </row>
    <row r="21" spans="1:10" ht="13.5" customHeight="1">
      <c r="A21" s="16">
        <v>6</v>
      </c>
      <c r="B21" s="59">
        <v>0.9579100145137881</v>
      </c>
      <c r="C21" s="13">
        <f>D21+E21</f>
        <v>660</v>
      </c>
      <c r="D21" s="13">
        <v>340</v>
      </c>
      <c r="E21" s="20">
        <v>320</v>
      </c>
      <c r="F21" s="10">
        <v>31</v>
      </c>
      <c r="G21" s="59">
        <v>0.9758620689655172</v>
      </c>
      <c r="H21" s="13">
        <f>I21+J21</f>
        <v>1132</v>
      </c>
      <c r="I21" s="13">
        <v>535</v>
      </c>
      <c r="J21" s="13">
        <v>597</v>
      </c>
    </row>
    <row r="22" spans="1:10" ht="13.5" customHeight="1">
      <c r="A22" s="16">
        <v>7</v>
      </c>
      <c r="B22" s="59">
        <v>0.9836734693877551</v>
      </c>
      <c r="C22" s="13">
        <f>D22+E22</f>
        <v>723</v>
      </c>
      <c r="D22" s="13">
        <v>377</v>
      </c>
      <c r="E22" s="20">
        <v>346</v>
      </c>
      <c r="F22" s="10">
        <v>32</v>
      </c>
      <c r="G22" s="59">
        <v>0.9644039735099338</v>
      </c>
      <c r="H22" s="13">
        <f>I22+J22</f>
        <v>1165</v>
      </c>
      <c r="I22" s="13">
        <v>579</v>
      </c>
      <c r="J22" s="13">
        <v>586</v>
      </c>
    </row>
    <row r="23" spans="1:10" ht="13.5" customHeight="1">
      <c r="A23" s="16">
        <v>8</v>
      </c>
      <c r="B23" s="59">
        <v>0.9666203059805285</v>
      </c>
      <c r="C23" s="13">
        <f>D23+E23</f>
        <v>695</v>
      </c>
      <c r="D23" s="13">
        <v>353</v>
      </c>
      <c r="E23" s="20">
        <v>342</v>
      </c>
      <c r="F23" s="10">
        <v>33</v>
      </c>
      <c r="G23" s="59">
        <v>0.9906462585034014</v>
      </c>
      <c r="H23" s="13">
        <f>I23+J23</f>
        <v>1165</v>
      </c>
      <c r="I23" s="13">
        <v>582</v>
      </c>
      <c r="J23" s="13">
        <v>583</v>
      </c>
    </row>
    <row r="24" spans="1:10" ht="13.5" customHeight="1">
      <c r="A24" s="16">
        <v>9</v>
      </c>
      <c r="B24" s="59">
        <v>0.9803646563814866</v>
      </c>
      <c r="C24" s="13">
        <f>D24+E24</f>
        <v>699</v>
      </c>
      <c r="D24" s="13">
        <v>374</v>
      </c>
      <c r="E24" s="20">
        <v>325</v>
      </c>
      <c r="F24" s="10">
        <v>34</v>
      </c>
      <c r="G24" s="59">
        <v>0.9878934624697336</v>
      </c>
      <c r="H24" s="13">
        <f>I24+J24</f>
        <v>1224</v>
      </c>
      <c r="I24" s="13">
        <v>606</v>
      </c>
      <c r="J24" s="13">
        <v>618</v>
      </c>
    </row>
    <row r="25" spans="1:10" ht="13.5" customHeight="1">
      <c r="A25" s="16"/>
      <c r="B25" s="59"/>
      <c r="C25" s="11"/>
      <c r="D25" s="11"/>
      <c r="E25" s="12"/>
      <c r="F25" s="10"/>
      <c r="G25" s="59"/>
      <c r="H25" s="11"/>
      <c r="I25" s="11"/>
      <c r="J25" s="11"/>
    </row>
    <row r="26" spans="1:10" ht="13.5" customHeight="1">
      <c r="A26" s="35" t="s">
        <v>31</v>
      </c>
      <c r="B26" s="60"/>
      <c r="C26" s="44">
        <f>SUBTOTAL(9,C28:C32)</f>
        <v>3589</v>
      </c>
      <c r="D26" s="44">
        <f>SUBTOTAL(9,D28:D32)</f>
        <v>1828</v>
      </c>
      <c r="E26" s="44">
        <f>SUBTOTAL(9,E28:E32)</f>
        <v>1761</v>
      </c>
      <c r="F26" s="43" t="s">
        <v>32</v>
      </c>
      <c r="G26" s="60"/>
      <c r="H26" s="44">
        <f>SUBTOTAL(9,H28:H32)</f>
        <v>6767</v>
      </c>
      <c r="I26" s="44">
        <f>SUBTOTAL(9,I28:I32)</f>
        <v>3351</v>
      </c>
      <c r="J26" s="44">
        <f>SUBTOTAL(9,J28:J32)</f>
        <v>3416</v>
      </c>
    </row>
    <row r="27" spans="1:10" ht="13.5" customHeight="1">
      <c r="A27" s="16"/>
      <c r="B27" s="59"/>
      <c r="C27" s="11"/>
      <c r="D27" s="11"/>
      <c r="E27" s="12"/>
      <c r="F27" s="10"/>
      <c r="G27" s="59"/>
      <c r="H27" s="11"/>
      <c r="I27" s="11"/>
      <c r="J27" s="11"/>
    </row>
    <row r="28" spans="1:10" ht="13.5" customHeight="1">
      <c r="A28" s="16">
        <v>10</v>
      </c>
      <c r="B28" s="59">
        <v>0.9754098360655737</v>
      </c>
      <c r="C28" s="13">
        <f>D28+E28</f>
        <v>714</v>
      </c>
      <c r="D28" s="13">
        <v>335</v>
      </c>
      <c r="E28" s="20">
        <v>379</v>
      </c>
      <c r="F28" s="10">
        <v>35</v>
      </c>
      <c r="G28" s="59">
        <v>0.9807544264819091</v>
      </c>
      <c r="H28" s="13">
        <f>I28+J28</f>
        <v>1274</v>
      </c>
      <c r="I28" s="13">
        <v>620</v>
      </c>
      <c r="J28" s="13">
        <v>654</v>
      </c>
    </row>
    <row r="29" spans="1:10" ht="13.5" customHeight="1">
      <c r="A29" s="16">
        <v>11</v>
      </c>
      <c r="B29" s="59">
        <v>1</v>
      </c>
      <c r="C29" s="13">
        <f>D29+E29</f>
        <v>697</v>
      </c>
      <c r="D29" s="13">
        <v>368</v>
      </c>
      <c r="E29" s="20">
        <v>329</v>
      </c>
      <c r="F29" s="10">
        <v>36</v>
      </c>
      <c r="G29" s="59">
        <v>1.015294974508376</v>
      </c>
      <c r="H29" s="13">
        <f>I29+J29</f>
        <v>1394</v>
      </c>
      <c r="I29" s="13">
        <v>708</v>
      </c>
      <c r="J29" s="13">
        <v>686</v>
      </c>
    </row>
    <row r="30" spans="1:10" ht="13.5" customHeight="1">
      <c r="A30" s="16">
        <v>12</v>
      </c>
      <c r="B30" s="59">
        <v>0.98</v>
      </c>
      <c r="C30" s="13">
        <f>D30+E30</f>
        <v>735</v>
      </c>
      <c r="D30" s="13">
        <v>376</v>
      </c>
      <c r="E30" s="20">
        <v>359</v>
      </c>
      <c r="F30" s="10">
        <v>37</v>
      </c>
      <c r="G30" s="59">
        <v>0.9790062981105668</v>
      </c>
      <c r="H30" s="13">
        <f>I30+J30</f>
        <v>1399</v>
      </c>
      <c r="I30" s="13">
        <v>669</v>
      </c>
      <c r="J30" s="13">
        <v>730</v>
      </c>
    </row>
    <row r="31" spans="1:10" ht="13.5" customHeight="1">
      <c r="A31" s="16">
        <v>13</v>
      </c>
      <c r="B31" s="59">
        <v>1.0084865629420086</v>
      </c>
      <c r="C31" s="13">
        <f>D31+E31</f>
        <v>713</v>
      </c>
      <c r="D31" s="13">
        <v>373</v>
      </c>
      <c r="E31" s="20">
        <v>340</v>
      </c>
      <c r="F31" s="10">
        <v>38</v>
      </c>
      <c r="G31" s="59">
        <v>0.9748201438848921</v>
      </c>
      <c r="H31" s="13">
        <f>I31+J31</f>
        <v>1355</v>
      </c>
      <c r="I31" s="13">
        <v>676</v>
      </c>
      <c r="J31" s="13">
        <v>679</v>
      </c>
    </row>
    <row r="32" spans="1:10" ht="13.5" customHeight="1">
      <c r="A32" s="16">
        <v>14</v>
      </c>
      <c r="B32" s="59">
        <v>0.9972677595628415</v>
      </c>
      <c r="C32" s="13">
        <f>D32+E32</f>
        <v>730</v>
      </c>
      <c r="D32" s="13">
        <v>376</v>
      </c>
      <c r="E32" s="20">
        <v>354</v>
      </c>
      <c r="F32" s="10">
        <v>39</v>
      </c>
      <c r="G32" s="59">
        <v>0.9955588452997779</v>
      </c>
      <c r="H32" s="13">
        <f>I32+J32</f>
        <v>1345</v>
      </c>
      <c r="I32" s="13">
        <v>678</v>
      </c>
      <c r="J32" s="13">
        <v>667</v>
      </c>
    </row>
    <row r="33" spans="1:10" ht="13.5" customHeight="1">
      <c r="A33" s="16"/>
      <c r="B33" s="59"/>
      <c r="C33" s="11"/>
      <c r="D33" s="11"/>
      <c r="E33" s="12"/>
      <c r="F33" s="10"/>
      <c r="G33" s="59"/>
      <c r="H33" s="11"/>
      <c r="I33" s="11"/>
      <c r="J33" s="11"/>
    </row>
    <row r="34" spans="1:10" ht="13.5" customHeight="1">
      <c r="A34" s="35" t="s">
        <v>33</v>
      </c>
      <c r="B34" s="60"/>
      <c r="C34" s="44">
        <f>SUBTOTAL(9,C36:C40)</f>
        <v>3499</v>
      </c>
      <c r="D34" s="44">
        <f>SUBTOTAL(9,D36:D40)</f>
        <v>1825</v>
      </c>
      <c r="E34" s="44">
        <f>SUBTOTAL(9,E36:E40)</f>
        <v>1674</v>
      </c>
      <c r="F34" s="43" t="s">
        <v>34</v>
      </c>
      <c r="G34" s="60"/>
      <c r="H34" s="44">
        <f>SUBTOTAL(9,H36:H40)</f>
        <v>6047</v>
      </c>
      <c r="I34" s="44">
        <f>SUBTOTAL(9,I36:I40)</f>
        <v>2954</v>
      </c>
      <c r="J34" s="44">
        <f>SUBTOTAL(9,J36:J40)</f>
        <v>3093</v>
      </c>
    </row>
    <row r="35" spans="1:10" ht="13.5" customHeight="1">
      <c r="A35" s="16"/>
      <c r="B35" s="59"/>
      <c r="C35" s="11"/>
      <c r="D35" s="11"/>
      <c r="E35" s="12"/>
      <c r="F35" s="10"/>
      <c r="G35" s="59"/>
      <c r="H35" s="11"/>
      <c r="I35" s="11"/>
      <c r="J35" s="11"/>
    </row>
    <row r="36" spans="1:10" ht="13.5" customHeight="1">
      <c r="A36" s="16">
        <v>15</v>
      </c>
      <c r="B36" s="59">
        <v>1.0042796005706134</v>
      </c>
      <c r="C36" s="13">
        <f>D36+E36</f>
        <v>704</v>
      </c>
      <c r="D36" s="13">
        <v>370</v>
      </c>
      <c r="E36" s="20">
        <v>334</v>
      </c>
      <c r="F36" s="10">
        <v>40</v>
      </c>
      <c r="G36" s="59">
        <v>0.96602658788774</v>
      </c>
      <c r="H36" s="13">
        <f>I36+J36</f>
        <v>1308</v>
      </c>
      <c r="I36" s="13">
        <v>640</v>
      </c>
      <c r="J36" s="13">
        <v>668</v>
      </c>
    </row>
    <row r="37" spans="1:10" ht="13.5" customHeight="1">
      <c r="A37" s="16">
        <v>16</v>
      </c>
      <c r="B37" s="59">
        <v>0.9930651872399445</v>
      </c>
      <c r="C37" s="13">
        <f>D37+E37</f>
        <v>716</v>
      </c>
      <c r="D37" s="13">
        <v>374</v>
      </c>
      <c r="E37" s="20">
        <v>342</v>
      </c>
      <c r="F37" s="10">
        <v>41</v>
      </c>
      <c r="G37" s="59">
        <v>0.9660014781966001</v>
      </c>
      <c r="H37" s="13">
        <f>I37+J37</f>
        <v>1307</v>
      </c>
      <c r="I37" s="13">
        <v>621</v>
      </c>
      <c r="J37" s="13">
        <v>686</v>
      </c>
    </row>
    <row r="38" spans="1:10" ht="13.5" customHeight="1">
      <c r="A38" s="16">
        <v>17</v>
      </c>
      <c r="B38" s="59">
        <v>1.0029411764705882</v>
      </c>
      <c r="C38" s="13">
        <f>D38+E38</f>
        <v>682</v>
      </c>
      <c r="D38" s="13">
        <v>353</v>
      </c>
      <c r="E38" s="20">
        <v>329</v>
      </c>
      <c r="F38" s="10">
        <v>42</v>
      </c>
      <c r="G38" s="59">
        <v>0.9790859798605732</v>
      </c>
      <c r="H38" s="13">
        <f>I38+J38</f>
        <v>1264</v>
      </c>
      <c r="I38" s="13">
        <v>628</v>
      </c>
      <c r="J38" s="13">
        <v>636</v>
      </c>
    </row>
    <row r="39" spans="1:10" ht="13.5" customHeight="1">
      <c r="A39" s="16">
        <v>18</v>
      </c>
      <c r="B39" s="59">
        <v>0.9903846153846154</v>
      </c>
      <c r="C39" s="13">
        <f>D39+E39</f>
        <v>721</v>
      </c>
      <c r="D39" s="13">
        <v>363</v>
      </c>
      <c r="E39" s="20">
        <v>358</v>
      </c>
      <c r="F39" s="10">
        <v>43</v>
      </c>
      <c r="G39" s="59">
        <v>0.9983525535420099</v>
      </c>
      <c r="H39" s="13">
        <f>I39+J39</f>
        <v>1212</v>
      </c>
      <c r="I39" s="13">
        <v>596</v>
      </c>
      <c r="J39" s="13">
        <v>616</v>
      </c>
    </row>
    <row r="40" spans="1:10" ht="13.5" customHeight="1">
      <c r="A40" s="16">
        <v>19</v>
      </c>
      <c r="B40" s="59">
        <v>0.9912023460410557</v>
      </c>
      <c r="C40" s="13">
        <f>D40+E40</f>
        <v>676</v>
      </c>
      <c r="D40" s="13">
        <v>365</v>
      </c>
      <c r="E40" s="20">
        <v>311</v>
      </c>
      <c r="F40" s="10">
        <v>44</v>
      </c>
      <c r="G40" s="59">
        <v>0.9805128205128205</v>
      </c>
      <c r="H40" s="13">
        <f>I40+J40</f>
        <v>956</v>
      </c>
      <c r="I40" s="13">
        <v>469</v>
      </c>
      <c r="J40" s="13">
        <v>487</v>
      </c>
    </row>
    <row r="41" spans="1:10" ht="13.5" customHeight="1">
      <c r="A41" s="16"/>
      <c r="B41" s="59"/>
      <c r="C41" s="11"/>
      <c r="D41" s="11"/>
      <c r="E41" s="12"/>
      <c r="F41" s="10"/>
      <c r="G41" s="59"/>
      <c r="H41" s="11"/>
      <c r="I41" s="11"/>
      <c r="J41" s="11"/>
    </row>
    <row r="42" spans="1:10" ht="13.5" customHeight="1">
      <c r="A42" s="35" t="s">
        <v>35</v>
      </c>
      <c r="B42" s="60"/>
      <c r="C42" s="44">
        <f>SUBTOTAL(9,C44:C48)</f>
        <v>3787</v>
      </c>
      <c r="D42" s="44">
        <f>SUBTOTAL(9,D44:D48)</f>
        <v>1872</v>
      </c>
      <c r="E42" s="44">
        <f>SUBTOTAL(9,E44:E48)</f>
        <v>1915</v>
      </c>
      <c r="F42" s="43" t="s">
        <v>36</v>
      </c>
      <c r="G42" s="60"/>
      <c r="H42" s="44">
        <f>SUBTOTAL(9,H44:H48)</f>
        <v>5075</v>
      </c>
      <c r="I42" s="44">
        <f>SUBTOTAL(9,I44:I48)</f>
        <v>2482</v>
      </c>
      <c r="J42" s="44">
        <f>SUBTOTAL(9,J44:J48)</f>
        <v>2593</v>
      </c>
    </row>
    <row r="43" spans="1:10" ht="13.5" customHeight="1">
      <c r="A43" s="16"/>
      <c r="B43" s="59"/>
      <c r="C43" s="11"/>
      <c r="D43" s="11"/>
      <c r="E43" s="12"/>
      <c r="F43" s="10"/>
      <c r="G43" s="59"/>
      <c r="H43" s="11"/>
      <c r="I43" s="11"/>
      <c r="J43" s="11"/>
    </row>
    <row r="44" spans="1:10" ht="13.5" customHeight="1">
      <c r="A44" s="16">
        <v>20</v>
      </c>
      <c r="B44" s="59">
        <v>0.9898255813953488</v>
      </c>
      <c r="C44" s="13">
        <f>D44+E44</f>
        <v>681</v>
      </c>
      <c r="D44" s="13">
        <v>343</v>
      </c>
      <c r="E44" s="20">
        <v>338</v>
      </c>
      <c r="F44" s="10">
        <v>45</v>
      </c>
      <c r="G44" s="59">
        <v>0.9921397379912664</v>
      </c>
      <c r="H44" s="13">
        <f>I44+J44</f>
        <v>1136</v>
      </c>
      <c r="I44" s="13">
        <v>574</v>
      </c>
      <c r="J44" s="13">
        <v>562</v>
      </c>
    </row>
    <row r="45" spans="1:10" ht="13.5" customHeight="1">
      <c r="A45" s="16">
        <v>21</v>
      </c>
      <c r="B45" s="59">
        <v>1.020775623268698</v>
      </c>
      <c r="C45" s="13">
        <f>D45+E45</f>
        <v>737</v>
      </c>
      <c r="D45" s="13">
        <v>379</v>
      </c>
      <c r="E45" s="20">
        <v>358</v>
      </c>
      <c r="F45" s="10">
        <v>46</v>
      </c>
      <c r="G45" s="59">
        <v>0.993439550140581</v>
      </c>
      <c r="H45" s="13">
        <f>I45+J45</f>
        <v>1060</v>
      </c>
      <c r="I45" s="13">
        <v>530</v>
      </c>
      <c r="J45" s="13">
        <v>530</v>
      </c>
    </row>
    <row r="46" spans="1:10" ht="13.5" customHeight="1">
      <c r="A46" s="16">
        <v>22</v>
      </c>
      <c r="B46" s="59">
        <v>1.0202156334231807</v>
      </c>
      <c r="C46" s="13">
        <f>D46+E46</f>
        <v>757</v>
      </c>
      <c r="D46" s="25">
        <v>390</v>
      </c>
      <c r="E46" s="20">
        <v>367</v>
      </c>
      <c r="F46" s="10">
        <v>47</v>
      </c>
      <c r="G46" s="59">
        <v>0.9939086294416244</v>
      </c>
      <c r="H46" s="13">
        <f>I46+J46</f>
        <v>979</v>
      </c>
      <c r="I46" s="13">
        <v>447</v>
      </c>
      <c r="J46" s="13">
        <v>532</v>
      </c>
    </row>
    <row r="47" spans="1:10" ht="13.5" customHeight="1">
      <c r="A47" s="16">
        <v>23</v>
      </c>
      <c r="B47" s="59">
        <v>1.011764705882353</v>
      </c>
      <c r="C47" s="13">
        <f>D47+E47</f>
        <v>774</v>
      </c>
      <c r="D47" s="13">
        <v>363</v>
      </c>
      <c r="E47" s="13">
        <v>411</v>
      </c>
      <c r="F47" s="10">
        <v>48</v>
      </c>
      <c r="G47" s="59">
        <v>0.9841584158415841</v>
      </c>
      <c r="H47" s="13">
        <f>I47+J47</f>
        <v>994</v>
      </c>
      <c r="I47" s="13">
        <v>484</v>
      </c>
      <c r="J47" s="13">
        <v>510</v>
      </c>
    </row>
    <row r="48" spans="1:10" ht="13.5" customHeight="1">
      <c r="A48" s="16">
        <v>24</v>
      </c>
      <c r="B48" s="59">
        <v>1.0282208588957056</v>
      </c>
      <c r="C48" s="13">
        <f>D48+E48</f>
        <v>838</v>
      </c>
      <c r="D48" s="25">
        <v>397</v>
      </c>
      <c r="E48" s="20">
        <v>441</v>
      </c>
      <c r="F48" s="10">
        <v>49</v>
      </c>
      <c r="G48" s="59">
        <v>0.9923329682365827</v>
      </c>
      <c r="H48" s="13">
        <f>I48+J48</f>
        <v>906</v>
      </c>
      <c r="I48" s="13">
        <v>447</v>
      </c>
      <c r="J48" s="13">
        <v>459</v>
      </c>
    </row>
    <row r="49" spans="1:10" ht="13.5" customHeight="1">
      <c r="A49" s="17"/>
      <c r="B49" s="61"/>
      <c r="C49" s="14"/>
      <c r="D49" s="14"/>
      <c r="E49" s="15"/>
      <c r="F49" s="18"/>
      <c r="G49" s="61"/>
      <c r="H49" s="14"/>
      <c r="I49" s="14"/>
      <c r="J49" s="14"/>
    </row>
    <row r="50" spans="1:7" ht="13.5" customHeight="1">
      <c r="A50" t="s">
        <v>59</v>
      </c>
      <c r="F50" s="3"/>
      <c r="G50" s="3"/>
    </row>
    <row r="51" ht="13.5" customHeight="1"/>
    <row r="52" ht="13.5" customHeight="1"/>
    <row r="53" spans="5:6" ht="13.5" customHeight="1">
      <c r="E53" s="88"/>
      <c r="F53" s="88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23"/>
      <c r="F61" s="23"/>
    </row>
    <row r="62" ht="13.5" customHeight="1"/>
    <row r="63" spans="5:6" ht="13.5" customHeight="1">
      <c r="E63" s="88"/>
      <c r="F63" s="88"/>
    </row>
    <row r="65" spans="2:7" ht="17.25">
      <c r="B65" s="2" t="s">
        <v>22</v>
      </c>
      <c r="C65" s="76" t="s">
        <v>0</v>
      </c>
      <c r="D65" s="76"/>
      <c r="E65" s="76"/>
      <c r="F65" s="76"/>
      <c r="G65" s="76"/>
    </row>
    <row r="67" spans="1:10" ht="18" customHeight="1">
      <c r="A67" s="2" t="s">
        <v>55</v>
      </c>
      <c r="B67" s="2"/>
      <c r="C67" s="2"/>
      <c r="F67" s="77" t="s">
        <v>58</v>
      </c>
      <c r="G67" s="77"/>
      <c r="H67" s="77"/>
      <c r="I67" s="77"/>
      <c r="J67" s="77"/>
    </row>
    <row r="68" ht="13.5">
      <c r="C68" s="1"/>
    </row>
    <row r="69" spans="1:10" ht="13.5" customHeight="1">
      <c r="A69" s="90" t="s">
        <v>24</v>
      </c>
      <c r="B69" s="80" t="s">
        <v>25</v>
      </c>
      <c r="C69" s="78" t="s">
        <v>6</v>
      </c>
      <c r="D69" s="84" t="s">
        <v>1</v>
      </c>
      <c r="E69" s="84" t="s">
        <v>2</v>
      </c>
      <c r="F69" s="86" t="s">
        <v>24</v>
      </c>
      <c r="G69" s="80" t="s">
        <v>25</v>
      </c>
      <c r="H69" s="78" t="s">
        <v>6</v>
      </c>
      <c r="I69" s="84" t="s">
        <v>1</v>
      </c>
      <c r="J69" s="90" t="s">
        <v>2</v>
      </c>
    </row>
    <row r="70" spans="1:10" ht="13.5" customHeight="1">
      <c r="A70" s="91"/>
      <c r="B70" s="81"/>
      <c r="C70" s="79"/>
      <c r="D70" s="85"/>
      <c r="E70" s="85"/>
      <c r="F70" s="87"/>
      <c r="G70" s="81"/>
      <c r="H70" s="79"/>
      <c r="I70" s="85"/>
      <c r="J70" s="91"/>
    </row>
    <row r="71" spans="1:10" ht="13.5" customHeight="1">
      <c r="A71" s="8"/>
      <c r="B71" s="62"/>
      <c r="C71" s="6"/>
      <c r="D71" s="6"/>
      <c r="E71" s="7"/>
      <c r="F71" s="57"/>
      <c r="G71" s="58"/>
      <c r="H71" s="6"/>
      <c r="I71" s="6"/>
      <c r="J71" s="6"/>
    </row>
    <row r="72" spans="1:10" ht="13.5" customHeight="1">
      <c r="A72" s="35" t="s">
        <v>38</v>
      </c>
      <c r="B72" s="60"/>
      <c r="C72" s="44">
        <f>SUBTOTAL(9,C74:C78)</f>
        <v>4038</v>
      </c>
      <c r="D72" s="44">
        <f>SUBTOTAL(9,D74:D78)</f>
        <v>2030</v>
      </c>
      <c r="E72" s="44">
        <f>SUBTOTAL(9,E74:E78)</f>
        <v>2008</v>
      </c>
      <c r="F72" s="43" t="s">
        <v>39</v>
      </c>
      <c r="G72" s="60"/>
      <c r="H72" s="44">
        <f>SUBTOTAL(9,H74:H78)</f>
        <v>2989</v>
      </c>
      <c r="I72" s="44">
        <f>SUBTOTAL(9,I74:I78)</f>
        <v>1281</v>
      </c>
      <c r="J72" s="44">
        <f>SUBTOTAL(9,J74:J78)</f>
        <v>1708</v>
      </c>
    </row>
    <row r="73" spans="1:10" ht="13.5" customHeight="1">
      <c r="A73" s="16"/>
      <c r="B73" s="59"/>
      <c r="C73" s="11"/>
      <c r="D73" s="11"/>
      <c r="E73" s="12"/>
      <c r="F73" s="10"/>
      <c r="G73" s="59"/>
      <c r="H73" s="11"/>
      <c r="I73" s="11"/>
      <c r="J73" s="11"/>
    </row>
    <row r="74" spans="1:10" ht="13.5" customHeight="1">
      <c r="A74" s="16">
        <v>50</v>
      </c>
      <c r="B74" s="59">
        <v>0.9809630459126539</v>
      </c>
      <c r="C74" s="13">
        <f>D74+E74</f>
        <v>876</v>
      </c>
      <c r="D74" s="13">
        <v>460</v>
      </c>
      <c r="E74" s="20">
        <v>416</v>
      </c>
      <c r="F74" s="10">
        <v>75</v>
      </c>
      <c r="G74" s="59">
        <v>0.976056338028169</v>
      </c>
      <c r="H74" s="13">
        <f>I74+J74</f>
        <v>693</v>
      </c>
      <c r="I74" s="13">
        <v>323</v>
      </c>
      <c r="J74" s="13">
        <v>370</v>
      </c>
    </row>
    <row r="75" spans="1:10" ht="13.5" customHeight="1">
      <c r="A75" s="16">
        <v>51</v>
      </c>
      <c r="B75" s="59">
        <v>0.991421568627451</v>
      </c>
      <c r="C75" s="13">
        <f>D75+E75</f>
        <v>809</v>
      </c>
      <c r="D75" s="13">
        <v>416</v>
      </c>
      <c r="E75" s="20">
        <v>393</v>
      </c>
      <c r="F75" s="10">
        <v>76</v>
      </c>
      <c r="G75" s="59">
        <v>0.9744408945686901</v>
      </c>
      <c r="H75" s="13">
        <f>I75+J75</f>
        <v>610</v>
      </c>
      <c r="I75" s="13">
        <v>277</v>
      </c>
      <c r="J75" s="13">
        <v>333</v>
      </c>
    </row>
    <row r="76" spans="1:10" ht="13.5" customHeight="1">
      <c r="A76" s="16">
        <v>52</v>
      </c>
      <c r="B76" s="59">
        <v>1.0035419126328218</v>
      </c>
      <c r="C76" s="13">
        <f>D76+E76</f>
        <v>850</v>
      </c>
      <c r="D76" s="13">
        <v>427</v>
      </c>
      <c r="E76" s="20">
        <v>423</v>
      </c>
      <c r="F76" s="10">
        <v>77</v>
      </c>
      <c r="G76" s="59">
        <v>0.9613003095975232</v>
      </c>
      <c r="H76" s="13">
        <f>I76+J76</f>
        <v>621</v>
      </c>
      <c r="I76" s="13">
        <v>252</v>
      </c>
      <c r="J76" s="13">
        <v>369</v>
      </c>
    </row>
    <row r="77" spans="1:10" ht="13.5" customHeight="1">
      <c r="A77" s="16">
        <v>53</v>
      </c>
      <c r="B77" s="59">
        <v>0.9815303430079155</v>
      </c>
      <c r="C77" s="13">
        <f>D77+E77</f>
        <v>744</v>
      </c>
      <c r="D77" s="13">
        <v>341</v>
      </c>
      <c r="E77" s="20">
        <v>403</v>
      </c>
      <c r="F77" s="10">
        <v>78</v>
      </c>
      <c r="G77" s="59">
        <v>0.9788732394366197</v>
      </c>
      <c r="H77" s="13">
        <f>I77+J77</f>
        <v>556</v>
      </c>
      <c r="I77" s="13">
        <v>229</v>
      </c>
      <c r="J77" s="13">
        <v>327</v>
      </c>
    </row>
    <row r="78" spans="1:10" ht="13.5" customHeight="1">
      <c r="A78" s="16">
        <v>54</v>
      </c>
      <c r="B78" s="59">
        <v>0.9895697522816167</v>
      </c>
      <c r="C78" s="13">
        <f>D78+E78</f>
        <v>759</v>
      </c>
      <c r="D78" s="13">
        <v>386</v>
      </c>
      <c r="E78" s="20">
        <v>373</v>
      </c>
      <c r="F78" s="10">
        <v>79</v>
      </c>
      <c r="G78" s="59">
        <v>0.9514018691588785</v>
      </c>
      <c r="H78" s="13">
        <f>I78+J78</f>
        <v>509</v>
      </c>
      <c r="I78" s="13">
        <v>200</v>
      </c>
      <c r="J78" s="13">
        <v>309</v>
      </c>
    </row>
    <row r="79" spans="1:10" ht="13.5" customHeight="1">
      <c r="A79" s="16"/>
      <c r="B79" s="59"/>
      <c r="C79" s="11"/>
      <c r="D79" s="11"/>
      <c r="E79" s="12"/>
      <c r="F79" s="10"/>
      <c r="G79" s="59"/>
      <c r="H79" s="11"/>
      <c r="I79" s="11"/>
      <c r="J79" s="11"/>
    </row>
    <row r="80" spans="1:10" ht="13.5" customHeight="1">
      <c r="A80" s="35" t="s">
        <v>40</v>
      </c>
      <c r="B80" s="60"/>
      <c r="C80" s="44">
        <f>SUBTOTAL(9,C82:C86)</f>
        <v>4388</v>
      </c>
      <c r="D80" s="44">
        <f>SUBTOTAL(9,D82:D86)</f>
        <v>2134</v>
      </c>
      <c r="E80" s="44">
        <f>SUBTOTAL(9,E82:E86)</f>
        <v>2254</v>
      </c>
      <c r="F80" s="43" t="s">
        <v>41</v>
      </c>
      <c r="G80" s="60"/>
      <c r="H80" s="44">
        <f>SUBTOTAL(9,H82:H86)</f>
        <v>1801</v>
      </c>
      <c r="I80" s="44">
        <f>SUBTOTAL(9,I82:I86)</f>
        <v>698</v>
      </c>
      <c r="J80" s="44">
        <f>SUBTOTAL(9,J82:J86)</f>
        <v>1103</v>
      </c>
    </row>
    <row r="81" spans="1:10" ht="13.5" customHeight="1">
      <c r="A81" s="16"/>
      <c r="B81" s="59"/>
      <c r="C81" s="11"/>
      <c r="D81" s="11"/>
      <c r="E81" s="12"/>
      <c r="F81" s="10"/>
      <c r="G81" s="59"/>
      <c r="H81" s="11"/>
      <c r="I81" s="11"/>
      <c r="J81" s="11"/>
    </row>
    <row r="82" spans="1:10" ht="13.5" customHeight="1">
      <c r="A82" s="16">
        <v>55</v>
      </c>
      <c r="B82" s="59">
        <v>1.0024968789013733</v>
      </c>
      <c r="C82" s="13">
        <f>D82+E82</f>
        <v>803</v>
      </c>
      <c r="D82" s="13">
        <v>411</v>
      </c>
      <c r="E82" s="20">
        <v>392</v>
      </c>
      <c r="F82" s="10">
        <v>80</v>
      </c>
      <c r="G82" s="59">
        <v>0.9564220183486238</v>
      </c>
      <c r="H82" s="13">
        <f>I82+J82</f>
        <v>417</v>
      </c>
      <c r="I82" s="13">
        <v>172</v>
      </c>
      <c r="J82" s="13">
        <v>245</v>
      </c>
    </row>
    <row r="83" spans="1:10" ht="13.5" customHeight="1">
      <c r="A83" s="16">
        <v>56</v>
      </c>
      <c r="B83" s="59">
        <v>0.992583436341162</v>
      </c>
      <c r="C83" s="13">
        <f>D83+E83</f>
        <v>803</v>
      </c>
      <c r="D83" s="13">
        <v>397</v>
      </c>
      <c r="E83" s="20">
        <v>406</v>
      </c>
      <c r="F83" s="10">
        <v>81</v>
      </c>
      <c r="G83" s="59">
        <v>0.9585365853658536</v>
      </c>
      <c r="H83" s="13">
        <f>I83+J83</f>
        <v>393</v>
      </c>
      <c r="I83" s="13">
        <v>146</v>
      </c>
      <c r="J83" s="13">
        <v>247</v>
      </c>
    </row>
    <row r="84" spans="1:10" ht="13.5" customHeight="1">
      <c r="A84" s="16">
        <v>57</v>
      </c>
      <c r="B84" s="59">
        <v>0.9954699886749717</v>
      </c>
      <c r="C84" s="13">
        <f>D84+E84</f>
        <v>879</v>
      </c>
      <c r="D84" s="13">
        <v>395</v>
      </c>
      <c r="E84" s="20">
        <v>484</v>
      </c>
      <c r="F84" s="10">
        <v>82</v>
      </c>
      <c r="G84" s="59">
        <v>0.960880195599022</v>
      </c>
      <c r="H84" s="13">
        <f>I84+J84</f>
        <v>393</v>
      </c>
      <c r="I84" s="13">
        <v>151</v>
      </c>
      <c r="J84" s="13">
        <v>242</v>
      </c>
    </row>
    <row r="85" spans="1:10" ht="13.5" customHeight="1">
      <c r="A85" s="16">
        <v>58</v>
      </c>
      <c r="B85" s="59">
        <v>0.9901098901098901</v>
      </c>
      <c r="C85" s="13">
        <f>D85+E85</f>
        <v>901</v>
      </c>
      <c r="D85" s="13">
        <v>445</v>
      </c>
      <c r="E85" s="20">
        <v>456</v>
      </c>
      <c r="F85" s="10">
        <v>83</v>
      </c>
      <c r="G85" s="59">
        <v>0.9669669669669669</v>
      </c>
      <c r="H85" s="13">
        <f>I85+J85</f>
        <v>322</v>
      </c>
      <c r="I85" s="13">
        <v>134</v>
      </c>
      <c r="J85" s="13">
        <v>188</v>
      </c>
    </row>
    <row r="86" spans="1:10" ht="13.5" customHeight="1">
      <c r="A86" s="16">
        <v>59</v>
      </c>
      <c r="B86" s="59">
        <v>0.9910979228486647</v>
      </c>
      <c r="C86" s="13">
        <f>D86+E86</f>
        <v>1002</v>
      </c>
      <c r="D86" s="13">
        <v>486</v>
      </c>
      <c r="E86" s="20">
        <v>516</v>
      </c>
      <c r="F86" s="10">
        <v>84</v>
      </c>
      <c r="G86" s="59">
        <v>0.9550173010380623</v>
      </c>
      <c r="H86" s="13">
        <f>I86+J86</f>
        <v>276</v>
      </c>
      <c r="I86" s="13">
        <v>95</v>
      </c>
      <c r="J86" s="13">
        <v>181</v>
      </c>
    </row>
    <row r="87" spans="1:10" ht="13.5" customHeight="1">
      <c r="A87" s="16"/>
      <c r="B87" s="59"/>
      <c r="C87" s="11"/>
      <c r="D87" s="11"/>
      <c r="E87" s="12"/>
      <c r="F87" s="10"/>
      <c r="G87" s="59"/>
      <c r="H87" s="11"/>
      <c r="I87" s="11"/>
      <c r="J87" s="11"/>
    </row>
    <row r="88" spans="1:10" ht="13.5" customHeight="1">
      <c r="A88" s="35" t="s">
        <v>42</v>
      </c>
      <c r="B88" s="60"/>
      <c r="C88" s="44">
        <f>SUBTOTAL(9,C90:C94)</f>
        <v>5600</v>
      </c>
      <c r="D88" s="44">
        <f>SUBTOTAL(9,D90:D94)</f>
        <v>2602</v>
      </c>
      <c r="E88" s="44">
        <f>SUBTOTAL(9,E90:E94)</f>
        <v>2998</v>
      </c>
      <c r="F88" s="43" t="s">
        <v>3</v>
      </c>
      <c r="G88" s="60"/>
      <c r="H88" s="44">
        <f>SUBTOTAL(9,H90:H94)</f>
        <v>931</v>
      </c>
      <c r="I88" s="44">
        <f>SUBTOTAL(9,I90:I94)</f>
        <v>277</v>
      </c>
      <c r="J88" s="44">
        <f>SUBTOTAL(9,J90:J94)</f>
        <v>654</v>
      </c>
    </row>
    <row r="89" spans="1:10" ht="13.5" customHeight="1">
      <c r="A89" s="16"/>
      <c r="B89" s="59"/>
      <c r="C89" s="11"/>
      <c r="D89" s="11"/>
      <c r="E89" s="12"/>
      <c r="F89" s="10"/>
      <c r="G89" s="59"/>
      <c r="H89" s="13"/>
      <c r="I89" s="13"/>
      <c r="J89" s="13"/>
    </row>
    <row r="90" spans="1:10" ht="13.5" customHeight="1">
      <c r="A90" s="16">
        <v>60</v>
      </c>
      <c r="B90" s="59">
        <v>0.9726027397260274</v>
      </c>
      <c r="C90" s="13">
        <f>D90+E90</f>
        <v>994</v>
      </c>
      <c r="D90" s="13">
        <v>463</v>
      </c>
      <c r="E90" s="20">
        <v>531</v>
      </c>
      <c r="F90" s="10">
        <v>85</v>
      </c>
      <c r="G90" s="59">
        <v>0.9288389513108615</v>
      </c>
      <c r="H90" s="13">
        <f>I90+J90</f>
        <v>248</v>
      </c>
      <c r="I90" s="13">
        <v>81</v>
      </c>
      <c r="J90" s="13">
        <v>167</v>
      </c>
    </row>
    <row r="91" spans="1:10" ht="13.5" customHeight="1">
      <c r="A91" s="16">
        <v>61</v>
      </c>
      <c r="B91" s="59">
        <v>0.9831158864159631</v>
      </c>
      <c r="C91" s="13">
        <f>D91+E91</f>
        <v>1281</v>
      </c>
      <c r="D91" s="13">
        <v>588</v>
      </c>
      <c r="E91" s="20">
        <v>693</v>
      </c>
      <c r="F91" s="10">
        <v>86</v>
      </c>
      <c r="G91" s="59">
        <v>0.8956521739130435</v>
      </c>
      <c r="H91" s="13">
        <f>I91+J91</f>
        <v>206</v>
      </c>
      <c r="I91" s="13">
        <v>72</v>
      </c>
      <c r="J91" s="13">
        <v>134</v>
      </c>
    </row>
    <row r="92" spans="1:10" ht="13.5" customHeight="1">
      <c r="A92" s="16">
        <v>62</v>
      </c>
      <c r="B92" s="59">
        <v>0.9931972789115646</v>
      </c>
      <c r="C92" s="13">
        <f>D92+E92</f>
        <v>1314</v>
      </c>
      <c r="D92" s="13">
        <v>602</v>
      </c>
      <c r="E92" s="20">
        <v>712</v>
      </c>
      <c r="F92" s="10">
        <v>87</v>
      </c>
      <c r="G92" s="59">
        <v>0.8934010152284264</v>
      </c>
      <c r="H92" s="13">
        <f>I92+J92</f>
        <v>176</v>
      </c>
      <c r="I92" s="13">
        <v>38</v>
      </c>
      <c r="J92" s="13">
        <v>138</v>
      </c>
    </row>
    <row r="93" spans="1:10" ht="13.5" customHeight="1">
      <c r="A93" s="16">
        <v>63</v>
      </c>
      <c r="B93" s="59">
        <v>0.9919549477071601</v>
      </c>
      <c r="C93" s="13">
        <f>D93+E93</f>
        <v>1233</v>
      </c>
      <c r="D93" s="13">
        <v>598</v>
      </c>
      <c r="E93" s="20">
        <v>635</v>
      </c>
      <c r="F93" s="10">
        <v>88</v>
      </c>
      <c r="G93" s="59">
        <v>0.8988095238095238</v>
      </c>
      <c r="H93" s="13">
        <f>I93+J93</f>
        <v>151</v>
      </c>
      <c r="I93" s="13">
        <v>45</v>
      </c>
      <c r="J93" s="13">
        <v>106</v>
      </c>
    </row>
    <row r="94" spans="1:10" ht="13.5" customHeight="1">
      <c r="A94" s="16">
        <v>64</v>
      </c>
      <c r="B94" s="59">
        <v>0.9936143039591315</v>
      </c>
      <c r="C94" s="13">
        <f>D94+E94</f>
        <v>778</v>
      </c>
      <c r="D94" s="13">
        <v>351</v>
      </c>
      <c r="E94" s="20">
        <v>427</v>
      </c>
      <c r="F94" s="10">
        <v>89</v>
      </c>
      <c r="G94" s="59">
        <v>0.8982035928143712</v>
      </c>
      <c r="H94" s="13">
        <f>I94+J94</f>
        <v>150</v>
      </c>
      <c r="I94" s="13">
        <v>41</v>
      </c>
      <c r="J94" s="13">
        <v>109</v>
      </c>
    </row>
    <row r="95" spans="1:10" ht="13.5" customHeight="1">
      <c r="A95" s="16"/>
      <c r="B95" s="59"/>
      <c r="C95" s="11"/>
      <c r="D95" s="11"/>
      <c r="E95" s="12"/>
      <c r="F95" s="10"/>
      <c r="G95" s="59"/>
      <c r="H95" s="13"/>
      <c r="I95" s="13"/>
      <c r="J95" s="13"/>
    </row>
    <row r="96" spans="1:10" ht="13.5" customHeight="1">
      <c r="A96" s="35" t="s">
        <v>43</v>
      </c>
      <c r="B96" s="60"/>
      <c r="C96" s="44">
        <f>SUBTOTAL(9,C98:C102)</f>
        <v>4957</v>
      </c>
      <c r="D96" s="44">
        <f>SUBTOTAL(9,D98:D102)</f>
        <v>2323</v>
      </c>
      <c r="E96" s="44">
        <f>SUBTOTAL(9,E98:E102)</f>
        <v>2634</v>
      </c>
      <c r="F96" s="43" t="s">
        <v>4</v>
      </c>
      <c r="G96" s="60"/>
      <c r="H96" s="44">
        <f>SUBTOTAL(9,H98:H102)</f>
        <v>354</v>
      </c>
      <c r="I96" s="44">
        <f>SUBTOTAL(9,I98:I102)</f>
        <v>77</v>
      </c>
      <c r="J96" s="44">
        <f>SUBTOTAL(9,J98:J102)</f>
        <v>277</v>
      </c>
    </row>
    <row r="97" spans="1:10" ht="13.5" customHeight="1">
      <c r="A97" s="16"/>
      <c r="B97" s="59"/>
      <c r="C97" s="11"/>
      <c r="D97" s="11"/>
      <c r="E97" s="12"/>
      <c r="F97" s="10"/>
      <c r="G97" s="59"/>
      <c r="H97" s="13"/>
      <c r="I97" s="13"/>
      <c r="J97" s="13"/>
    </row>
    <row r="98" spans="1:10" ht="13.5" customHeight="1">
      <c r="A98" s="16">
        <v>65</v>
      </c>
      <c r="B98" s="59">
        <v>0.9859976662777129</v>
      </c>
      <c r="C98" s="13">
        <f>D98+E98</f>
        <v>845</v>
      </c>
      <c r="D98" s="13">
        <v>399</v>
      </c>
      <c r="E98" s="20">
        <v>446</v>
      </c>
      <c r="F98" s="10">
        <v>90</v>
      </c>
      <c r="G98" s="59">
        <v>0.8623188405797102</v>
      </c>
      <c r="H98" s="13">
        <f>I98+J98</f>
        <v>119</v>
      </c>
      <c r="I98" s="13">
        <v>25</v>
      </c>
      <c r="J98" s="13">
        <v>94</v>
      </c>
    </row>
    <row r="99" spans="1:10" ht="13.5" customHeight="1">
      <c r="A99" s="16">
        <v>66</v>
      </c>
      <c r="B99" s="59">
        <v>0.9911851126346719</v>
      </c>
      <c r="C99" s="13">
        <f>D99+E99</f>
        <v>1012</v>
      </c>
      <c r="D99" s="13">
        <v>483</v>
      </c>
      <c r="E99" s="20">
        <v>529</v>
      </c>
      <c r="F99" s="10">
        <v>91</v>
      </c>
      <c r="G99" s="59">
        <v>0.8089887640449438</v>
      </c>
      <c r="H99" s="13">
        <f>I99+J99</f>
        <v>72</v>
      </c>
      <c r="I99" s="13">
        <v>13</v>
      </c>
      <c r="J99" s="13">
        <v>59</v>
      </c>
    </row>
    <row r="100" spans="1:10" ht="13.5" customHeight="1">
      <c r="A100" s="16">
        <v>67</v>
      </c>
      <c r="B100" s="59">
        <v>0.9880597014925373</v>
      </c>
      <c r="C100" s="13">
        <f>D100+E100</f>
        <v>993</v>
      </c>
      <c r="D100" s="13">
        <v>453</v>
      </c>
      <c r="E100" s="20">
        <v>540</v>
      </c>
      <c r="F100" s="10">
        <v>92</v>
      </c>
      <c r="G100" s="59">
        <v>0.7945205479452054</v>
      </c>
      <c r="H100" s="13">
        <f>I100+J100</f>
        <v>58</v>
      </c>
      <c r="I100" s="13">
        <v>10</v>
      </c>
      <c r="J100" s="13">
        <v>48</v>
      </c>
    </row>
    <row r="101" spans="1:10" ht="13.5" customHeight="1">
      <c r="A101" s="16">
        <v>68</v>
      </c>
      <c r="B101" s="59">
        <v>0.9858088930936613</v>
      </c>
      <c r="C101" s="13">
        <f>D101+E101</f>
        <v>1042</v>
      </c>
      <c r="D101" s="13">
        <v>469</v>
      </c>
      <c r="E101" s="20">
        <v>573</v>
      </c>
      <c r="F101" s="10">
        <v>93</v>
      </c>
      <c r="G101" s="59">
        <v>0.7746478873239436</v>
      </c>
      <c r="H101" s="13">
        <f>I101+J101</f>
        <v>55</v>
      </c>
      <c r="I101" s="13">
        <v>17</v>
      </c>
      <c r="J101" s="13">
        <v>38</v>
      </c>
    </row>
    <row r="102" spans="1:10" ht="13.5" customHeight="1">
      <c r="A102" s="16">
        <v>69</v>
      </c>
      <c r="B102" s="59">
        <v>0.9888579387186629</v>
      </c>
      <c r="C102" s="13">
        <f>D102+E102</f>
        <v>1065</v>
      </c>
      <c r="D102" s="13">
        <v>519</v>
      </c>
      <c r="E102" s="20">
        <v>546</v>
      </c>
      <c r="F102" s="10">
        <v>94</v>
      </c>
      <c r="G102" s="59">
        <v>0.7692307692307693</v>
      </c>
      <c r="H102" s="13">
        <f>I102+J102</f>
        <v>50</v>
      </c>
      <c r="I102" s="13">
        <v>12</v>
      </c>
      <c r="J102" s="13">
        <v>38</v>
      </c>
    </row>
    <row r="103" spans="1:10" ht="13.5" customHeight="1">
      <c r="A103" s="16"/>
      <c r="B103" s="59"/>
      <c r="C103" s="11"/>
      <c r="D103" s="11"/>
      <c r="E103" s="12"/>
      <c r="F103" s="10"/>
      <c r="G103" s="59"/>
      <c r="H103" s="13"/>
      <c r="I103" s="13"/>
      <c r="J103" s="13"/>
    </row>
    <row r="104" spans="1:10" ht="13.5" customHeight="1">
      <c r="A104" s="35" t="s">
        <v>44</v>
      </c>
      <c r="B104" s="60"/>
      <c r="C104" s="44">
        <f>SUBTOTAL(9,C106:C110)</f>
        <v>4059</v>
      </c>
      <c r="D104" s="44">
        <f>SUBTOTAL(9,D106:D110)</f>
        <v>1842</v>
      </c>
      <c r="E104" s="44">
        <f>SUBTOTAL(9,E106:E110)</f>
        <v>2217</v>
      </c>
      <c r="F104" s="43" t="s">
        <v>5</v>
      </c>
      <c r="G104" s="60"/>
      <c r="H104" s="44">
        <f>SUBTOTAL(9,H106:H110)</f>
        <v>131</v>
      </c>
      <c r="I104" s="44">
        <f>SUBTOTAL(9,I106:I110)</f>
        <v>22</v>
      </c>
      <c r="J104" s="44">
        <f>SUBTOTAL(9,J106:J110)</f>
        <v>109</v>
      </c>
    </row>
    <row r="105" spans="1:10" ht="13.5" customHeight="1">
      <c r="A105" s="16" t="s">
        <v>45</v>
      </c>
      <c r="B105" s="59"/>
      <c r="C105" s="11"/>
      <c r="D105" s="11"/>
      <c r="E105" s="12"/>
      <c r="F105" s="10"/>
      <c r="G105" s="59"/>
      <c r="H105" s="13"/>
      <c r="I105" s="13"/>
      <c r="J105" s="13"/>
    </row>
    <row r="106" spans="1:10" ht="13.5" customHeight="1">
      <c r="A106" s="16">
        <v>70</v>
      </c>
      <c r="B106" s="59">
        <v>0.9791411042944785</v>
      </c>
      <c r="C106" s="13">
        <f>D106+E106</f>
        <v>798</v>
      </c>
      <c r="D106" s="13">
        <v>380</v>
      </c>
      <c r="E106" s="20">
        <v>418</v>
      </c>
      <c r="F106" s="10">
        <v>95</v>
      </c>
      <c r="G106" s="59">
        <v>0.7592592592592593</v>
      </c>
      <c r="H106" s="13">
        <f aca="true" t="shared" si="0" ref="H106:H112">I106+J106</f>
        <v>41</v>
      </c>
      <c r="I106" s="13">
        <v>7</v>
      </c>
      <c r="J106" s="13">
        <v>34</v>
      </c>
    </row>
    <row r="107" spans="1:10" ht="13.5" customHeight="1">
      <c r="A107" s="16">
        <v>71</v>
      </c>
      <c r="B107" s="59">
        <v>0.991358024691358</v>
      </c>
      <c r="C107" s="13">
        <f>D107+E107</f>
        <v>803</v>
      </c>
      <c r="D107" s="13">
        <v>389</v>
      </c>
      <c r="E107" s="20">
        <v>414</v>
      </c>
      <c r="F107" s="10">
        <v>96</v>
      </c>
      <c r="G107" s="59">
        <v>0.8181818181818182</v>
      </c>
      <c r="H107" s="13">
        <f t="shared" si="0"/>
        <v>36</v>
      </c>
      <c r="I107" s="13">
        <v>7</v>
      </c>
      <c r="J107" s="13">
        <v>29</v>
      </c>
    </row>
    <row r="108" spans="1:10" ht="13.5" customHeight="1">
      <c r="A108" s="16">
        <v>72</v>
      </c>
      <c r="B108" s="59">
        <v>0.9888475836431226</v>
      </c>
      <c r="C108" s="13">
        <f>D108+E108</f>
        <v>798</v>
      </c>
      <c r="D108" s="13">
        <v>329</v>
      </c>
      <c r="E108" s="20">
        <v>469</v>
      </c>
      <c r="F108" s="10">
        <v>97</v>
      </c>
      <c r="G108" s="59">
        <v>0.8888888888888888</v>
      </c>
      <c r="H108" s="13">
        <f t="shared" si="0"/>
        <v>24</v>
      </c>
      <c r="I108" s="13">
        <v>2</v>
      </c>
      <c r="J108" s="13">
        <v>22</v>
      </c>
    </row>
    <row r="109" spans="1:10" ht="13.5" customHeight="1">
      <c r="A109" s="16">
        <v>73</v>
      </c>
      <c r="B109" s="59">
        <v>0.9833134684147795</v>
      </c>
      <c r="C109" s="13">
        <f>D109+E109</f>
        <v>825</v>
      </c>
      <c r="D109" s="25">
        <v>363</v>
      </c>
      <c r="E109" s="20">
        <v>462</v>
      </c>
      <c r="F109" s="10">
        <v>98</v>
      </c>
      <c r="G109" s="59">
        <v>0.6538461538461539</v>
      </c>
      <c r="H109" s="13">
        <f t="shared" si="0"/>
        <v>17</v>
      </c>
      <c r="I109" s="13">
        <v>1</v>
      </c>
      <c r="J109" s="13">
        <v>16</v>
      </c>
    </row>
    <row r="110" spans="1:10" ht="13.5" customHeight="1">
      <c r="A110" s="16">
        <v>74</v>
      </c>
      <c r="B110" s="59">
        <v>0.9754672897196262</v>
      </c>
      <c r="C110" s="13">
        <f>D110+E110</f>
        <v>835</v>
      </c>
      <c r="D110" s="13">
        <v>381</v>
      </c>
      <c r="E110" s="13">
        <v>454</v>
      </c>
      <c r="F110" s="10">
        <v>99</v>
      </c>
      <c r="G110" s="59">
        <v>0.8125</v>
      </c>
      <c r="H110" s="13">
        <f t="shared" si="0"/>
        <v>13</v>
      </c>
      <c r="I110" s="13">
        <v>5</v>
      </c>
      <c r="J110" s="13">
        <v>8</v>
      </c>
    </row>
    <row r="111" spans="1:10" ht="13.5" customHeight="1">
      <c r="A111" s="16"/>
      <c r="B111" s="59"/>
      <c r="C111" s="13"/>
      <c r="D111" s="13"/>
      <c r="E111" s="13"/>
      <c r="F111" s="10"/>
      <c r="G111" s="59"/>
      <c r="H111" s="13"/>
      <c r="I111" s="13"/>
      <c r="J111" s="13"/>
    </row>
    <row r="112" spans="1:10" ht="13.5" customHeight="1">
      <c r="A112" s="16"/>
      <c r="B112" s="59"/>
      <c r="C112" s="19"/>
      <c r="D112" s="19"/>
      <c r="E112" s="12"/>
      <c r="F112" s="43" t="s">
        <v>7</v>
      </c>
      <c r="G112" s="60"/>
      <c r="H112" s="44">
        <f t="shared" si="0"/>
        <v>8</v>
      </c>
      <c r="I112" s="44">
        <v>4</v>
      </c>
      <c r="J112" s="44">
        <v>4</v>
      </c>
    </row>
    <row r="113" spans="1:10" ht="13.5" customHeight="1">
      <c r="A113" s="17"/>
      <c r="B113" s="61"/>
      <c r="C113" s="14"/>
      <c r="D113" s="14"/>
      <c r="E113" s="15"/>
      <c r="F113" s="48"/>
      <c r="G113" s="63"/>
      <c r="H113" s="44"/>
      <c r="I113" s="44"/>
      <c r="J113" s="44"/>
    </row>
    <row r="114" spans="1:10" ht="13.5" customHeight="1">
      <c r="A114" s="30"/>
      <c r="B114" s="30"/>
      <c r="C114" s="33"/>
      <c r="D114" s="33"/>
      <c r="E114" s="33"/>
      <c r="F114" s="32"/>
      <c r="G114" s="32"/>
      <c r="H114" s="33"/>
      <c r="I114" s="33"/>
      <c r="J114" s="33"/>
    </row>
    <row r="115" spans="1:7" ht="13.5" customHeight="1">
      <c r="A115" s="89" t="s">
        <v>8</v>
      </c>
      <c r="B115" s="89"/>
      <c r="C115" s="34" t="s">
        <v>6</v>
      </c>
      <c r="D115" s="34"/>
      <c r="E115" s="34" t="s">
        <v>1</v>
      </c>
      <c r="F115" s="34"/>
      <c r="G115" s="34" t="s">
        <v>2</v>
      </c>
    </row>
    <row r="116" spans="1:7" ht="13.5" customHeight="1">
      <c r="A116" s="36"/>
      <c r="B116" s="36"/>
      <c r="C116" s="34"/>
      <c r="D116" s="34"/>
      <c r="E116" s="34"/>
      <c r="F116" s="34"/>
      <c r="G116" s="34"/>
    </row>
    <row r="117" spans="1:7" ht="13.5" customHeight="1">
      <c r="A117" s="89" t="s">
        <v>9</v>
      </c>
      <c r="B117" s="89"/>
      <c r="C117" s="46">
        <f>SUBTOTAL(9,C11:C33)</f>
        <v>10804</v>
      </c>
      <c r="D117" s="31"/>
      <c r="E117" s="46">
        <f>SUBTOTAL(9,D11:D33)</f>
        <v>5520</v>
      </c>
      <c r="F117" s="31"/>
      <c r="G117" s="46">
        <f>SUBTOTAL(9,E11:E33)</f>
        <v>5284</v>
      </c>
    </row>
    <row r="118" spans="1:7" ht="13.5" customHeight="1">
      <c r="A118" s="36"/>
      <c r="B118" s="36"/>
      <c r="C118" s="31"/>
      <c r="D118" s="31"/>
      <c r="E118" s="31"/>
      <c r="F118" s="31"/>
      <c r="G118" s="31"/>
    </row>
    <row r="119" spans="1:7" ht="13.5" customHeight="1">
      <c r="A119" s="89" t="s">
        <v>10</v>
      </c>
      <c r="B119" s="89"/>
      <c r="C119" s="46">
        <f>SUBTOTAL(9,C35:C49,H11:H49,C72:C94)</f>
        <v>49616</v>
      </c>
      <c r="D119" s="31"/>
      <c r="E119" s="46">
        <f>SUBTOTAL(9,D35:D49,I11:I49,D72:D94)</f>
        <v>24274</v>
      </c>
      <c r="F119" s="31"/>
      <c r="G119" s="46">
        <f>SUBTOTAL(9,E35:E49,J11:J49,E72:E94)</f>
        <v>25342</v>
      </c>
    </row>
    <row r="120" spans="1:7" ht="13.5" customHeight="1">
      <c r="A120" s="35"/>
      <c r="B120" s="35"/>
      <c r="C120" s="46"/>
      <c r="D120" s="31"/>
      <c r="E120" s="46"/>
      <c r="F120" s="31"/>
      <c r="G120" s="46"/>
    </row>
    <row r="121" spans="1:7" ht="13.5" customHeight="1">
      <c r="A121" s="89" t="s">
        <v>17</v>
      </c>
      <c r="B121" s="89"/>
      <c r="C121" s="46">
        <f>SUBTOTAL(9,C98:C111,H72:H112)</f>
        <v>15230</v>
      </c>
      <c r="D121" s="31"/>
      <c r="E121" s="46">
        <f>SUBTOTAL(9,D98:D111,I70:I112)</f>
        <v>6524</v>
      </c>
      <c r="F121" s="31"/>
      <c r="G121" s="46">
        <f>SUBTOTAL(9,E98:E111,J70:J112)</f>
        <v>8706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89" t="s">
        <v>12</v>
      </c>
      <c r="B123" s="89"/>
      <c r="C123" s="46">
        <f>SUBTOTAL(9,H72:H112)</f>
        <v>6214</v>
      </c>
      <c r="D123" s="31"/>
      <c r="E123" s="46">
        <f>SUBTOTAL(9,I72:I112)</f>
        <v>2359</v>
      </c>
      <c r="F123" s="31"/>
      <c r="G123" s="46">
        <f>SUBTOTAL(9,J72:J112)</f>
        <v>3855</v>
      </c>
    </row>
    <row r="124" ht="13.5" customHeight="1"/>
    <row r="125" ht="13.5" customHeight="1"/>
    <row r="126" spans="5:6" ht="13.5" customHeight="1">
      <c r="E126" s="88"/>
      <c r="F126" s="88"/>
    </row>
  </sheetData>
  <mergeCells count="32">
    <mergeCell ref="A119:B119"/>
    <mergeCell ref="A121:B121"/>
    <mergeCell ref="A123:B123"/>
    <mergeCell ref="E126:F126"/>
    <mergeCell ref="I69:I70"/>
    <mergeCell ref="J69:J70"/>
    <mergeCell ref="A115:B115"/>
    <mergeCell ref="A117:B117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:I7"/>
    <mergeCell ref="J6:J7"/>
    <mergeCell ref="E53:F53"/>
    <mergeCell ref="E63:F63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2" t="s">
        <v>22</v>
      </c>
      <c r="C2" s="76" t="s">
        <v>0</v>
      </c>
      <c r="D2" s="76"/>
      <c r="E2" s="76"/>
      <c r="F2" s="76"/>
      <c r="G2" s="76"/>
    </row>
    <row r="4" spans="1:10" ht="18" customHeight="1">
      <c r="A4" s="2" t="s">
        <v>56</v>
      </c>
      <c r="B4" s="2"/>
      <c r="F4" s="77" t="s">
        <v>58</v>
      </c>
      <c r="G4" s="77"/>
      <c r="H4" s="77"/>
      <c r="I4" s="77"/>
      <c r="J4" s="77"/>
    </row>
    <row r="5" ht="13.5">
      <c r="C5" s="1"/>
    </row>
    <row r="6" spans="1:10" ht="13.5" customHeight="1">
      <c r="A6" s="90" t="s">
        <v>24</v>
      </c>
      <c r="B6" s="80" t="s">
        <v>25</v>
      </c>
      <c r="C6" s="78" t="s">
        <v>6</v>
      </c>
      <c r="D6" s="84" t="s">
        <v>1</v>
      </c>
      <c r="E6" s="84" t="s">
        <v>2</v>
      </c>
      <c r="F6" s="86" t="s">
        <v>24</v>
      </c>
      <c r="G6" s="80" t="s">
        <v>25</v>
      </c>
      <c r="H6" s="78" t="s">
        <v>6</v>
      </c>
      <c r="I6" s="84" t="s">
        <v>1</v>
      </c>
      <c r="J6" s="90" t="s">
        <v>2</v>
      </c>
    </row>
    <row r="7" spans="1:10" ht="13.5" customHeight="1">
      <c r="A7" s="91"/>
      <c r="B7" s="81"/>
      <c r="C7" s="79"/>
      <c r="D7" s="85"/>
      <c r="E7" s="85"/>
      <c r="F7" s="87"/>
      <c r="G7" s="81"/>
      <c r="H7" s="79"/>
      <c r="I7" s="85"/>
      <c r="J7" s="91"/>
    </row>
    <row r="8" spans="1:10" ht="14.25" customHeight="1">
      <c r="A8" s="54" t="s">
        <v>26</v>
      </c>
      <c r="B8" s="55"/>
      <c r="C8" s="56">
        <f>SUBTOTAL(9,C10:C48,H10:H48,C71:C110,H71:H112)</f>
        <v>93177</v>
      </c>
      <c r="D8" s="56">
        <f>SUBTOTAL(9,D10:D48,I10:I48,D71:D110,I71:I112)</f>
        <v>45918</v>
      </c>
      <c r="E8" s="56">
        <f>SUBTOTAL(9,E10:E48,J10:J48,E71:E110,J71:J112)</f>
        <v>47259</v>
      </c>
      <c r="F8" s="57"/>
      <c r="G8" s="58"/>
      <c r="H8" s="42"/>
      <c r="I8" s="42"/>
      <c r="J8" s="42"/>
    </row>
    <row r="9" spans="1:10" ht="13.5" customHeight="1">
      <c r="A9" s="16"/>
      <c r="B9" s="59"/>
      <c r="C9" s="44"/>
      <c r="D9" s="44"/>
      <c r="E9" s="67"/>
      <c r="F9" s="57"/>
      <c r="G9" s="58"/>
      <c r="H9" s="44"/>
      <c r="I9" s="44"/>
      <c r="J9" s="44"/>
    </row>
    <row r="10" spans="1:10" ht="13.5" customHeight="1">
      <c r="A10" s="35" t="s">
        <v>27</v>
      </c>
      <c r="B10" s="60"/>
      <c r="C10" s="44">
        <f>SUBTOTAL(9,C12:C16)</f>
        <v>4543</v>
      </c>
      <c r="D10" s="44">
        <f>SUBTOTAL(9,D12:D16)</f>
        <v>2332</v>
      </c>
      <c r="E10" s="44">
        <f>SUBTOTAL(9,E12:E16)</f>
        <v>2211</v>
      </c>
      <c r="F10" s="43" t="s">
        <v>28</v>
      </c>
      <c r="G10" s="60"/>
      <c r="H10" s="44">
        <f>SUBTOTAL(9,H12:H16)</f>
        <v>6342</v>
      </c>
      <c r="I10" s="44">
        <f>SUBTOTAL(9,I12:I16)</f>
        <v>3212</v>
      </c>
      <c r="J10" s="44">
        <f>SUBTOTAL(9,J12:J16)</f>
        <v>3130</v>
      </c>
    </row>
    <row r="11" spans="1:10" ht="13.5" customHeight="1">
      <c r="A11" s="16"/>
      <c r="B11" s="59"/>
      <c r="C11" s="11"/>
      <c r="D11" s="11"/>
      <c r="E11" s="12"/>
      <c r="F11" s="10"/>
      <c r="G11" s="59"/>
      <c r="H11" s="11"/>
      <c r="I11" s="11"/>
      <c r="J11" s="11"/>
    </row>
    <row r="12" spans="1:10" ht="13.5" customHeight="1">
      <c r="A12" s="16">
        <v>0</v>
      </c>
      <c r="B12" s="59"/>
      <c r="C12" s="13">
        <f>D12+E12</f>
        <v>980</v>
      </c>
      <c r="D12" s="13">
        <v>477</v>
      </c>
      <c r="E12" s="20">
        <v>503</v>
      </c>
      <c r="F12" s="10">
        <v>25</v>
      </c>
      <c r="G12" s="59">
        <v>1.0453752181500873</v>
      </c>
      <c r="H12" s="13">
        <f>I12+J12</f>
        <v>1198</v>
      </c>
      <c r="I12" s="13">
        <v>604</v>
      </c>
      <c r="J12" s="13">
        <v>594</v>
      </c>
    </row>
    <row r="13" spans="1:10" ht="13.5" customHeight="1">
      <c r="A13" s="16">
        <v>1</v>
      </c>
      <c r="B13" s="59">
        <v>0.9839228295819936</v>
      </c>
      <c r="C13" s="13">
        <f>D13+E13</f>
        <v>918</v>
      </c>
      <c r="D13" s="13">
        <v>467</v>
      </c>
      <c r="E13" s="20">
        <v>451</v>
      </c>
      <c r="F13" s="10">
        <v>26</v>
      </c>
      <c r="G13" s="59">
        <v>1.037781350482315</v>
      </c>
      <c r="H13" s="13">
        <f>I13+J13</f>
        <v>1291</v>
      </c>
      <c r="I13" s="13">
        <v>618</v>
      </c>
      <c r="J13" s="13">
        <v>673</v>
      </c>
    </row>
    <row r="14" spans="1:10" ht="13.5" customHeight="1">
      <c r="A14" s="16">
        <v>2</v>
      </c>
      <c r="B14" s="59">
        <v>0.9592668024439919</v>
      </c>
      <c r="C14" s="13">
        <f>D14+E14</f>
        <v>942</v>
      </c>
      <c r="D14" s="13">
        <v>497</v>
      </c>
      <c r="E14" s="20">
        <v>445</v>
      </c>
      <c r="F14" s="10">
        <v>27</v>
      </c>
      <c r="G14" s="59">
        <v>1.0128205128205128</v>
      </c>
      <c r="H14" s="13">
        <f>I14+J14</f>
        <v>1264</v>
      </c>
      <c r="I14" s="13">
        <v>630</v>
      </c>
      <c r="J14" s="13">
        <v>634</v>
      </c>
    </row>
    <row r="15" spans="1:10" ht="13.5" customHeight="1">
      <c r="A15" s="16">
        <v>3</v>
      </c>
      <c r="B15" s="59">
        <v>0.9808988764044944</v>
      </c>
      <c r="C15" s="13">
        <f>D15+E15</f>
        <v>873</v>
      </c>
      <c r="D15" s="13">
        <v>466</v>
      </c>
      <c r="E15" s="20">
        <v>407</v>
      </c>
      <c r="F15" s="10">
        <v>28</v>
      </c>
      <c r="G15" s="59">
        <v>1.008507347254447</v>
      </c>
      <c r="H15" s="13">
        <f>I15+J15</f>
        <v>1304</v>
      </c>
      <c r="I15" s="13">
        <v>712</v>
      </c>
      <c r="J15" s="13">
        <v>592</v>
      </c>
    </row>
    <row r="16" spans="1:10" ht="13.5" customHeight="1">
      <c r="A16" s="16">
        <v>4</v>
      </c>
      <c r="B16" s="59">
        <v>0.9662398137369034</v>
      </c>
      <c r="C16" s="13">
        <f>D16+E16</f>
        <v>830</v>
      </c>
      <c r="D16" s="13">
        <v>425</v>
      </c>
      <c r="E16" s="20">
        <v>405</v>
      </c>
      <c r="F16" s="10">
        <v>29</v>
      </c>
      <c r="G16" s="59">
        <v>1.007843137254902</v>
      </c>
      <c r="H16" s="13">
        <f>I16+J16</f>
        <v>1285</v>
      </c>
      <c r="I16" s="13">
        <v>648</v>
      </c>
      <c r="J16" s="13">
        <v>637</v>
      </c>
    </row>
    <row r="17" spans="1:10" ht="13.5" customHeight="1">
      <c r="A17" s="16"/>
      <c r="B17" s="59"/>
      <c r="C17" s="11"/>
      <c r="D17" s="11"/>
      <c r="E17" s="12"/>
      <c r="F17" s="10"/>
      <c r="G17" s="59"/>
      <c r="H17" s="11"/>
      <c r="I17" s="11"/>
      <c r="J17" s="11"/>
    </row>
    <row r="18" spans="1:10" ht="13.5" customHeight="1">
      <c r="A18" s="35" t="s">
        <v>29</v>
      </c>
      <c r="B18" s="60"/>
      <c r="C18" s="44">
        <f>SUBTOTAL(9,C20:C24)</f>
        <v>4193</v>
      </c>
      <c r="D18" s="44">
        <f>SUBTOTAL(9,D20:D24)</f>
        <v>2148</v>
      </c>
      <c r="E18" s="44">
        <f>SUBTOTAL(9,E20:E24)</f>
        <v>2045</v>
      </c>
      <c r="F18" s="43" t="s">
        <v>30</v>
      </c>
      <c r="G18" s="60"/>
      <c r="H18" s="44">
        <f>SUBTOTAL(9,H20:H24)</f>
        <v>7379</v>
      </c>
      <c r="I18" s="44">
        <f>SUBTOTAL(9,I20:I24)</f>
        <v>3747</v>
      </c>
      <c r="J18" s="44">
        <f>SUBTOTAL(9,J20:J24)</f>
        <v>3632</v>
      </c>
    </row>
    <row r="19" spans="1:10" ht="13.5" customHeight="1">
      <c r="A19" s="16"/>
      <c r="B19" s="59"/>
      <c r="C19" s="11"/>
      <c r="D19" s="11"/>
      <c r="E19" s="12"/>
      <c r="F19" s="10"/>
      <c r="G19" s="59"/>
      <c r="H19" s="11"/>
      <c r="I19" s="11"/>
      <c r="J19" s="11"/>
    </row>
    <row r="20" spans="1:10" ht="13.5" customHeight="1">
      <c r="A20" s="16">
        <v>5</v>
      </c>
      <c r="B20" s="59">
        <v>0.9928741092636579</v>
      </c>
      <c r="C20" s="13">
        <f>D20+E20</f>
        <v>836</v>
      </c>
      <c r="D20" s="13">
        <v>436</v>
      </c>
      <c r="E20" s="20">
        <v>400</v>
      </c>
      <c r="F20" s="10">
        <v>30</v>
      </c>
      <c r="G20" s="59">
        <v>0.9893992932862191</v>
      </c>
      <c r="H20" s="13">
        <f>I20+J20</f>
        <v>1400</v>
      </c>
      <c r="I20" s="13">
        <v>697</v>
      </c>
      <c r="J20" s="13">
        <v>703</v>
      </c>
    </row>
    <row r="21" spans="1:10" ht="13.5" customHeight="1">
      <c r="A21" s="16">
        <v>6</v>
      </c>
      <c r="B21" s="59">
        <v>0.9813953488372092</v>
      </c>
      <c r="C21" s="13">
        <f>D21+E21</f>
        <v>844</v>
      </c>
      <c r="D21" s="13">
        <v>419</v>
      </c>
      <c r="E21" s="20">
        <v>425</v>
      </c>
      <c r="F21" s="10">
        <v>31</v>
      </c>
      <c r="G21" s="59">
        <v>0.9910096818810512</v>
      </c>
      <c r="H21" s="13">
        <f>I21+J21</f>
        <v>1433</v>
      </c>
      <c r="I21" s="13">
        <v>701</v>
      </c>
      <c r="J21" s="13">
        <v>732</v>
      </c>
    </row>
    <row r="22" spans="1:10" ht="13.5" customHeight="1">
      <c r="A22" s="16">
        <v>7</v>
      </c>
      <c r="B22" s="59">
        <v>0.9888888888888889</v>
      </c>
      <c r="C22" s="13">
        <f>D22+E22</f>
        <v>801</v>
      </c>
      <c r="D22" s="13">
        <v>401</v>
      </c>
      <c r="E22" s="20">
        <v>400</v>
      </c>
      <c r="F22" s="10">
        <v>32</v>
      </c>
      <c r="G22" s="59">
        <v>0.9880239520958084</v>
      </c>
      <c r="H22" s="13">
        <f>I22+J22</f>
        <v>1485</v>
      </c>
      <c r="I22" s="13">
        <v>777</v>
      </c>
      <c r="J22" s="13">
        <v>708</v>
      </c>
    </row>
    <row r="23" spans="1:10" ht="13.5" customHeight="1">
      <c r="A23" s="16">
        <v>8</v>
      </c>
      <c r="B23" s="59">
        <v>0.9886363636363636</v>
      </c>
      <c r="C23" s="13">
        <f>D23+E23</f>
        <v>870</v>
      </c>
      <c r="D23" s="13">
        <v>459</v>
      </c>
      <c r="E23" s="20">
        <v>411</v>
      </c>
      <c r="F23" s="10">
        <v>33</v>
      </c>
      <c r="G23" s="59">
        <v>0.979011509817197</v>
      </c>
      <c r="H23" s="13">
        <f>I23+J23</f>
        <v>1446</v>
      </c>
      <c r="I23" s="13">
        <v>725</v>
      </c>
      <c r="J23" s="13">
        <v>721</v>
      </c>
    </row>
    <row r="24" spans="1:10" ht="13.5" customHeight="1">
      <c r="A24" s="16">
        <v>9</v>
      </c>
      <c r="B24" s="59">
        <v>0.9929245283018868</v>
      </c>
      <c r="C24" s="13">
        <f>D24+E24</f>
        <v>842</v>
      </c>
      <c r="D24" s="13">
        <v>433</v>
      </c>
      <c r="E24" s="20">
        <v>409</v>
      </c>
      <c r="F24" s="10">
        <v>34</v>
      </c>
      <c r="G24" s="59">
        <v>1.2666666666666666</v>
      </c>
      <c r="H24" s="13">
        <f>I24+J24</f>
        <v>1615</v>
      </c>
      <c r="I24" s="13">
        <v>847</v>
      </c>
      <c r="J24" s="13">
        <v>768</v>
      </c>
    </row>
    <row r="25" spans="1:10" ht="13.5" customHeight="1">
      <c r="A25" s="16"/>
      <c r="B25" s="59"/>
      <c r="C25" s="11"/>
      <c r="D25" s="11"/>
      <c r="E25" s="12"/>
      <c r="F25" s="10"/>
      <c r="G25" s="59"/>
      <c r="H25" s="11"/>
      <c r="I25" s="11"/>
      <c r="J25" s="11"/>
    </row>
    <row r="26" spans="1:10" ht="13.5" customHeight="1">
      <c r="A26" s="35" t="s">
        <v>31</v>
      </c>
      <c r="B26" s="60"/>
      <c r="C26" s="44">
        <f>SUBTOTAL(9,C28:C32)</f>
        <v>4381</v>
      </c>
      <c r="D26" s="44">
        <f>SUBTOTAL(9,D28:D32)</f>
        <v>2203</v>
      </c>
      <c r="E26" s="44">
        <f>SUBTOTAL(9,E28:E32)</f>
        <v>2178</v>
      </c>
      <c r="F26" s="43" t="s">
        <v>32</v>
      </c>
      <c r="G26" s="60"/>
      <c r="H26" s="44">
        <f>SUBTOTAL(9,H28:H32)</f>
        <v>8608</v>
      </c>
      <c r="I26" s="44">
        <f>SUBTOTAL(9,I28:I32)</f>
        <v>4394</v>
      </c>
      <c r="J26" s="44">
        <f>SUBTOTAL(9,J28:J32)</f>
        <v>4214</v>
      </c>
    </row>
    <row r="27" spans="1:10" ht="13.5" customHeight="1">
      <c r="A27" s="16"/>
      <c r="B27" s="59"/>
      <c r="C27" s="11"/>
      <c r="D27" s="11"/>
      <c r="E27" s="12"/>
      <c r="F27" s="10"/>
      <c r="G27" s="59"/>
      <c r="H27" s="11"/>
      <c r="I27" s="11"/>
      <c r="J27" s="11"/>
    </row>
    <row r="28" spans="1:10" ht="13.5" customHeight="1">
      <c r="A28" s="16">
        <v>10</v>
      </c>
      <c r="B28" s="59">
        <v>1.003382187147689</v>
      </c>
      <c r="C28" s="13">
        <f>D28+E28</f>
        <v>890</v>
      </c>
      <c r="D28" s="13">
        <v>442</v>
      </c>
      <c r="E28" s="20">
        <v>448</v>
      </c>
      <c r="F28" s="10">
        <v>35</v>
      </c>
      <c r="G28" s="59">
        <v>1.1512367491166078</v>
      </c>
      <c r="H28" s="13">
        <f>I28+J28</f>
        <v>1629</v>
      </c>
      <c r="I28" s="13">
        <v>808</v>
      </c>
      <c r="J28" s="13">
        <v>821</v>
      </c>
    </row>
    <row r="29" spans="1:10" ht="13.5" customHeight="1">
      <c r="A29" s="16">
        <v>11</v>
      </c>
      <c r="B29" s="59">
        <v>0.9932432432432432</v>
      </c>
      <c r="C29" s="13">
        <f>D29+E29</f>
        <v>882</v>
      </c>
      <c r="D29" s="13">
        <v>453</v>
      </c>
      <c r="E29" s="20">
        <v>429</v>
      </c>
      <c r="F29" s="10">
        <v>36</v>
      </c>
      <c r="G29" s="59">
        <v>1.201936376210235</v>
      </c>
      <c r="H29" s="13">
        <f>I29+J29</f>
        <v>1738</v>
      </c>
      <c r="I29" s="13">
        <v>880</v>
      </c>
      <c r="J29" s="13">
        <v>858</v>
      </c>
    </row>
    <row r="30" spans="1:10" ht="13.5" customHeight="1">
      <c r="A30" s="16">
        <v>12</v>
      </c>
      <c r="B30" s="59">
        <v>0.9913700107874865</v>
      </c>
      <c r="C30" s="13">
        <f>D30+E30</f>
        <v>919</v>
      </c>
      <c r="D30" s="13">
        <v>442</v>
      </c>
      <c r="E30" s="20">
        <v>477</v>
      </c>
      <c r="F30" s="10">
        <v>37</v>
      </c>
      <c r="G30" s="59">
        <v>1.174983366600133</v>
      </c>
      <c r="H30" s="13">
        <f>I30+J30</f>
        <v>1766</v>
      </c>
      <c r="I30" s="13">
        <v>940</v>
      </c>
      <c r="J30" s="13">
        <v>826</v>
      </c>
    </row>
    <row r="31" spans="1:10" ht="13.5" customHeight="1">
      <c r="A31" s="16">
        <v>13</v>
      </c>
      <c r="B31" s="59">
        <v>1.0024067388688327</v>
      </c>
      <c r="C31" s="13">
        <f>D31+E31</f>
        <v>833</v>
      </c>
      <c r="D31" s="13">
        <v>439</v>
      </c>
      <c r="E31" s="20">
        <v>394</v>
      </c>
      <c r="F31" s="10">
        <v>38</v>
      </c>
      <c r="G31" s="59">
        <v>1.1773865944482058</v>
      </c>
      <c r="H31" s="13">
        <f>I31+J31</f>
        <v>1739</v>
      </c>
      <c r="I31" s="13">
        <v>890</v>
      </c>
      <c r="J31" s="13">
        <v>849</v>
      </c>
    </row>
    <row r="32" spans="1:10" ht="13.5" customHeight="1">
      <c r="A32" s="16">
        <v>14</v>
      </c>
      <c r="B32" s="59">
        <v>1.0011682242990654</v>
      </c>
      <c r="C32" s="13">
        <f>D32+E32</f>
        <v>857</v>
      </c>
      <c r="D32" s="13">
        <v>427</v>
      </c>
      <c r="E32" s="20">
        <v>430</v>
      </c>
      <c r="F32" s="10">
        <v>39</v>
      </c>
      <c r="G32" s="59">
        <v>1.085</v>
      </c>
      <c r="H32" s="13">
        <f>I32+J32</f>
        <v>1736</v>
      </c>
      <c r="I32" s="13">
        <v>876</v>
      </c>
      <c r="J32" s="13">
        <v>860</v>
      </c>
    </row>
    <row r="33" spans="1:10" ht="13.5" customHeight="1">
      <c r="A33" s="16"/>
      <c r="B33" s="59"/>
      <c r="C33" s="11"/>
      <c r="D33" s="11"/>
      <c r="E33" s="12"/>
      <c r="F33" s="10"/>
      <c r="G33" s="59"/>
      <c r="H33" s="11"/>
      <c r="I33" s="11"/>
      <c r="J33" s="11"/>
    </row>
    <row r="34" spans="1:10" ht="13.5" customHeight="1">
      <c r="A34" s="35" t="s">
        <v>33</v>
      </c>
      <c r="B34" s="60"/>
      <c r="C34" s="44">
        <f>SUBTOTAL(9,C36:C40)</f>
        <v>4074</v>
      </c>
      <c r="D34" s="44">
        <f>SUBTOTAL(9,D36:D40)</f>
        <v>2068</v>
      </c>
      <c r="E34" s="44">
        <f>SUBTOTAL(9,E36:E40)</f>
        <v>2006</v>
      </c>
      <c r="F34" s="43" t="s">
        <v>34</v>
      </c>
      <c r="G34" s="60"/>
      <c r="H34" s="44">
        <f>SUBTOTAL(9,H36:H40)</f>
        <v>7309</v>
      </c>
      <c r="I34" s="44">
        <f>SUBTOTAL(9,I36:I40)</f>
        <v>3786</v>
      </c>
      <c r="J34" s="44">
        <f>SUBTOTAL(9,J36:J40)</f>
        <v>3523</v>
      </c>
    </row>
    <row r="35" spans="1:10" ht="13.5" customHeight="1">
      <c r="A35" s="16"/>
      <c r="B35" s="59"/>
      <c r="C35" s="11"/>
      <c r="D35" s="11"/>
      <c r="E35" s="12"/>
      <c r="F35" s="10"/>
      <c r="G35" s="59"/>
      <c r="H35" s="11"/>
      <c r="I35" s="11"/>
      <c r="J35" s="11"/>
    </row>
    <row r="36" spans="1:10" ht="13.5" customHeight="1">
      <c r="A36" s="16">
        <v>15</v>
      </c>
      <c r="B36" s="59">
        <v>1.005868544600939</v>
      </c>
      <c r="C36" s="13">
        <f>D36+E36</f>
        <v>857</v>
      </c>
      <c r="D36" s="13">
        <v>410</v>
      </c>
      <c r="E36" s="20">
        <v>447</v>
      </c>
      <c r="F36" s="10">
        <v>40</v>
      </c>
      <c r="G36" s="59">
        <v>0.9914738124238733</v>
      </c>
      <c r="H36" s="13">
        <f>I36+J36</f>
        <v>1628</v>
      </c>
      <c r="I36" s="13">
        <v>845</v>
      </c>
      <c r="J36" s="13">
        <v>783</v>
      </c>
    </row>
    <row r="37" spans="1:10" ht="13.5" customHeight="1">
      <c r="A37" s="16">
        <v>16</v>
      </c>
      <c r="B37" s="59">
        <v>1.005181347150259</v>
      </c>
      <c r="C37" s="13">
        <f>D37+E37</f>
        <v>776</v>
      </c>
      <c r="D37" s="13">
        <v>410</v>
      </c>
      <c r="E37" s="20">
        <v>366</v>
      </c>
      <c r="F37" s="10">
        <v>41</v>
      </c>
      <c r="G37" s="59">
        <v>1</v>
      </c>
      <c r="H37" s="13">
        <f>I37+J37</f>
        <v>1548</v>
      </c>
      <c r="I37" s="13">
        <v>807</v>
      </c>
      <c r="J37" s="13">
        <v>741</v>
      </c>
    </row>
    <row r="38" spans="1:10" ht="13.5" customHeight="1">
      <c r="A38" s="16">
        <v>17</v>
      </c>
      <c r="B38" s="59">
        <v>0.9940334128878282</v>
      </c>
      <c r="C38" s="13">
        <f>D38+E38</f>
        <v>833</v>
      </c>
      <c r="D38" s="13">
        <v>420</v>
      </c>
      <c r="E38" s="20">
        <v>413</v>
      </c>
      <c r="F38" s="10">
        <v>42</v>
      </c>
      <c r="G38" s="59">
        <v>0.990909090909091</v>
      </c>
      <c r="H38" s="13">
        <f>I38+J38</f>
        <v>1526</v>
      </c>
      <c r="I38" s="13">
        <v>782</v>
      </c>
      <c r="J38" s="13">
        <v>744</v>
      </c>
    </row>
    <row r="39" spans="1:10" ht="13.5" customHeight="1">
      <c r="A39" s="16">
        <v>18</v>
      </c>
      <c r="B39" s="59">
        <v>0.9987893462469734</v>
      </c>
      <c r="C39" s="13">
        <f>D39+E39</f>
        <v>825</v>
      </c>
      <c r="D39" s="13">
        <v>423</v>
      </c>
      <c r="E39" s="20">
        <v>402</v>
      </c>
      <c r="F39" s="10">
        <v>43</v>
      </c>
      <c r="G39" s="59">
        <v>0.9888084265964451</v>
      </c>
      <c r="H39" s="13">
        <f>I39+J39</f>
        <v>1502</v>
      </c>
      <c r="I39" s="13">
        <v>775</v>
      </c>
      <c r="J39" s="13">
        <v>727</v>
      </c>
    </row>
    <row r="40" spans="1:10" ht="13.5" customHeight="1">
      <c r="A40" s="16">
        <v>19</v>
      </c>
      <c r="B40" s="59">
        <v>0.9961832061068703</v>
      </c>
      <c r="C40" s="13">
        <f>D40+E40</f>
        <v>783</v>
      </c>
      <c r="D40" s="13">
        <v>405</v>
      </c>
      <c r="E40" s="20">
        <v>378</v>
      </c>
      <c r="F40" s="10">
        <v>44</v>
      </c>
      <c r="G40" s="59">
        <v>0.9928122192273136</v>
      </c>
      <c r="H40" s="13">
        <f>I40+J40</f>
        <v>1105</v>
      </c>
      <c r="I40" s="13">
        <v>577</v>
      </c>
      <c r="J40" s="13">
        <v>528</v>
      </c>
    </row>
    <row r="41" spans="1:10" ht="13.5" customHeight="1">
      <c r="A41" s="16"/>
      <c r="B41" s="59"/>
      <c r="C41" s="11"/>
      <c r="D41" s="11"/>
      <c r="E41" s="12"/>
      <c r="F41" s="10"/>
      <c r="G41" s="59"/>
      <c r="H41" s="11"/>
      <c r="I41" s="11"/>
      <c r="J41" s="11"/>
    </row>
    <row r="42" spans="1:10" ht="13.5" customHeight="1">
      <c r="A42" s="35" t="s">
        <v>35</v>
      </c>
      <c r="B42" s="60"/>
      <c r="C42" s="44">
        <f>SUBTOTAL(9,C44:C48)</f>
        <v>4792</v>
      </c>
      <c r="D42" s="44">
        <f>SUBTOTAL(9,D44:D48)</f>
        <v>2361</v>
      </c>
      <c r="E42" s="44">
        <f>SUBTOTAL(9,E44:E48)</f>
        <v>2431</v>
      </c>
      <c r="F42" s="43" t="s">
        <v>36</v>
      </c>
      <c r="G42" s="60"/>
      <c r="H42" s="44">
        <f>SUBTOTAL(9,H44:H48)</f>
        <v>5849</v>
      </c>
      <c r="I42" s="44">
        <f>SUBTOTAL(9,I44:I48)</f>
        <v>3024</v>
      </c>
      <c r="J42" s="44">
        <f>SUBTOTAL(9,J44:J48)</f>
        <v>2825</v>
      </c>
    </row>
    <row r="43" spans="1:10" ht="13.5" customHeight="1">
      <c r="A43" s="16"/>
      <c r="B43" s="59"/>
      <c r="C43" s="11"/>
      <c r="D43" s="11"/>
      <c r="E43" s="12"/>
      <c r="F43" s="10"/>
      <c r="G43" s="59"/>
      <c r="H43" s="11"/>
      <c r="I43" s="11"/>
      <c r="J43" s="11"/>
    </row>
    <row r="44" spans="1:10" ht="13.5" customHeight="1">
      <c r="A44" s="16">
        <v>20</v>
      </c>
      <c r="B44" s="59">
        <v>1.0099502487562189</v>
      </c>
      <c r="C44" s="13">
        <f>D44+E44</f>
        <v>812</v>
      </c>
      <c r="D44" s="13">
        <v>405</v>
      </c>
      <c r="E44" s="20">
        <v>407</v>
      </c>
      <c r="F44" s="10">
        <v>45</v>
      </c>
      <c r="G44" s="59">
        <v>0.9835948644793152</v>
      </c>
      <c r="H44" s="13">
        <f>I44+J44</f>
        <v>1379</v>
      </c>
      <c r="I44" s="13">
        <v>723</v>
      </c>
      <c r="J44" s="13">
        <v>656</v>
      </c>
    </row>
    <row r="45" spans="1:10" ht="13.5" customHeight="1">
      <c r="A45" s="16">
        <v>21</v>
      </c>
      <c r="B45" s="59">
        <v>1.0427872860635696</v>
      </c>
      <c r="C45" s="13">
        <f>D45+E45</f>
        <v>853</v>
      </c>
      <c r="D45" s="13">
        <v>436</v>
      </c>
      <c r="E45" s="20">
        <v>417</v>
      </c>
      <c r="F45" s="10">
        <v>46</v>
      </c>
      <c r="G45" s="59">
        <v>0.995850622406639</v>
      </c>
      <c r="H45" s="13">
        <f>I45+J45</f>
        <v>1200</v>
      </c>
      <c r="I45" s="13">
        <v>638</v>
      </c>
      <c r="J45" s="13">
        <v>562</v>
      </c>
    </row>
    <row r="46" spans="1:10" ht="13.5" customHeight="1">
      <c r="A46" s="16">
        <v>22</v>
      </c>
      <c r="B46" s="59">
        <v>1.0649942987457242</v>
      </c>
      <c r="C46" s="13">
        <f>D46+E46</f>
        <v>934</v>
      </c>
      <c r="D46" s="25">
        <v>425</v>
      </c>
      <c r="E46" s="20">
        <v>509</v>
      </c>
      <c r="F46" s="10">
        <v>47</v>
      </c>
      <c r="G46" s="59">
        <v>1.004255319148936</v>
      </c>
      <c r="H46" s="13">
        <f>I46+J46</f>
        <v>1180</v>
      </c>
      <c r="I46" s="13">
        <v>593</v>
      </c>
      <c r="J46" s="13">
        <v>587</v>
      </c>
    </row>
    <row r="47" spans="1:10" ht="13.5" customHeight="1">
      <c r="A47" s="16">
        <v>23</v>
      </c>
      <c r="B47" s="59">
        <v>1.0497967479674797</v>
      </c>
      <c r="C47" s="13">
        <f>D47+E47</f>
        <v>1033</v>
      </c>
      <c r="D47" s="13">
        <v>509</v>
      </c>
      <c r="E47" s="13">
        <v>524</v>
      </c>
      <c r="F47" s="10">
        <v>48</v>
      </c>
      <c r="G47" s="59">
        <v>0.9963570127504554</v>
      </c>
      <c r="H47" s="13">
        <f>I47+J47</f>
        <v>1094</v>
      </c>
      <c r="I47" s="13">
        <v>559</v>
      </c>
      <c r="J47" s="13">
        <v>535</v>
      </c>
    </row>
    <row r="48" spans="1:10" ht="13.5" customHeight="1">
      <c r="A48" s="16">
        <v>24</v>
      </c>
      <c r="B48" s="59">
        <v>1.039426523297491</v>
      </c>
      <c r="C48" s="13">
        <f>D48+E48</f>
        <v>1160</v>
      </c>
      <c r="D48" s="25">
        <v>586</v>
      </c>
      <c r="E48" s="20">
        <v>574</v>
      </c>
      <c r="F48" s="10">
        <v>49</v>
      </c>
      <c r="G48" s="59">
        <v>0.9793510324483776</v>
      </c>
      <c r="H48" s="13">
        <f>I48+J48</f>
        <v>996</v>
      </c>
      <c r="I48" s="13">
        <v>511</v>
      </c>
      <c r="J48" s="13">
        <v>485</v>
      </c>
    </row>
    <row r="49" spans="1:10" ht="13.5" customHeight="1">
      <c r="A49" s="17"/>
      <c r="B49" s="61"/>
      <c r="C49" s="14"/>
      <c r="D49" s="14"/>
      <c r="E49" s="15"/>
      <c r="F49" s="18"/>
      <c r="G49" s="61"/>
      <c r="H49" s="14"/>
      <c r="I49" s="14"/>
      <c r="J49" s="14"/>
    </row>
    <row r="50" spans="1:7" ht="13.5" customHeight="1">
      <c r="A50" t="s">
        <v>59</v>
      </c>
      <c r="F50" s="3"/>
      <c r="G50" s="3"/>
    </row>
    <row r="51" ht="13.5" customHeight="1"/>
    <row r="52" ht="13.5" customHeight="1"/>
    <row r="53" spans="5:6" ht="13.5" customHeight="1">
      <c r="E53" s="88"/>
      <c r="F53" s="88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23"/>
      <c r="F61" s="23"/>
    </row>
    <row r="62" ht="13.5" customHeight="1"/>
    <row r="63" spans="5:6" ht="13.5" customHeight="1">
      <c r="E63" s="88"/>
      <c r="F63" s="88"/>
    </row>
    <row r="65" spans="2:7" ht="17.25">
      <c r="B65" s="2" t="s">
        <v>22</v>
      </c>
      <c r="C65" s="76" t="s">
        <v>0</v>
      </c>
      <c r="D65" s="76"/>
      <c r="E65" s="76"/>
      <c r="F65" s="76"/>
      <c r="G65" s="76"/>
    </row>
    <row r="67" spans="1:10" ht="18" customHeight="1">
      <c r="A67" s="2" t="s">
        <v>57</v>
      </c>
      <c r="B67" s="2"/>
      <c r="C67" s="2"/>
      <c r="F67" s="77" t="s">
        <v>58</v>
      </c>
      <c r="G67" s="77"/>
      <c r="H67" s="77"/>
      <c r="I67" s="77"/>
      <c r="J67" s="77"/>
    </row>
    <row r="68" ht="13.5">
      <c r="C68" s="1"/>
    </row>
    <row r="69" spans="1:10" ht="13.5" customHeight="1">
      <c r="A69" s="90" t="s">
        <v>24</v>
      </c>
      <c r="B69" s="80" t="s">
        <v>25</v>
      </c>
      <c r="C69" s="78" t="s">
        <v>6</v>
      </c>
      <c r="D69" s="84" t="s">
        <v>1</v>
      </c>
      <c r="E69" s="84" t="s">
        <v>2</v>
      </c>
      <c r="F69" s="86" t="s">
        <v>24</v>
      </c>
      <c r="G69" s="80" t="s">
        <v>25</v>
      </c>
      <c r="H69" s="78" t="s">
        <v>6</v>
      </c>
      <c r="I69" s="84" t="s">
        <v>1</v>
      </c>
      <c r="J69" s="90" t="s">
        <v>2</v>
      </c>
    </row>
    <row r="70" spans="1:10" ht="13.5" customHeight="1">
      <c r="A70" s="91"/>
      <c r="B70" s="81"/>
      <c r="C70" s="79"/>
      <c r="D70" s="85"/>
      <c r="E70" s="85"/>
      <c r="F70" s="87"/>
      <c r="G70" s="81"/>
      <c r="H70" s="79"/>
      <c r="I70" s="85"/>
      <c r="J70" s="91"/>
    </row>
    <row r="71" spans="1:10" ht="13.5" customHeight="1">
      <c r="A71" s="8"/>
      <c r="B71" s="62"/>
      <c r="C71" s="6"/>
      <c r="D71" s="6"/>
      <c r="E71" s="7"/>
      <c r="F71" s="57"/>
      <c r="G71" s="58"/>
      <c r="H71" s="6"/>
      <c r="I71" s="6"/>
      <c r="J71" s="6"/>
    </row>
    <row r="72" spans="1:10" ht="13.5" customHeight="1">
      <c r="A72" s="35" t="s">
        <v>38</v>
      </c>
      <c r="B72" s="60"/>
      <c r="C72" s="44">
        <f>SUBTOTAL(9,C74:C78)</f>
        <v>4782</v>
      </c>
      <c r="D72" s="44">
        <f>SUBTOTAL(9,D74:D78)</f>
        <v>2457</v>
      </c>
      <c r="E72" s="44">
        <f>SUBTOTAL(9,E74:E78)</f>
        <v>2325</v>
      </c>
      <c r="F72" s="43" t="s">
        <v>39</v>
      </c>
      <c r="G72" s="60"/>
      <c r="H72" s="44">
        <f>SUBTOTAL(9,H74:H78)</f>
        <v>3531</v>
      </c>
      <c r="I72" s="44">
        <f>SUBTOTAL(9,I74:I78)</f>
        <v>1524</v>
      </c>
      <c r="J72" s="44">
        <f>SUBTOTAL(9,J74:J78)</f>
        <v>2007</v>
      </c>
    </row>
    <row r="73" spans="1:10" ht="13.5" customHeight="1">
      <c r="A73" s="16"/>
      <c r="B73" s="59"/>
      <c r="C73" s="11"/>
      <c r="D73" s="11"/>
      <c r="E73" s="12"/>
      <c r="F73" s="10"/>
      <c r="G73" s="59"/>
      <c r="H73" s="11"/>
      <c r="I73" s="11"/>
      <c r="J73" s="11"/>
    </row>
    <row r="74" spans="1:10" ht="13.5" customHeight="1">
      <c r="A74" s="16">
        <v>50</v>
      </c>
      <c r="B74" s="59">
        <v>1.0114345114345114</v>
      </c>
      <c r="C74" s="13">
        <f>D74+E74</f>
        <v>973</v>
      </c>
      <c r="D74" s="13">
        <v>490</v>
      </c>
      <c r="E74" s="20">
        <v>483</v>
      </c>
      <c r="F74" s="10">
        <v>75</v>
      </c>
      <c r="G74" s="59">
        <v>0.9772985244040863</v>
      </c>
      <c r="H74" s="13">
        <f>I74+J74</f>
        <v>861</v>
      </c>
      <c r="I74" s="13">
        <v>357</v>
      </c>
      <c r="J74" s="13">
        <v>504</v>
      </c>
    </row>
    <row r="75" spans="1:10" ht="13.5" customHeight="1">
      <c r="A75" s="16">
        <v>51</v>
      </c>
      <c r="B75" s="59">
        <v>0.98989898989899</v>
      </c>
      <c r="C75" s="13">
        <f>D75+E75</f>
        <v>980</v>
      </c>
      <c r="D75" s="13">
        <v>502</v>
      </c>
      <c r="E75" s="20">
        <v>478</v>
      </c>
      <c r="F75" s="10">
        <v>76</v>
      </c>
      <c r="G75" s="59">
        <v>0.9761273209549072</v>
      </c>
      <c r="H75" s="13">
        <f>I75+J75</f>
        <v>736</v>
      </c>
      <c r="I75" s="13">
        <v>330</v>
      </c>
      <c r="J75" s="13">
        <v>406</v>
      </c>
    </row>
    <row r="76" spans="1:10" ht="13.5" customHeight="1">
      <c r="A76" s="16">
        <v>52</v>
      </c>
      <c r="B76" s="59">
        <v>1</v>
      </c>
      <c r="C76" s="13">
        <f>D76+E76</f>
        <v>944</v>
      </c>
      <c r="D76" s="13">
        <v>490</v>
      </c>
      <c r="E76" s="20">
        <v>454</v>
      </c>
      <c r="F76" s="10">
        <v>77</v>
      </c>
      <c r="G76" s="59">
        <v>0.9646017699115044</v>
      </c>
      <c r="H76" s="13">
        <f>I76+J76</f>
        <v>654</v>
      </c>
      <c r="I76" s="13">
        <v>288</v>
      </c>
      <c r="J76" s="13">
        <v>366</v>
      </c>
    </row>
    <row r="77" spans="1:10" ht="13.5" customHeight="1">
      <c r="A77" s="16">
        <v>53</v>
      </c>
      <c r="B77" s="59">
        <v>1.0033632286995515</v>
      </c>
      <c r="C77" s="13">
        <f>D77+E77</f>
        <v>895</v>
      </c>
      <c r="D77" s="13">
        <v>474</v>
      </c>
      <c r="E77" s="20">
        <v>421</v>
      </c>
      <c r="F77" s="10">
        <v>78</v>
      </c>
      <c r="G77" s="59">
        <v>0.9537166900420757</v>
      </c>
      <c r="H77" s="13">
        <f>I77+J77</f>
        <v>680</v>
      </c>
      <c r="I77" s="13">
        <v>278</v>
      </c>
      <c r="J77" s="13">
        <v>402</v>
      </c>
    </row>
    <row r="78" spans="1:10" ht="13.5" customHeight="1">
      <c r="A78" s="16">
        <v>54</v>
      </c>
      <c r="B78" s="59">
        <v>0.990990990990991</v>
      </c>
      <c r="C78" s="13">
        <f>D78+E78</f>
        <v>990</v>
      </c>
      <c r="D78" s="13">
        <v>501</v>
      </c>
      <c r="E78" s="20">
        <v>489</v>
      </c>
      <c r="F78" s="10">
        <v>79</v>
      </c>
      <c r="G78" s="59">
        <v>0.967741935483871</v>
      </c>
      <c r="H78" s="13">
        <f>I78+J78</f>
        <v>600</v>
      </c>
      <c r="I78" s="13">
        <v>271</v>
      </c>
      <c r="J78" s="13">
        <v>329</v>
      </c>
    </row>
    <row r="79" spans="1:10" ht="13.5" customHeight="1">
      <c r="A79" s="16"/>
      <c r="B79" s="59"/>
      <c r="C79" s="11"/>
      <c r="D79" s="11"/>
      <c r="E79" s="12"/>
      <c r="F79" s="10"/>
      <c r="G79" s="59"/>
      <c r="H79" s="11"/>
      <c r="I79" s="11"/>
      <c r="J79" s="11"/>
    </row>
    <row r="80" spans="1:10" ht="13.5" customHeight="1">
      <c r="A80" s="35" t="s">
        <v>40</v>
      </c>
      <c r="B80" s="60"/>
      <c r="C80" s="44">
        <f>SUBTOTAL(9,C82:C86)</f>
        <v>5518</v>
      </c>
      <c r="D80" s="44">
        <f>SUBTOTAL(9,D82:D86)</f>
        <v>2743</v>
      </c>
      <c r="E80" s="44">
        <f>SUBTOTAL(9,E82:E86)</f>
        <v>2775</v>
      </c>
      <c r="F80" s="43" t="s">
        <v>41</v>
      </c>
      <c r="G80" s="60"/>
      <c r="H80" s="44">
        <f>SUBTOTAL(9,H82:H86)</f>
        <v>2186</v>
      </c>
      <c r="I80" s="44">
        <f>SUBTOTAL(9,I82:I86)</f>
        <v>862</v>
      </c>
      <c r="J80" s="44">
        <f>SUBTOTAL(9,J82:J86)</f>
        <v>1324</v>
      </c>
    </row>
    <row r="81" spans="1:10" ht="13.5" customHeight="1">
      <c r="A81" s="16"/>
      <c r="B81" s="59"/>
      <c r="C81" s="11"/>
      <c r="D81" s="11"/>
      <c r="E81" s="12"/>
      <c r="F81" s="10"/>
      <c r="G81" s="59"/>
      <c r="H81" s="11"/>
      <c r="I81" s="11"/>
      <c r="J81" s="11"/>
    </row>
    <row r="82" spans="1:10" ht="13.5" customHeight="1">
      <c r="A82" s="16">
        <v>55</v>
      </c>
      <c r="B82" s="59">
        <v>0.9960238568588469</v>
      </c>
      <c r="C82" s="13">
        <f>D82+E82</f>
        <v>1002</v>
      </c>
      <c r="D82" s="13">
        <v>497</v>
      </c>
      <c r="E82" s="20">
        <v>505</v>
      </c>
      <c r="F82" s="10">
        <v>80</v>
      </c>
      <c r="G82" s="59">
        <v>0.9766990291262136</v>
      </c>
      <c r="H82" s="13">
        <f>I82+J82</f>
        <v>503</v>
      </c>
      <c r="I82" s="13">
        <v>218</v>
      </c>
      <c r="J82" s="13">
        <v>285</v>
      </c>
    </row>
    <row r="83" spans="1:10" ht="13.5" customHeight="1">
      <c r="A83" s="16">
        <v>56</v>
      </c>
      <c r="B83" s="59">
        <v>0.9927385892116183</v>
      </c>
      <c r="C83" s="13">
        <f>D83+E83</f>
        <v>957</v>
      </c>
      <c r="D83" s="13">
        <v>471</v>
      </c>
      <c r="E83" s="20">
        <v>486</v>
      </c>
      <c r="F83" s="10">
        <v>81</v>
      </c>
      <c r="G83" s="59">
        <v>0.9781021897810219</v>
      </c>
      <c r="H83" s="13">
        <f>I83+J83</f>
        <v>536</v>
      </c>
      <c r="I83" s="13">
        <v>215</v>
      </c>
      <c r="J83" s="13">
        <v>321</v>
      </c>
    </row>
    <row r="84" spans="1:10" ht="13.5" customHeight="1">
      <c r="A84" s="16">
        <v>57</v>
      </c>
      <c r="B84" s="59">
        <v>0.9751381215469613</v>
      </c>
      <c r="C84" s="13">
        <f>D84+E84</f>
        <v>1059</v>
      </c>
      <c r="D84" s="13">
        <v>504</v>
      </c>
      <c r="E84" s="20">
        <v>555</v>
      </c>
      <c r="F84" s="10">
        <v>82</v>
      </c>
      <c r="G84" s="59">
        <v>0.9661399548532731</v>
      </c>
      <c r="H84" s="13">
        <f>I84+J84</f>
        <v>428</v>
      </c>
      <c r="I84" s="13">
        <v>159</v>
      </c>
      <c r="J84" s="13">
        <v>269</v>
      </c>
    </row>
    <row r="85" spans="1:10" ht="13.5" customHeight="1">
      <c r="A85" s="16">
        <v>58</v>
      </c>
      <c r="B85" s="59">
        <v>0.99833748960931</v>
      </c>
      <c r="C85" s="13">
        <f>D85+E85</f>
        <v>1201</v>
      </c>
      <c r="D85" s="13">
        <v>640</v>
      </c>
      <c r="E85" s="20">
        <v>561</v>
      </c>
      <c r="F85" s="10">
        <v>83</v>
      </c>
      <c r="G85" s="59">
        <v>0.9666666666666667</v>
      </c>
      <c r="H85" s="13">
        <f>I85+J85</f>
        <v>377</v>
      </c>
      <c r="I85" s="13">
        <v>151</v>
      </c>
      <c r="J85" s="13">
        <v>226</v>
      </c>
    </row>
    <row r="86" spans="1:10" ht="13.5" customHeight="1">
      <c r="A86" s="16">
        <v>59</v>
      </c>
      <c r="B86" s="59">
        <v>0.9908466819221968</v>
      </c>
      <c r="C86" s="13">
        <f>D86+E86</f>
        <v>1299</v>
      </c>
      <c r="D86" s="13">
        <v>631</v>
      </c>
      <c r="E86" s="20">
        <v>668</v>
      </c>
      <c r="F86" s="10">
        <v>84</v>
      </c>
      <c r="G86" s="59">
        <v>0.9421487603305785</v>
      </c>
      <c r="H86" s="13">
        <f>I86+J86</f>
        <v>342</v>
      </c>
      <c r="I86" s="13">
        <v>119</v>
      </c>
      <c r="J86" s="13">
        <v>223</v>
      </c>
    </row>
    <row r="87" spans="1:10" ht="13.5" customHeight="1">
      <c r="A87" s="16"/>
      <c r="B87" s="59"/>
      <c r="C87" s="11"/>
      <c r="D87" s="11"/>
      <c r="E87" s="12"/>
      <c r="F87" s="10"/>
      <c r="G87" s="59"/>
      <c r="H87" s="11"/>
      <c r="I87" s="11"/>
      <c r="J87" s="11"/>
    </row>
    <row r="88" spans="1:10" ht="13.5" customHeight="1">
      <c r="A88" s="35" t="s">
        <v>42</v>
      </c>
      <c r="B88" s="60"/>
      <c r="C88" s="44">
        <f>SUBTOTAL(9,C90:C94)</f>
        <v>7026</v>
      </c>
      <c r="D88" s="44">
        <f>SUBTOTAL(9,D90:D94)</f>
        <v>3433</v>
      </c>
      <c r="E88" s="44">
        <f>SUBTOTAL(9,E90:E94)</f>
        <v>3593</v>
      </c>
      <c r="F88" s="43" t="s">
        <v>3</v>
      </c>
      <c r="G88" s="60"/>
      <c r="H88" s="44">
        <f>SUBTOTAL(9,H90:H94)</f>
        <v>1147</v>
      </c>
      <c r="I88" s="44">
        <f>SUBTOTAL(9,I90:I94)</f>
        <v>341</v>
      </c>
      <c r="J88" s="44">
        <f>SUBTOTAL(9,J90:J94)</f>
        <v>806</v>
      </c>
    </row>
    <row r="89" spans="1:10" ht="13.5" customHeight="1">
      <c r="A89" s="16"/>
      <c r="B89" s="59"/>
      <c r="C89" s="11"/>
      <c r="D89" s="11"/>
      <c r="E89" s="12"/>
      <c r="F89" s="10"/>
      <c r="G89" s="59"/>
      <c r="H89" s="13"/>
      <c r="I89" s="13"/>
      <c r="J89" s="13"/>
    </row>
    <row r="90" spans="1:10" ht="13.5" customHeight="1">
      <c r="A90" s="16">
        <v>60</v>
      </c>
      <c r="B90" s="59">
        <v>0.9858457183297947</v>
      </c>
      <c r="C90" s="13">
        <f>D90+E90</f>
        <v>1393</v>
      </c>
      <c r="D90" s="13">
        <v>694</v>
      </c>
      <c r="E90" s="20">
        <v>699</v>
      </c>
      <c r="F90" s="10">
        <v>85</v>
      </c>
      <c r="G90" s="59">
        <v>0.940379403794038</v>
      </c>
      <c r="H90" s="13">
        <f>I90+J90</f>
        <v>347</v>
      </c>
      <c r="I90" s="13">
        <v>120</v>
      </c>
      <c r="J90" s="13">
        <v>227</v>
      </c>
    </row>
    <row r="91" spans="1:10" ht="13.5" customHeight="1">
      <c r="A91" s="16">
        <v>61</v>
      </c>
      <c r="B91" s="59">
        <v>0.9920876445526476</v>
      </c>
      <c r="C91" s="13">
        <f>D91+E91</f>
        <v>1630</v>
      </c>
      <c r="D91" s="13">
        <v>805</v>
      </c>
      <c r="E91" s="20">
        <v>825</v>
      </c>
      <c r="F91" s="10">
        <v>86</v>
      </c>
      <c r="G91" s="59">
        <v>0.9182156133828996</v>
      </c>
      <c r="H91" s="13">
        <f>I91+J91</f>
        <v>247</v>
      </c>
      <c r="I91" s="13">
        <v>74</v>
      </c>
      <c r="J91" s="13">
        <v>173</v>
      </c>
    </row>
    <row r="92" spans="1:10" ht="13.5" customHeight="1">
      <c r="A92" s="16">
        <v>62</v>
      </c>
      <c r="B92" s="59">
        <v>0.9889366933005531</v>
      </c>
      <c r="C92" s="13">
        <f>D92+E92</f>
        <v>1609</v>
      </c>
      <c r="D92" s="13">
        <v>785</v>
      </c>
      <c r="E92" s="20">
        <v>824</v>
      </c>
      <c r="F92" s="10">
        <v>87</v>
      </c>
      <c r="G92" s="59">
        <v>0.9241071428571429</v>
      </c>
      <c r="H92" s="13">
        <f>I92+J92</f>
        <v>207</v>
      </c>
      <c r="I92" s="13">
        <v>57</v>
      </c>
      <c r="J92" s="13">
        <v>150</v>
      </c>
    </row>
    <row r="93" spans="1:10" ht="13.5" customHeight="1">
      <c r="A93" s="16">
        <v>63</v>
      </c>
      <c r="B93" s="59">
        <v>0.9918533604887984</v>
      </c>
      <c r="C93" s="13">
        <f>D93+E93</f>
        <v>1461</v>
      </c>
      <c r="D93" s="13">
        <v>706</v>
      </c>
      <c r="E93" s="20">
        <v>755</v>
      </c>
      <c r="F93" s="10">
        <v>88</v>
      </c>
      <c r="G93" s="59">
        <v>0.9022222222222223</v>
      </c>
      <c r="H93" s="13">
        <f>I93+J93</f>
        <v>203</v>
      </c>
      <c r="I93" s="13">
        <v>54</v>
      </c>
      <c r="J93" s="13">
        <v>149</v>
      </c>
    </row>
    <row r="94" spans="1:10" ht="13.5" customHeight="1">
      <c r="A94" s="16">
        <v>64</v>
      </c>
      <c r="B94" s="59">
        <v>0.9831401475237092</v>
      </c>
      <c r="C94" s="13">
        <f>D94+E94</f>
        <v>933</v>
      </c>
      <c r="D94" s="13">
        <v>443</v>
      </c>
      <c r="E94" s="20">
        <v>490</v>
      </c>
      <c r="F94" s="10">
        <v>89</v>
      </c>
      <c r="G94" s="59">
        <v>0.89937106918239</v>
      </c>
      <c r="H94" s="13">
        <f>I94+J94</f>
        <v>143</v>
      </c>
      <c r="I94" s="13">
        <v>36</v>
      </c>
      <c r="J94" s="13">
        <v>107</v>
      </c>
    </row>
    <row r="95" spans="1:10" ht="13.5" customHeight="1">
      <c r="A95" s="16"/>
      <c r="B95" s="59"/>
      <c r="C95" s="11"/>
      <c r="D95" s="11"/>
      <c r="E95" s="12"/>
      <c r="F95" s="10"/>
      <c r="G95" s="59"/>
      <c r="H95" s="13"/>
      <c r="I95" s="13"/>
      <c r="J95" s="13"/>
    </row>
    <row r="96" spans="1:10" ht="13.5" customHeight="1">
      <c r="A96" s="35" t="s">
        <v>43</v>
      </c>
      <c r="B96" s="60"/>
      <c r="C96" s="44">
        <f>SUBTOTAL(9,C98:C102)</f>
        <v>6054</v>
      </c>
      <c r="D96" s="44">
        <f>SUBTOTAL(9,D98:D102)</f>
        <v>2886</v>
      </c>
      <c r="E96" s="44">
        <f>SUBTOTAL(9,E98:E102)</f>
        <v>3168</v>
      </c>
      <c r="F96" s="43" t="s">
        <v>4</v>
      </c>
      <c r="G96" s="60"/>
      <c r="H96" s="44">
        <f>SUBTOTAL(9,H98:H102)</f>
        <v>489</v>
      </c>
      <c r="I96" s="44">
        <f>SUBTOTAL(9,I98:I102)</f>
        <v>98</v>
      </c>
      <c r="J96" s="44">
        <f>SUBTOTAL(9,J98:J102)</f>
        <v>391</v>
      </c>
    </row>
    <row r="97" spans="1:10" ht="13.5" customHeight="1">
      <c r="A97" s="16"/>
      <c r="B97" s="59"/>
      <c r="C97" s="11"/>
      <c r="D97" s="11"/>
      <c r="E97" s="12"/>
      <c r="F97" s="10"/>
      <c r="G97" s="59"/>
      <c r="H97" s="13"/>
      <c r="I97" s="13"/>
      <c r="J97" s="13"/>
    </row>
    <row r="98" spans="1:10" ht="13.5" customHeight="1">
      <c r="A98" s="16">
        <v>65</v>
      </c>
      <c r="B98" s="59">
        <v>0.9877934272300469</v>
      </c>
      <c r="C98" s="13">
        <f>D98+E98</f>
        <v>1052</v>
      </c>
      <c r="D98" s="13">
        <v>508</v>
      </c>
      <c r="E98" s="20">
        <v>544</v>
      </c>
      <c r="F98" s="10">
        <v>90</v>
      </c>
      <c r="G98" s="59">
        <v>0.9010989010989011</v>
      </c>
      <c r="H98" s="13">
        <f>I98+J98</f>
        <v>164</v>
      </c>
      <c r="I98" s="13">
        <v>37</v>
      </c>
      <c r="J98" s="13">
        <v>127</v>
      </c>
    </row>
    <row r="99" spans="1:10" ht="13.5" customHeight="1">
      <c r="A99" s="16">
        <v>66</v>
      </c>
      <c r="B99" s="59">
        <v>0.9740548554484804</v>
      </c>
      <c r="C99" s="13">
        <f>D99+E99</f>
        <v>1314</v>
      </c>
      <c r="D99" s="13">
        <v>646</v>
      </c>
      <c r="E99" s="20">
        <v>668</v>
      </c>
      <c r="F99" s="10">
        <v>91</v>
      </c>
      <c r="G99" s="59">
        <v>0.875</v>
      </c>
      <c r="H99" s="13">
        <f>I99+J99</f>
        <v>105</v>
      </c>
      <c r="I99" s="13">
        <v>17</v>
      </c>
      <c r="J99" s="13">
        <v>88</v>
      </c>
    </row>
    <row r="100" spans="1:10" ht="13.5" customHeight="1">
      <c r="A100" s="16">
        <v>67</v>
      </c>
      <c r="B100" s="59">
        <v>0.989448051948052</v>
      </c>
      <c r="C100" s="13">
        <f>D100+E100</f>
        <v>1219</v>
      </c>
      <c r="D100" s="13">
        <v>585</v>
      </c>
      <c r="E100" s="20">
        <v>634</v>
      </c>
      <c r="F100" s="10">
        <v>92</v>
      </c>
      <c r="G100" s="59">
        <v>0.9310344827586207</v>
      </c>
      <c r="H100" s="13">
        <f>I100+J100</f>
        <v>108</v>
      </c>
      <c r="I100" s="13">
        <v>22</v>
      </c>
      <c r="J100" s="13">
        <v>86</v>
      </c>
    </row>
    <row r="101" spans="1:10" ht="13.5" customHeight="1">
      <c r="A101" s="16">
        <v>68</v>
      </c>
      <c r="B101" s="59">
        <v>0.9931087289433385</v>
      </c>
      <c r="C101" s="13">
        <f>D101+E101</f>
        <v>1297</v>
      </c>
      <c r="D101" s="13">
        <v>614</v>
      </c>
      <c r="E101" s="20">
        <v>683</v>
      </c>
      <c r="F101" s="10">
        <v>93</v>
      </c>
      <c r="G101" s="59">
        <v>0.810126582278481</v>
      </c>
      <c r="H101" s="13">
        <f>I101+J101</f>
        <v>64</v>
      </c>
      <c r="I101" s="13">
        <v>9</v>
      </c>
      <c r="J101" s="13">
        <v>55</v>
      </c>
    </row>
    <row r="102" spans="1:10" ht="13.5" customHeight="1">
      <c r="A102" s="16">
        <v>69</v>
      </c>
      <c r="B102" s="59">
        <v>0.987363100252738</v>
      </c>
      <c r="C102" s="13">
        <f>D102+E102</f>
        <v>1172</v>
      </c>
      <c r="D102" s="13">
        <v>533</v>
      </c>
      <c r="E102" s="20">
        <v>639</v>
      </c>
      <c r="F102" s="10">
        <v>94</v>
      </c>
      <c r="G102" s="59">
        <v>0.8727272727272727</v>
      </c>
      <c r="H102" s="13">
        <f>I102+J102</f>
        <v>48</v>
      </c>
      <c r="I102" s="13">
        <v>13</v>
      </c>
      <c r="J102" s="13">
        <v>35</v>
      </c>
    </row>
    <row r="103" spans="1:10" ht="13.5" customHeight="1">
      <c r="A103" s="16"/>
      <c r="B103" s="59"/>
      <c r="C103" s="11"/>
      <c r="D103" s="11"/>
      <c r="E103" s="12"/>
      <c r="F103" s="10"/>
      <c r="G103" s="59"/>
      <c r="H103" s="13"/>
      <c r="I103" s="13"/>
      <c r="J103" s="13"/>
    </row>
    <row r="104" spans="1:10" ht="13.5" customHeight="1">
      <c r="A104" s="35" t="s">
        <v>44</v>
      </c>
      <c r="B104" s="60"/>
      <c r="C104" s="44">
        <f>SUBTOTAL(9,C106:C110)</f>
        <v>4810</v>
      </c>
      <c r="D104" s="44">
        <f>SUBTOTAL(9,D106:D110)</f>
        <v>2268</v>
      </c>
      <c r="E104" s="44">
        <f>SUBTOTAL(9,E106:E110)</f>
        <v>2542</v>
      </c>
      <c r="F104" s="43" t="s">
        <v>5</v>
      </c>
      <c r="G104" s="60"/>
      <c r="H104" s="44">
        <f>SUBTOTAL(9,H106:H110)</f>
        <v>143</v>
      </c>
      <c r="I104" s="44">
        <f>SUBTOTAL(9,I106:I110)</f>
        <v>28</v>
      </c>
      <c r="J104" s="44">
        <f>SUBTOTAL(9,J106:J110)</f>
        <v>115</v>
      </c>
    </row>
    <row r="105" spans="1:10" ht="13.5" customHeight="1">
      <c r="A105" s="16" t="s">
        <v>60</v>
      </c>
      <c r="B105" s="59"/>
      <c r="C105" s="11"/>
      <c r="D105" s="11"/>
      <c r="E105" s="12"/>
      <c r="F105" s="10"/>
      <c r="G105" s="59"/>
      <c r="H105" s="13"/>
      <c r="I105" s="13"/>
      <c r="J105" s="13"/>
    </row>
    <row r="106" spans="1:10" ht="13.5" customHeight="1">
      <c r="A106" s="16">
        <v>70</v>
      </c>
      <c r="B106" s="59">
        <v>0.9885931558935361</v>
      </c>
      <c r="C106" s="13">
        <f>D106+E106</f>
        <v>1040</v>
      </c>
      <c r="D106" s="13">
        <v>507</v>
      </c>
      <c r="E106" s="20">
        <v>533</v>
      </c>
      <c r="F106" s="10">
        <v>95</v>
      </c>
      <c r="G106" s="59">
        <v>0.8208955223880597</v>
      </c>
      <c r="H106" s="13">
        <f aca="true" t="shared" si="0" ref="H106:H112">I106+J106</f>
        <v>55</v>
      </c>
      <c r="I106" s="13">
        <v>12</v>
      </c>
      <c r="J106" s="13">
        <v>43</v>
      </c>
    </row>
    <row r="107" spans="1:10" ht="13.5" customHeight="1">
      <c r="A107" s="16">
        <v>71</v>
      </c>
      <c r="B107" s="59">
        <v>0.9788806758183738</v>
      </c>
      <c r="C107" s="13">
        <f>D107+E107</f>
        <v>927</v>
      </c>
      <c r="D107" s="13">
        <v>432</v>
      </c>
      <c r="E107" s="20">
        <v>495</v>
      </c>
      <c r="F107" s="10">
        <v>96</v>
      </c>
      <c r="G107" s="59">
        <v>0.76</v>
      </c>
      <c r="H107" s="13">
        <f t="shared" si="0"/>
        <v>38</v>
      </c>
      <c r="I107" s="13">
        <v>7</v>
      </c>
      <c r="J107" s="13">
        <v>31</v>
      </c>
    </row>
    <row r="108" spans="1:10" ht="13.5" customHeight="1">
      <c r="A108" s="16">
        <v>72</v>
      </c>
      <c r="B108" s="59">
        <v>0.9848024316109423</v>
      </c>
      <c r="C108" s="13">
        <f>D108+E108</f>
        <v>972</v>
      </c>
      <c r="D108" s="13">
        <v>463</v>
      </c>
      <c r="E108" s="20">
        <v>509</v>
      </c>
      <c r="F108" s="10">
        <v>97</v>
      </c>
      <c r="G108" s="59">
        <v>0.6285714285714286</v>
      </c>
      <c r="H108" s="13">
        <f t="shared" si="0"/>
        <v>22</v>
      </c>
      <c r="I108" s="13">
        <v>5</v>
      </c>
      <c r="J108" s="13">
        <v>17</v>
      </c>
    </row>
    <row r="109" spans="1:10" ht="13.5" customHeight="1">
      <c r="A109" s="16">
        <v>73</v>
      </c>
      <c r="B109" s="59">
        <v>0.9854922279792746</v>
      </c>
      <c r="C109" s="13">
        <f>D109+E109</f>
        <v>951</v>
      </c>
      <c r="D109" s="25">
        <v>455</v>
      </c>
      <c r="E109" s="20">
        <v>496</v>
      </c>
      <c r="F109" s="10">
        <v>98</v>
      </c>
      <c r="G109" s="59">
        <v>0.7777777777777778</v>
      </c>
      <c r="H109" s="13">
        <f t="shared" si="0"/>
        <v>14</v>
      </c>
      <c r="I109" s="13">
        <v>2</v>
      </c>
      <c r="J109" s="13">
        <v>12</v>
      </c>
    </row>
    <row r="110" spans="1:10" ht="13.5" customHeight="1">
      <c r="A110" s="16">
        <v>74</v>
      </c>
      <c r="B110" s="59">
        <v>0.9787234042553191</v>
      </c>
      <c r="C110" s="13">
        <f>D110+E110</f>
        <v>920</v>
      </c>
      <c r="D110" s="13">
        <v>411</v>
      </c>
      <c r="E110" s="13">
        <v>509</v>
      </c>
      <c r="F110" s="10">
        <v>99</v>
      </c>
      <c r="G110" s="59">
        <v>1</v>
      </c>
      <c r="H110" s="13">
        <f t="shared" si="0"/>
        <v>14</v>
      </c>
      <c r="I110" s="13">
        <v>2</v>
      </c>
      <c r="J110" s="13">
        <v>12</v>
      </c>
    </row>
    <row r="111" spans="1:10" ht="13.5" customHeight="1">
      <c r="A111" s="16"/>
      <c r="B111" s="69"/>
      <c r="C111" s="70"/>
      <c r="D111" s="19"/>
      <c r="E111" s="12"/>
      <c r="F111" s="10"/>
      <c r="G111" s="59"/>
      <c r="H111" s="13"/>
      <c r="I111" s="13"/>
      <c r="J111" s="13"/>
    </row>
    <row r="112" spans="1:10" ht="13.5" customHeight="1">
      <c r="A112" s="16"/>
      <c r="B112" s="69"/>
      <c r="C112" s="70"/>
      <c r="D112" s="19"/>
      <c r="E112" s="12"/>
      <c r="F112" s="43" t="s">
        <v>7</v>
      </c>
      <c r="G112" s="60"/>
      <c r="H112" s="44">
        <f t="shared" si="0"/>
        <v>21</v>
      </c>
      <c r="I112" s="44">
        <v>3</v>
      </c>
      <c r="J112" s="44">
        <v>18</v>
      </c>
    </row>
    <row r="113" spans="1:10" ht="13.5" customHeight="1">
      <c r="A113" s="17"/>
      <c r="B113" s="71"/>
      <c r="C113" s="72"/>
      <c r="D113" s="14"/>
      <c r="E113" s="15"/>
      <c r="F113" s="48"/>
      <c r="G113" s="63"/>
      <c r="H113" s="44"/>
      <c r="I113" s="44"/>
      <c r="J113" s="44"/>
    </row>
    <row r="114" spans="1:10" ht="13.5" customHeight="1">
      <c r="A114" s="30"/>
      <c r="B114" s="30"/>
      <c r="C114" s="33"/>
      <c r="D114" s="33"/>
      <c r="E114" s="33"/>
      <c r="F114" s="32"/>
      <c r="G114" s="32"/>
      <c r="H114" s="33"/>
      <c r="I114" s="33"/>
      <c r="J114" s="33"/>
    </row>
    <row r="115" spans="1:7" ht="13.5" customHeight="1">
      <c r="A115" s="89" t="s">
        <v>8</v>
      </c>
      <c r="B115" s="89"/>
      <c r="C115" s="34" t="s">
        <v>6</v>
      </c>
      <c r="D115" s="34"/>
      <c r="E115" s="34" t="s">
        <v>1</v>
      </c>
      <c r="F115" s="34"/>
      <c r="G115" s="34" t="s">
        <v>2</v>
      </c>
    </row>
    <row r="116" spans="1:7" ht="13.5" customHeight="1">
      <c r="A116" s="36"/>
      <c r="B116" s="36"/>
      <c r="C116" s="34"/>
      <c r="D116" s="34"/>
      <c r="E116" s="34"/>
      <c r="F116" s="34"/>
      <c r="G116" s="34"/>
    </row>
    <row r="117" spans="1:7" ht="13.5" customHeight="1">
      <c r="A117" s="89" t="s">
        <v>9</v>
      </c>
      <c r="B117" s="89"/>
      <c r="C117" s="46">
        <f>SUBTOTAL(9,C11:C33)</f>
        <v>13117</v>
      </c>
      <c r="D117" s="31"/>
      <c r="E117" s="46">
        <f>SUBTOTAL(9,D11:D33)</f>
        <v>6683</v>
      </c>
      <c r="F117" s="31"/>
      <c r="G117" s="46">
        <f>SUBTOTAL(9,E11:E33)</f>
        <v>6434</v>
      </c>
    </row>
    <row r="118" spans="1:7" ht="13.5" customHeight="1">
      <c r="A118" s="36"/>
      <c r="B118" s="36"/>
      <c r="C118" s="31"/>
      <c r="D118" s="31"/>
      <c r="E118" s="31"/>
      <c r="F118" s="31"/>
      <c r="G118" s="31"/>
    </row>
    <row r="119" spans="1:7" ht="13.5" customHeight="1">
      <c r="A119" s="89" t="s">
        <v>10</v>
      </c>
      <c r="B119" s="89"/>
      <c r="C119" s="46">
        <f>SUBTOTAL(9,C35:C49,H11:H49,C72:C94)</f>
        <v>61679</v>
      </c>
      <c r="D119" s="31"/>
      <c r="E119" s="46">
        <f>SUBTOTAL(9,D35:D49,I11:I49,D72:D94)</f>
        <v>31225</v>
      </c>
      <c r="F119" s="31"/>
      <c r="G119" s="46">
        <f>SUBTOTAL(9,E35:E49,J11:J49,E72:E94)</f>
        <v>30454</v>
      </c>
    </row>
    <row r="120" spans="1:7" ht="13.5" customHeight="1">
      <c r="A120" s="35"/>
      <c r="B120" s="35"/>
      <c r="C120" s="46"/>
      <c r="D120" s="31"/>
      <c r="E120" s="46"/>
      <c r="F120" s="31"/>
      <c r="G120" s="46"/>
    </row>
    <row r="121" spans="1:7" ht="13.5" customHeight="1">
      <c r="A121" s="89" t="s">
        <v>17</v>
      </c>
      <c r="B121" s="89"/>
      <c r="C121" s="46">
        <f>SUBTOTAL(9,C98:C111,H72:H112)</f>
        <v>18381</v>
      </c>
      <c r="D121" s="31"/>
      <c r="E121" s="46">
        <f>SUBTOTAL(9,D98:D111,I70:I112)</f>
        <v>8010</v>
      </c>
      <c r="F121" s="31"/>
      <c r="G121" s="46">
        <f>SUBTOTAL(9,E98:E111,J70:J112)</f>
        <v>10371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89" t="s">
        <v>12</v>
      </c>
      <c r="B123" s="89"/>
      <c r="C123" s="46">
        <f>SUBTOTAL(9,H72:H112)</f>
        <v>7517</v>
      </c>
      <c r="D123" s="31"/>
      <c r="E123" s="46">
        <f>SUBTOTAL(9,I72:I112)</f>
        <v>2856</v>
      </c>
      <c r="F123" s="31"/>
      <c r="G123" s="46">
        <f>SUBTOTAL(9,J72:J112)</f>
        <v>4661</v>
      </c>
    </row>
    <row r="124" spans="1:8" ht="13.5" customHeight="1">
      <c r="A124" s="42"/>
      <c r="B124" s="42"/>
      <c r="C124" s="42"/>
      <c r="D124" s="42"/>
      <c r="E124" s="42"/>
      <c r="F124" s="42"/>
      <c r="G124" s="42"/>
      <c r="H124" s="42"/>
    </row>
    <row r="125" ht="13.5" customHeight="1"/>
    <row r="126" spans="5:6" ht="13.5" customHeight="1">
      <c r="E126" s="92"/>
      <c r="F126" s="92"/>
    </row>
  </sheetData>
  <mergeCells count="32">
    <mergeCell ref="A119:B119"/>
    <mergeCell ref="A121:B121"/>
    <mergeCell ref="A123:B123"/>
    <mergeCell ref="E126:F126"/>
    <mergeCell ref="I69:I70"/>
    <mergeCell ref="J69:J70"/>
    <mergeCell ref="A115:B115"/>
    <mergeCell ref="A117:B117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:I7"/>
    <mergeCell ref="J6:J7"/>
    <mergeCell ref="E53:F53"/>
    <mergeCell ref="E63:F63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2010-12-27T05:21:02Z</cp:lastPrinted>
  <dcterms:created xsi:type="dcterms:W3CDTF">1999-07-01T01:49:41Z</dcterms:created>
  <dcterms:modified xsi:type="dcterms:W3CDTF">2010-12-27T05:22:44Z</dcterms:modified>
  <cp:category/>
  <cp:version/>
  <cp:contentType/>
  <cp:contentStatus/>
</cp:coreProperties>
</file>