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H25.03全市" sheetId="1" r:id="rId1"/>
    <sheet name="H25.03中央" sheetId="2" r:id="rId2"/>
    <sheet name="H25.03小田" sheetId="3" r:id="rId3"/>
    <sheet name="H25.03大庄" sheetId="4" r:id="rId4"/>
    <sheet name="H25.03立花" sheetId="5" r:id="rId5"/>
    <sheet name="H25.03武庫" sheetId="6" r:id="rId6"/>
    <sheet name="H25.03園田" sheetId="7" r:id="rId7"/>
  </sheets>
  <definedNames/>
  <calcPr fullCalcOnLoad="1"/>
</workbook>
</file>

<file path=xl/sharedStrings.xml><?xml version="1.0" encoding="utf-8"?>
<sst xmlns="http://schemas.openxmlformats.org/spreadsheetml/2006/main" count="399" uniqueCount="53">
  <si>
    <t>　    地区、年齢（各歳）　別人口</t>
  </si>
  <si>
    <t>年齢区分</t>
  </si>
  <si>
    <t>増減率</t>
  </si>
  <si>
    <t>総数</t>
  </si>
  <si>
    <t>男</t>
  </si>
  <si>
    <t>女</t>
  </si>
  <si>
    <t>総　　数</t>
  </si>
  <si>
    <t>０～４歳</t>
  </si>
  <si>
    <t>２５～２９歳</t>
  </si>
  <si>
    <t>５～９歳</t>
  </si>
  <si>
    <t>３０～３４歳</t>
  </si>
  <si>
    <t>１０～１４歳</t>
  </si>
  <si>
    <t>３５～３９歳</t>
  </si>
  <si>
    <t>１５～１９歳</t>
  </si>
  <si>
    <t>４０～４４歳</t>
  </si>
  <si>
    <t>２０～２４歳</t>
  </si>
  <si>
    <t>４５～４９歳</t>
  </si>
  <si>
    <t>５０～５４歳</t>
  </si>
  <si>
    <t>７５～７９歳</t>
  </si>
  <si>
    <t>５５～５９歳</t>
  </si>
  <si>
    <t>８０～８４歳</t>
  </si>
  <si>
    <t>６０～６４歳</t>
  </si>
  <si>
    <t>８５～８９歳</t>
  </si>
  <si>
    <t>６５～６９歳</t>
  </si>
  <si>
    <t>９０～９４歳</t>
  </si>
  <si>
    <t>７０～７４歳</t>
  </si>
  <si>
    <t>９５～９９歳</t>
  </si>
  <si>
    <t>　</t>
  </si>
  <si>
    <t>１００歳以上</t>
  </si>
  <si>
    <t>（再掲）</t>
  </si>
  <si>
    <t>０～１４歳</t>
  </si>
  <si>
    <t>１５～６４歳</t>
  </si>
  <si>
    <t>６５歳以上</t>
  </si>
  <si>
    <t>７５歳以上</t>
  </si>
  <si>
    <t>（２）　中央地区</t>
  </si>
  <si>
    <t>（１）　全　　市</t>
  </si>
  <si>
    <t>（１）　全　　市　（続き）</t>
  </si>
  <si>
    <t>（２）　中央地区（続き）</t>
  </si>
  <si>
    <t>（３）　小田地区</t>
  </si>
  <si>
    <t>（３）　小田地区（続き）</t>
  </si>
  <si>
    <t>（４）　大庄地区</t>
  </si>
  <si>
    <t>（４）　大庄地区（続き）</t>
  </si>
  <si>
    <t>（５）　立花地区</t>
  </si>
  <si>
    <t>（５）　立花地区（続き）</t>
  </si>
  <si>
    <t>（６）　武庫地区</t>
  </si>
  <si>
    <t>（６）　武庫地区（続き）</t>
  </si>
  <si>
    <t>（７）　園田地区</t>
  </si>
  <si>
    <t>（７）　園田地区（続き）</t>
  </si>
  <si>
    <t>(住民基本台帳人口　平成２５年３月３１日現在)</t>
  </si>
  <si>
    <t>(住民基本台帳人口　平成２５年３月３１日現在)</t>
  </si>
  <si>
    <t>*増減率は前年３月３１日における１歳若い年齢人口と比較している。</t>
  </si>
  <si>
    <t>*増減率は前年３月３１日における１歳若い年齢人口と比較している。</t>
  </si>
  <si>
    <t>*増減率は前年３月３１日における１歳若い年齢人口と比較している。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</si>
</sst>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;[Red]\-0\ "/>
    <numFmt numFmtId="178" formatCode="0;&quot;△ &quot;0"/>
    <numFmt numFmtId="179" formatCode="#,##0.0;[Red]\-#,##0.0"/>
    <numFmt numFmtId="180" formatCode="&quot;△&quot;\ #,##0;&quot;▲&quot;\ #,##0"/>
    <numFmt numFmtId="181" formatCode="#,##0;&quot;△ &quot;#,##0"/>
    <numFmt numFmtId="182" formatCode="0_);[Red]\(0\)"/>
    <numFmt numFmtId="183" formatCode="0.0%"/>
    <numFmt numFmtId="184" formatCode="#,##0_ "/>
    <numFmt numFmtId="185" formatCode="0.0"/>
    <numFmt numFmtId="186" formatCode="0.000"/>
    <numFmt numFmtId="187" formatCode="0.0000"/>
    <numFmt numFmtId="188" formatCode="0.00000"/>
    <numFmt numFmtId="189" formatCode="#,##0.000;[Red]\-#,##0.000"/>
    <numFmt numFmtId="190" formatCode="0.000000"/>
    <numFmt numFmtId="191" formatCode="0.0_);[Red]\(0.0\)"/>
    <numFmt numFmtId="192" formatCode="#,##0.0000;[Red]\-#,##0.0000"/>
    <numFmt numFmtId="193" formatCode="#,##0.00000;[Red]\-#,##0.00000"/>
    <numFmt numFmtId="194" formatCode="#,##0.000000;[Red]\-#,##0.000000"/>
    <numFmt numFmtId="195" formatCode="#,##0.0000000;[Red]\-#,##0.0000000"/>
    <numFmt numFmtId="196" formatCode="#,##0.00000000;[Red]\-#,##0.00000000"/>
    <numFmt numFmtId="197" formatCode="0.000000000"/>
    <numFmt numFmtId="198" formatCode="0.00000000"/>
    <numFmt numFmtId="199" formatCode="0.0000000"/>
    <numFmt numFmtId="200" formatCode="mmmmm\-yy"/>
    <numFmt numFmtId="201" formatCode="0.0000000000000_);[Red]\(0.0000000000000\)"/>
    <numFmt numFmtId="202" formatCode="0.00000000000000_);[Red]\(0.00000000000000\)"/>
    <numFmt numFmtId="203" formatCode="0.000000000000000_);[Red]\(0.000000000000000\)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0_);[Red]\(0.0000\)"/>
    <numFmt numFmtId="213" formatCode="0.000_);[Red]\(0.000\)"/>
    <numFmt numFmtId="214" formatCode="0.00_);[Red]\(0.00\)"/>
    <numFmt numFmtId="215" formatCode="#,##0_ ;[Red]\-#,##0\ 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0_ "/>
    <numFmt numFmtId="220" formatCode="_ * #,##0.0_ ;_ * \-#,##0.0_ ;_ * &quot;-&quot;?_ ;_ @_ "/>
    <numFmt numFmtId="221" formatCode="#,##0.00;&quot;△ &quot;#,##0.00"/>
    <numFmt numFmtId="222" formatCode="0.00;&quot;△ &quot;0.00"/>
    <numFmt numFmtId="223" formatCode="#,##0.0;&quot;△ &quot;#,##0.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7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0" xfId="17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83" fontId="6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183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4"/>
  </sheetPr>
  <dimension ref="A2:J121"/>
  <sheetViews>
    <sheetView tabSelected="1" workbookViewId="0" topLeftCell="A1">
      <selection activeCell="E2" sqref="E2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ht="13.5" customHeight="1"/>
    <row r="2" spans="1:10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35</v>
      </c>
      <c r="J4" s="5" t="s">
        <v>48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10" ht="13.5">
      <c r="A7" s="9" t="s">
        <v>6</v>
      </c>
      <c r="B7" s="10"/>
      <c r="C7" s="11">
        <f>SUBTOTAL(9,C9:C47,H9:H47,C70:C108,H70:H110)</f>
        <v>467673</v>
      </c>
      <c r="D7" s="11">
        <f>SUBTOTAL(9,D9:D47,I9:I47,D70:D108,I70:I110)</f>
        <v>228440</v>
      </c>
      <c r="E7" s="11">
        <f>SUBTOTAL(9,E9:E47,J9:J47,E70:E108,J70:J110)</f>
        <v>239233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19739</v>
      </c>
      <c r="D9" s="11">
        <f>SUBTOTAL(9,D11:D15)</f>
        <v>10065</v>
      </c>
      <c r="E9" s="11">
        <f>SUBTOTAL(9,E11:E15)</f>
        <v>9674</v>
      </c>
      <c r="F9" s="12" t="s">
        <v>8</v>
      </c>
      <c r="G9" s="10"/>
      <c r="H9" s="11">
        <f>SUBTOTAL(9,H11:H15)</f>
        <v>27733</v>
      </c>
      <c r="I9" s="11">
        <f>SUBTOTAL(9,I11:I15)</f>
        <v>13997</v>
      </c>
      <c r="J9" s="11">
        <f>SUBTOTAL(9,J11:J15)</f>
        <v>13736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14"/>
      <c r="C11" s="15">
        <f>D11+E11</f>
        <v>3966</v>
      </c>
      <c r="D11" s="15">
        <f>SUM('H25.03中央:H25.03園田'!D11)</f>
        <v>2030</v>
      </c>
      <c r="E11" s="15">
        <f>SUM('H25.03中央:H25.03園田'!E11)</f>
        <v>1936</v>
      </c>
      <c r="F11" s="16">
        <v>25</v>
      </c>
      <c r="G11" s="17">
        <v>1.063</v>
      </c>
      <c r="H11" s="15">
        <f>I11+J11</f>
        <v>5149</v>
      </c>
      <c r="I11" s="15">
        <f>SUM('H25.03中央:H25.03園田'!I11)</f>
        <v>2641</v>
      </c>
      <c r="J11" s="15">
        <f>SUM('H25.03中央:H25.03園田'!J11)</f>
        <v>2508</v>
      </c>
    </row>
    <row r="12" spans="1:10" ht="13.5">
      <c r="A12" s="13">
        <v>1</v>
      </c>
      <c r="B12" s="17">
        <v>1.005</v>
      </c>
      <c r="C12" s="15">
        <f>D12+E12</f>
        <v>4039</v>
      </c>
      <c r="D12" s="15">
        <f>SUM('H25.03中央:H25.03園田'!D12)</f>
        <v>2097</v>
      </c>
      <c r="E12" s="15">
        <f>SUM('H25.03中央:H25.03園田'!E12)</f>
        <v>1942</v>
      </c>
      <c r="F12" s="16">
        <v>26</v>
      </c>
      <c r="G12" s="17">
        <v>1.047</v>
      </c>
      <c r="H12" s="15">
        <f>I12+J12</f>
        <v>5359</v>
      </c>
      <c r="I12" s="15">
        <f>SUM('H25.03中央:H25.03園田'!I12)</f>
        <v>2675</v>
      </c>
      <c r="J12" s="15">
        <f>SUM('H25.03中央:H25.03園田'!J12)</f>
        <v>2684</v>
      </c>
    </row>
    <row r="13" spans="1:10" ht="13.5">
      <c r="A13" s="13">
        <v>2</v>
      </c>
      <c r="B13" s="17">
        <v>0.985</v>
      </c>
      <c r="C13" s="15">
        <f>D13+E13</f>
        <v>3980</v>
      </c>
      <c r="D13" s="15">
        <f>SUM('H25.03中央:H25.03園田'!D13)</f>
        <v>2051</v>
      </c>
      <c r="E13" s="15">
        <f>SUM('H25.03中央:H25.03園田'!E13)</f>
        <v>1929</v>
      </c>
      <c r="F13" s="16">
        <v>27</v>
      </c>
      <c r="G13" s="17">
        <v>1.044</v>
      </c>
      <c r="H13" s="15">
        <f>I13+J13</f>
        <v>5604</v>
      </c>
      <c r="I13" s="15">
        <f>SUM('H25.03中央:H25.03園田'!I13)</f>
        <v>2841</v>
      </c>
      <c r="J13" s="15">
        <f>SUM('H25.03中央:H25.03園田'!J13)</f>
        <v>2763</v>
      </c>
    </row>
    <row r="14" spans="1:10" ht="13.5">
      <c r="A14" s="13">
        <v>3</v>
      </c>
      <c r="B14" s="17">
        <v>0.996</v>
      </c>
      <c r="C14" s="15">
        <f>D14+E14</f>
        <v>3854</v>
      </c>
      <c r="D14" s="15">
        <f>SUM('H25.03中央:H25.03園田'!D14)</f>
        <v>1933</v>
      </c>
      <c r="E14" s="15">
        <f>SUM('H25.03中央:H25.03園田'!E14)</f>
        <v>1921</v>
      </c>
      <c r="F14" s="16">
        <v>28</v>
      </c>
      <c r="G14" s="17">
        <v>1.035</v>
      </c>
      <c r="H14" s="15">
        <f>I14+J14</f>
        <v>5739</v>
      </c>
      <c r="I14" s="15">
        <f>SUM('H25.03中央:H25.03園田'!I14)</f>
        <v>2916</v>
      </c>
      <c r="J14" s="15">
        <f>SUM('H25.03中央:H25.03園田'!J14)</f>
        <v>2823</v>
      </c>
    </row>
    <row r="15" spans="1:10" ht="13.5">
      <c r="A15" s="13">
        <v>4</v>
      </c>
      <c r="B15" s="17">
        <v>1</v>
      </c>
      <c r="C15" s="15">
        <f>D15+E15</f>
        <v>3900</v>
      </c>
      <c r="D15" s="15">
        <f>SUM('H25.03中央:H25.03園田'!D15)</f>
        <v>1954</v>
      </c>
      <c r="E15" s="15">
        <f>SUM('H25.03中央:H25.03園田'!E15)</f>
        <v>1946</v>
      </c>
      <c r="F15" s="16">
        <v>29</v>
      </c>
      <c r="G15" s="17">
        <v>1.044</v>
      </c>
      <c r="H15" s="15">
        <f>I15+J15</f>
        <v>5882</v>
      </c>
      <c r="I15" s="15">
        <f>SUM('H25.03中央:H25.03園田'!I15)</f>
        <v>2924</v>
      </c>
      <c r="J15" s="15">
        <f>SUM('H25.03中央:H25.03園田'!J15)</f>
        <v>2958</v>
      </c>
    </row>
    <row r="16" spans="1:10" ht="13.5">
      <c r="A16" s="9"/>
      <c r="B16" s="10"/>
      <c r="C16" s="11"/>
      <c r="D16" s="11"/>
      <c r="E16" s="11"/>
      <c r="F16" s="12"/>
      <c r="G16" s="10"/>
      <c r="H16" s="11"/>
      <c r="I16" s="11"/>
      <c r="J16" s="11"/>
    </row>
    <row r="17" spans="1:10" ht="13.5">
      <c r="A17" s="9" t="s">
        <v>9</v>
      </c>
      <c r="B17" s="10"/>
      <c r="C17" s="11">
        <f>SUBTOTAL(9,C19:C23)</f>
        <v>18802</v>
      </c>
      <c r="D17" s="11">
        <f>SUBTOTAL(9,D19:D23)</f>
        <v>9712</v>
      </c>
      <c r="E17" s="11">
        <f>SUBTOTAL(9,E19:E23)</f>
        <v>9090</v>
      </c>
      <c r="F17" s="12" t="s">
        <v>10</v>
      </c>
      <c r="G17" s="10"/>
      <c r="H17" s="11">
        <f>SUBTOTAL(9,H19:H23)</f>
        <v>30837</v>
      </c>
      <c r="I17" s="11">
        <f>SUBTOTAL(9,I19:I23)</f>
        <v>15566</v>
      </c>
      <c r="J17" s="11">
        <f>SUBTOTAL(9,J19:J23)</f>
        <v>15271</v>
      </c>
    </row>
    <row r="18" spans="1:10" ht="13.5">
      <c r="A18" s="9"/>
      <c r="B18" s="10"/>
      <c r="C18" s="11"/>
      <c r="D18" s="11"/>
      <c r="E18" s="11"/>
      <c r="F18" s="12"/>
      <c r="G18" s="10"/>
      <c r="H18" s="11"/>
      <c r="I18" s="11"/>
      <c r="J18" s="11"/>
    </row>
    <row r="19" spans="1:10" ht="13.5">
      <c r="A19" s="13">
        <v>5</v>
      </c>
      <c r="B19" s="17">
        <v>1.004</v>
      </c>
      <c r="C19" s="15">
        <f>D19+E19</f>
        <v>3988</v>
      </c>
      <c r="D19" s="15">
        <f>SUM('H25.03中央:H25.03園田'!D19)</f>
        <v>2032</v>
      </c>
      <c r="E19" s="15">
        <f>SUM('H25.03中央:H25.03園田'!E19)</f>
        <v>1956</v>
      </c>
      <c r="F19" s="16">
        <v>30</v>
      </c>
      <c r="G19" s="17">
        <v>1.035</v>
      </c>
      <c r="H19" s="15">
        <f>I19+J19</f>
        <v>6052</v>
      </c>
      <c r="I19" s="15">
        <f>SUM('H25.03中央:H25.03園田'!I19)</f>
        <v>3065</v>
      </c>
      <c r="J19" s="15">
        <f>SUM('H25.03中央:H25.03園田'!J19)</f>
        <v>2987</v>
      </c>
    </row>
    <row r="20" spans="1:10" ht="13.5">
      <c r="A20" s="13">
        <v>6</v>
      </c>
      <c r="B20" s="17">
        <v>0.993</v>
      </c>
      <c r="C20" s="15">
        <f>D20+E20</f>
        <v>3662</v>
      </c>
      <c r="D20" s="15">
        <f>SUM('H25.03中央:H25.03園田'!D20)</f>
        <v>1887</v>
      </c>
      <c r="E20" s="15">
        <f>SUM('H25.03中央:H25.03園田'!E20)</f>
        <v>1775</v>
      </c>
      <c r="F20" s="16">
        <v>31</v>
      </c>
      <c r="G20" s="17">
        <v>1.027</v>
      </c>
      <c r="H20" s="15">
        <f>I20+J20</f>
        <v>5789</v>
      </c>
      <c r="I20" s="15">
        <f>SUM('H25.03中央:H25.03園田'!I20)</f>
        <v>2873</v>
      </c>
      <c r="J20" s="15">
        <f>SUM('H25.03中央:H25.03園田'!J20)</f>
        <v>2916</v>
      </c>
    </row>
    <row r="21" spans="1:10" ht="13.5">
      <c r="A21" s="13">
        <v>7</v>
      </c>
      <c r="B21" s="17">
        <v>1.014</v>
      </c>
      <c r="C21" s="15">
        <f>D21+E21</f>
        <v>3698</v>
      </c>
      <c r="D21" s="15">
        <f>SUM('H25.03中央:H25.03園田'!D21)</f>
        <v>1959</v>
      </c>
      <c r="E21" s="15">
        <f>SUM('H25.03中央:H25.03園田'!E21)</f>
        <v>1739</v>
      </c>
      <c r="F21" s="16">
        <v>32</v>
      </c>
      <c r="G21" s="17">
        <v>1.028</v>
      </c>
      <c r="H21" s="15">
        <f>I21+J21</f>
        <v>6231</v>
      </c>
      <c r="I21" s="15">
        <f>SUM('H25.03中央:H25.03園田'!I21)</f>
        <v>3168</v>
      </c>
      <c r="J21" s="15">
        <f>SUM('H25.03中央:H25.03園田'!J21)</f>
        <v>3063</v>
      </c>
    </row>
    <row r="22" spans="1:10" ht="13.5">
      <c r="A22" s="13">
        <v>8</v>
      </c>
      <c r="B22" s="17">
        <v>1.012</v>
      </c>
      <c r="C22" s="15">
        <f>D22+E22</f>
        <v>3742</v>
      </c>
      <c r="D22" s="15">
        <f>SUM('H25.03中央:H25.03園田'!D22)</f>
        <v>1926</v>
      </c>
      <c r="E22" s="15">
        <f>SUM('H25.03中央:H25.03園田'!E22)</f>
        <v>1816</v>
      </c>
      <c r="F22" s="16">
        <v>33</v>
      </c>
      <c r="G22" s="17">
        <v>1.02</v>
      </c>
      <c r="H22" s="15">
        <f>I22+J22</f>
        <v>6356</v>
      </c>
      <c r="I22" s="15">
        <f>SUM('H25.03中央:H25.03園田'!I22)</f>
        <v>3205</v>
      </c>
      <c r="J22" s="15">
        <f>SUM('H25.03中央:H25.03園田'!J22)</f>
        <v>3151</v>
      </c>
    </row>
    <row r="23" spans="1:10" ht="13.5">
      <c r="A23" s="13">
        <v>9</v>
      </c>
      <c r="B23" s="17">
        <v>1.01</v>
      </c>
      <c r="C23" s="15">
        <f>D23+E23</f>
        <v>3712</v>
      </c>
      <c r="D23" s="15">
        <f>SUM('H25.03中央:H25.03園田'!D23)</f>
        <v>1908</v>
      </c>
      <c r="E23" s="15">
        <f>SUM('H25.03中央:H25.03園田'!E23)</f>
        <v>1804</v>
      </c>
      <c r="F23" s="16">
        <v>34</v>
      </c>
      <c r="G23" s="17">
        <v>1.025</v>
      </c>
      <c r="H23" s="15">
        <f>I23+J23</f>
        <v>6409</v>
      </c>
      <c r="I23" s="15">
        <f>SUM('H25.03中央:H25.03園田'!I23)</f>
        <v>3255</v>
      </c>
      <c r="J23" s="15">
        <f>SUM('H25.03中央:H25.03園田'!J23)</f>
        <v>3154</v>
      </c>
    </row>
    <row r="24" spans="1:10" ht="13.5">
      <c r="A24" s="9"/>
      <c r="B24" s="10"/>
      <c r="C24" s="11"/>
      <c r="D24" s="11"/>
      <c r="E24" s="11"/>
      <c r="F24" s="12"/>
      <c r="G24" s="10"/>
      <c r="H24" s="11"/>
      <c r="I24" s="11"/>
      <c r="J24" s="11"/>
    </row>
    <row r="25" spans="1:10" ht="13.5">
      <c r="A25" s="9" t="s">
        <v>11</v>
      </c>
      <c r="B25" s="10"/>
      <c r="C25" s="11">
        <f>SUBTOTAL(9,C27:C31)</f>
        <v>19822</v>
      </c>
      <c r="D25" s="11">
        <f>SUBTOTAL(9,D27:D31)</f>
        <v>10092</v>
      </c>
      <c r="E25" s="11">
        <f>SUBTOTAL(9,E27:E31)</f>
        <v>9730</v>
      </c>
      <c r="F25" s="12" t="s">
        <v>12</v>
      </c>
      <c r="G25" s="10"/>
      <c r="H25" s="11">
        <f>SUBTOTAL(9,H27:H31)</f>
        <v>36678</v>
      </c>
      <c r="I25" s="11">
        <f>SUBTOTAL(9,I27:I31)</f>
        <v>18807</v>
      </c>
      <c r="J25" s="11">
        <f>SUBTOTAL(9,J27:J31)</f>
        <v>17871</v>
      </c>
    </row>
    <row r="26" spans="1:10" ht="13.5">
      <c r="A26" s="9"/>
      <c r="B26" s="10"/>
      <c r="C26" s="11"/>
      <c r="D26" s="11"/>
      <c r="E26" s="11"/>
      <c r="F26" s="12"/>
      <c r="G26" s="10"/>
      <c r="H26" s="11"/>
      <c r="I26" s="11"/>
      <c r="J26" s="11"/>
    </row>
    <row r="27" spans="1:10" ht="13.5">
      <c r="A27" s="13">
        <v>10</v>
      </c>
      <c r="B27" s="17">
        <v>1.006</v>
      </c>
      <c r="C27" s="15">
        <f>D27+E27</f>
        <v>3922</v>
      </c>
      <c r="D27" s="15">
        <f>SUM('H25.03中央:H25.03園田'!D27)</f>
        <v>1990</v>
      </c>
      <c r="E27" s="15">
        <f>SUM('H25.03中央:H25.03園田'!E27)</f>
        <v>1932</v>
      </c>
      <c r="F27" s="16">
        <v>35</v>
      </c>
      <c r="G27" s="17">
        <v>1.015</v>
      </c>
      <c r="H27" s="15">
        <f>I27+J27</f>
        <v>6779</v>
      </c>
      <c r="I27" s="15">
        <f>SUM('H25.03中央:H25.03園田'!I27)</f>
        <v>3500</v>
      </c>
      <c r="J27" s="15">
        <f>SUM('H25.03中央:H25.03園田'!J27)</f>
        <v>3279</v>
      </c>
    </row>
    <row r="28" spans="1:10" ht="13.5">
      <c r="A28" s="13">
        <v>11</v>
      </c>
      <c r="B28" s="17">
        <v>1.015</v>
      </c>
      <c r="C28" s="15">
        <f>D28+E28</f>
        <v>3938</v>
      </c>
      <c r="D28" s="15">
        <f>SUM('H25.03中央:H25.03園田'!D28)</f>
        <v>2015</v>
      </c>
      <c r="E28" s="15">
        <f>SUM('H25.03中央:H25.03園田'!E28)</f>
        <v>1923</v>
      </c>
      <c r="F28" s="16">
        <v>36</v>
      </c>
      <c r="G28" s="17">
        <v>1.017</v>
      </c>
      <c r="H28" s="15">
        <f>I28+J28</f>
        <v>6835</v>
      </c>
      <c r="I28" s="15">
        <f>SUM('H25.03中央:H25.03園田'!I28)</f>
        <v>3479</v>
      </c>
      <c r="J28" s="15">
        <f>SUM('H25.03中央:H25.03園田'!J28)</f>
        <v>3356</v>
      </c>
    </row>
    <row r="29" spans="1:10" ht="13.5">
      <c r="A29" s="13">
        <v>12</v>
      </c>
      <c r="B29" s="17">
        <v>1.008</v>
      </c>
      <c r="C29" s="15">
        <f>D29+E29</f>
        <v>3884</v>
      </c>
      <c r="D29" s="15">
        <f>SUM('H25.03中央:H25.03園田'!D29)</f>
        <v>2018</v>
      </c>
      <c r="E29" s="15">
        <f>SUM('H25.03中央:H25.03園田'!E29)</f>
        <v>1866</v>
      </c>
      <c r="F29" s="16">
        <v>37</v>
      </c>
      <c r="G29" s="17">
        <v>1.027</v>
      </c>
      <c r="H29" s="15">
        <f>I29+J29</f>
        <v>7332</v>
      </c>
      <c r="I29" s="15">
        <f>SUM('H25.03中央:H25.03園田'!I29)</f>
        <v>3696</v>
      </c>
      <c r="J29" s="15">
        <f>SUM('H25.03中央:H25.03園田'!J29)</f>
        <v>3636</v>
      </c>
    </row>
    <row r="30" spans="1:10" ht="13.5">
      <c r="A30" s="13">
        <v>13</v>
      </c>
      <c r="B30" s="17">
        <v>1.014</v>
      </c>
      <c r="C30" s="15">
        <f>D30+E30</f>
        <v>4026</v>
      </c>
      <c r="D30" s="15">
        <f>SUM('H25.03中央:H25.03園田'!D30)</f>
        <v>2030</v>
      </c>
      <c r="E30" s="15">
        <f>SUM('H25.03中央:H25.03園田'!E30)</f>
        <v>1996</v>
      </c>
      <c r="F30" s="16">
        <v>38</v>
      </c>
      <c r="G30" s="17">
        <v>1.013</v>
      </c>
      <c r="H30" s="15">
        <f>I30+J30</f>
        <v>7775</v>
      </c>
      <c r="I30" s="15">
        <f>SUM('H25.03中央:H25.03園田'!I30)</f>
        <v>4018</v>
      </c>
      <c r="J30" s="15">
        <f>SUM('H25.03中央:H25.03園田'!J30)</f>
        <v>3757</v>
      </c>
    </row>
    <row r="31" spans="1:10" ht="13.5">
      <c r="A31" s="13">
        <v>14</v>
      </c>
      <c r="B31" s="17">
        <v>1.01</v>
      </c>
      <c r="C31" s="15">
        <f>D31+E31</f>
        <v>4052</v>
      </c>
      <c r="D31" s="15">
        <f>SUM('H25.03中央:H25.03園田'!D31)</f>
        <v>2039</v>
      </c>
      <c r="E31" s="15">
        <f>SUM('H25.03中央:H25.03園田'!E31)</f>
        <v>2013</v>
      </c>
      <c r="F31" s="16">
        <v>39</v>
      </c>
      <c r="G31" s="17">
        <v>1.011</v>
      </c>
      <c r="H31" s="15">
        <f>I31+J31</f>
        <v>7957</v>
      </c>
      <c r="I31" s="15">
        <f>SUM('H25.03中央:H25.03園田'!I31)</f>
        <v>4114</v>
      </c>
      <c r="J31" s="15">
        <f>SUM('H25.03中央:H25.03園田'!J31)</f>
        <v>3843</v>
      </c>
    </row>
    <row r="32" spans="1:10" ht="13.5">
      <c r="A32" s="9"/>
      <c r="B32" s="10"/>
      <c r="C32" s="11"/>
      <c r="D32" s="11"/>
      <c r="E32" s="11"/>
      <c r="F32" s="12"/>
      <c r="G32" s="10"/>
      <c r="H32" s="11"/>
      <c r="I32" s="11"/>
      <c r="J32" s="11"/>
    </row>
    <row r="33" spans="1:10" ht="13.5">
      <c r="A33" s="9" t="s">
        <v>13</v>
      </c>
      <c r="B33" s="10"/>
      <c r="C33" s="11">
        <f>SUBTOTAL(9,C35:C39)</f>
        <v>20255</v>
      </c>
      <c r="D33" s="11">
        <f>SUBTOTAL(9,D35:D39)</f>
        <v>10397</v>
      </c>
      <c r="E33" s="11">
        <f>SUBTOTAL(9,E35:E39)</f>
        <v>9858</v>
      </c>
      <c r="F33" s="12" t="s">
        <v>14</v>
      </c>
      <c r="G33" s="10"/>
      <c r="H33" s="11">
        <f>SUBTOTAL(9,H35:H39)</f>
        <v>38493</v>
      </c>
      <c r="I33" s="11">
        <f>SUBTOTAL(9,I35:I39)</f>
        <v>19684</v>
      </c>
      <c r="J33" s="11">
        <f>SUBTOTAL(9,J35:J39)</f>
        <v>18809</v>
      </c>
    </row>
    <row r="34" spans="1:10" ht="13.5">
      <c r="A34" s="9"/>
      <c r="B34" s="10"/>
      <c r="C34" s="11"/>
      <c r="D34" s="11"/>
      <c r="E34" s="11"/>
      <c r="F34" s="12"/>
      <c r="G34" s="10"/>
      <c r="H34" s="11"/>
      <c r="I34" s="11"/>
      <c r="J34" s="11"/>
    </row>
    <row r="35" spans="1:10" ht="13.5">
      <c r="A35" s="13">
        <v>15</v>
      </c>
      <c r="B35" s="17">
        <v>1.015</v>
      </c>
      <c r="C35" s="15">
        <f>D35+E35</f>
        <v>4040</v>
      </c>
      <c r="D35" s="15">
        <f>SUM('H25.03中央:H25.03園田'!D35)</f>
        <v>2045</v>
      </c>
      <c r="E35" s="15">
        <f>SUM('H25.03中央:H25.03園田'!E35)</f>
        <v>1995</v>
      </c>
      <c r="F35" s="16">
        <v>40</v>
      </c>
      <c r="G35" s="17">
        <v>1.012</v>
      </c>
      <c r="H35" s="15">
        <f>I35+J35</f>
        <v>8020</v>
      </c>
      <c r="I35" s="15">
        <f>SUM('H25.03中央:H25.03園田'!I35)</f>
        <v>4040</v>
      </c>
      <c r="J35" s="15">
        <f>SUM('H25.03中央:H25.03園田'!J35)</f>
        <v>3980</v>
      </c>
    </row>
    <row r="36" spans="1:10" ht="13.5">
      <c r="A36" s="13">
        <v>16</v>
      </c>
      <c r="B36" s="17">
        <v>1.016</v>
      </c>
      <c r="C36" s="15">
        <f>D36+E36</f>
        <v>3981</v>
      </c>
      <c r="D36" s="15">
        <f>SUM('H25.03中央:H25.03園田'!D36)</f>
        <v>2047</v>
      </c>
      <c r="E36" s="15">
        <f>SUM('H25.03中央:H25.03園田'!E36)</f>
        <v>1934</v>
      </c>
      <c r="F36" s="16">
        <v>41</v>
      </c>
      <c r="G36" s="17">
        <v>1.02</v>
      </c>
      <c r="H36" s="15">
        <f>I36+J36</f>
        <v>7918</v>
      </c>
      <c r="I36" s="15">
        <f>SUM('H25.03中央:H25.03園田'!I36)</f>
        <v>4107</v>
      </c>
      <c r="J36" s="15">
        <f>SUM('H25.03中央:H25.03園田'!J36)</f>
        <v>3811</v>
      </c>
    </row>
    <row r="37" spans="1:10" ht="13.5">
      <c r="A37" s="13">
        <v>17</v>
      </c>
      <c r="B37" s="17">
        <v>1.02</v>
      </c>
      <c r="C37" s="15">
        <f>D37+E37</f>
        <v>3986</v>
      </c>
      <c r="D37" s="15">
        <f>SUM('H25.03中央:H25.03園田'!D37)</f>
        <v>2073</v>
      </c>
      <c r="E37" s="15">
        <f>SUM('H25.03中央:H25.03園田'!E37)</f>
        <v>1913</v>
      </c>
      <c r="F37" s="16">
        <v>42</v>
      </c>
      <c r="G37" s="17">
        <v>1.026</v>
      </c>
      <c r="H37" s="15">
        <f>I37+J37</f>
        <v>7711</v>
      </c>
      <c r="I37" s="15">
        <f>SUM('H25.03中央:H25.03園田'!I37)</f>
        <v>3959</v>
      </c>
      <c r="J37" s="15">
        <f>SUM('H25.03中央:H25.03園田'!J37)</f>
        <v>3752</v>
      </c>
    </row>
    <row r="38" spans="1:10" ht="13.5">
      <c r="A38" s="13">
        <v>18</v>
      </c>
      <c r="B38" s="17">
        <v>1.028</v>
      </c>
      <c r="C38" s="15">
        <f>D38+E38</f>
        <v>4100</v>
      </c>
      <c r="D38" s="15">
        <f>SUM('H25.03中央:H25.03園田'!D38)</f>
        <v>2075</v>
      </c>
      <c r="E38" s="15">
        <f>SUM('H25.03中央:H25.03園田'!E38)</f>
        <v>2025</v>
      </c>
      <c r="F38" s="16">
        <v>43</v>
      </c>
      <c r="G38" s="17">
        <v>1.023</v>
      </c>
      <c r="H38" s="15">
        <f>I38+J38</f>
        <v>7546</v>
      </c>
      <c r="I38" s="15">
        <f>SUM('H25.03中央:H25.03園田'!I38)</f>
        <v>3913</v>
      </c>
      <c r="J38" s="15">
        <f>SUM('H25.03中央:H25.03園田'!J38)</f>
        <v>3633</v>
      </c>
    </row>
    <row r="39" spans="1:10" ht="13.5">
      <c r="A39" s="13">
        <v>19</v>
      </c>
      <c r="B39" s="17">
        <v>1.058</v>
      </c>
      <c r="C39" s="15">
        <f>D39+E39</f>
        <v>4148</v>
      </c>
      <c r="D39" s="15">
        <f>SUM('H25.03中央:H25.03園田'!D39)</f>
        <v>2157</v>
      </c>
      <c r="E39" s="15">
        <f>SUM('H25.03中央:H25.03園田'!E39)</f>
        <v>1991</v>
      </c>
      <c r="F39" s="16">
        <v>44</v>
      </c>
      <c r="G39" s="17">
        <v>1.025</v>
      </c>
      <c r="H39" s="15">
        <f>I39+J39</f>
        <v>7298</v>
      </c>
      <c r="I39" s="15">
        <f>SUM('H25.03中央:H25.03園田'!I39)</f>
        <v>3665</v>
      </c>
      <c r="J39" s="15">
        <f>SUM('H25.03中央:H25.03園田'!J39)</f>
        <v>3633</v>
      </c>
    </row>
    <row r="40" spans="1:10" ht="13.5">
      <c r="A40" s="9"/>
      <c r="B40" s="10"/>
      <c r="C40" s="11"/>
      <c r="D40" s="11"/>
      <c r="E40" s="11"/>
      <c r="F40" s="12"/>
      <c r="G40" s="10"/>
      <c r="H40" s="11"/>
      <c r="I40" s="11"/>
      <c r="J40" s="11"/>
    </row>
    <row r="41" spans="1:10" ht="13.5">
      <c r="A41" s="9" t="s">
        <v>15</v>
      </c>
      <c r="B41" s="10"/>
      <c r="C41" s="11">
        <f>SUBTOTAL(9,C43:C47)</f>
        <v>22708</v>
      </c>
      <c r="D41" s="11">
        <f>SUBTOTAL(9,D43:D47)</f>
        <v>11441</v>
      </c>
      <c r="E41" s="11">
        <f>SUBTOTAL(9,E43:E47)</f>
        <v>11267</v>
      </c>
      <c r="F41" s="12" t="s">
        <v>16</v>
      </c>
      <c r="G41" s="10"/>
      <c r="H41" s="11">
        <f>SUBTOTAL(9,H43:H47)</f>
        <v>31440</v>
      </c>
      <c r="I41" s="11">
        <f>SUBTOTAL(9,I43:I47)</f>
        <v>16127</v>
      </c>
      <c r="J41" s="11">
        <f>SUBTOTAL(9,J43:J47)</f>
        <v>15313</v>
      </c>
    </row>
    <row r="42" spans="1:10" ht="13.5">
      <c r="A42" s="9"/>
      <c r="B42" s="10"/>
      <c r="C42" s="11"/>
      <c r="D42" s="11"/>
      <c r="E42" s="11"/>
      <c r="F42" s="12"/>
      <c r="G42" s="10"/>
      <c r="H42" s="11"/>
      <c r="I42" s="11"/>
      <c r="J42" s="11"/>
    </row>
    <row r="43" spans="1:10" ht="13.5">
      <c r="A43" s="13">
        <v>20</v>
      </c>
      <c r="B43" s="17">
        <v>1.048</v>
      </c>
      <c r="C43" s="15">
        <f>D43+E43</f>
        <v>4268</v>
      </c>
      <c r="D43" s="15">
        <f>SUM('H25.03中央:H25.03園田'!D43)</f>
        <v>2191</v>
      </c>
      <c r="E43" s="15">
        <f>SUM('H25.03中央:H25.03園田'!E43)</f>
        <v>2077</v>
      </c>
      <c r="F43" s="16">
        <v>45</v>
      </c>
      <c r="G43" s="17">
        <v>1.025</v>
      </c>
      <c r="H43" s="15">
        <f>I43+J43</f>
        <v>7187</v>
      </c>
      <c r="I43" s="15">
        <f>SUM('H25.03中央:H25.03園田'!I43)</f>
        <v>3743</v>
      </c>
      <c r="J43" s="15">
        <f>SUM('H25.03中央:H25.03園田'!J43)</f>
        <v>3444</v>
      </c>
    </row>
    <row r="44" spans="1:10" ht="13.5">
      <c r="A44" s="13">
        <v>21</v>
      </c>
      <c r="B44" s="17">
        <v>1.043</v>
      </c>
      <c r="C44" s="15">
        <f>D44+E44</f>
        <v>4336</v>
      </c>
      <c r="D44" s="15">
        <f>SUM('H25.03中央:H25.03園田'!D44)</f>
        <v>2196</v>
      </c>
      <c r="E44" s="15">
        <f>SUM('H25.03中央:H25.03園田'!E44)</f>
        <v>2140</v>
      </c>
      <c r="F44" s="16">
        <v>46</v>
      </c>
      <c r="G44" s="17">
        <v>1.021</v>
      </c>
      <c r="H44" s="15">
        <f>I44+J44</f>
        <v>5761</v>
      </c>
      <c r="I44" s="15">
        <f>SUM('H25.03中央:H25.03園田'!I44)</f>
        <v>2927</v>
      </c>
      <c r="J44" s="15">
        <f>SUM('H25.03中央:H25.03園田'!J44)</f>
        <v>2834</v>
      </c>
    </row>
    <row r="45" spans="1:10" ht="13.5">
      <c r="A45" s="13">
        <v>22</v>
      </c>
      <c r="B45" s="17">
        <v>1.064</v>
      </c>
      <c r="C45" s="15">
        <f>D45+E45</f>
        <v>4404</v>
      </c>
      <c r="D45" s="15">
        <f>SUM('H25.03中央:H25.03園田'!D45)</f>
        <v>2191</v>
      </c>
      <c r="E45" s="15">
        <f>SUM('H25.03中央:H25.03園田'!E45)</f>
        <v>2213</v>
      </c>
      <c r="F45" s="16">
        <v>47</v>
      </c>
      <c r="G45" s="17">
        <v>1.025</v>
      </c>
      <c r="H45" s="15">
        <f>I45+J45</f>
        <v>6227</v>
      </c>
      <c r="I45" s="15">
        <f>SUM('H25.03中央:H25.03園田'!I45)</f>
        <v>3244</v>
      </c>
      <c r="J45" s="15">
        <f>SUM('H25.03中央:H25.03園田'!J45)</f>
        <v>2983</v>
      </c>
    </row>
    <row r="46" spans="1:10" ht="13.5">
      <c r="A46" s="13">
        <v>23</v>
      </c>
      <c r="B46" s="17">
        <v>1.082</v>
      </c>
      <c r="C46" s="15">
        <f>D46+E46</f>
        <v>4677</v>
      </c>
      <c r="D46" s="15">
        <f>SUM('H25.03中央:H25.03園田'!D46)</f>
        <v>2284</v>
      </c>
      <c r="E46" s="15">
        <f>SUM('H25.03中央:H25.03園田'!E46)</f>
        <v>2393</v>
      </c>
      <c r="F46" s="16">
        <v>48</v>
      </c>
      <c r="G46" s="17">
        <v>1.021</v>
      </c>
      <c r="H46" s="15">
        <f>I46+J46</f>
        <v>6418</v>
      </c>
      <c r="I46" s="15">
        <f>SUM('H25.03中央:H25.03園田'!I46)</f>
        <v>3248</v>
      </c>
      <c r="J46" s="15">
        <f>SUM('H25.03中央:H25.03園田'!J46)</f>
        <v>3170</v>
      </c>
    </row>
    <row r="47" spans="1:10" ht="13.5">
      <c r="A47" s="13">
        <v>24</v>
      </c>
      <c r="B47" s="17">
        <v>1.069</v>
      </c>
      <c r="C47" s="15">
        <f>D47+E47</f>
        <v>5023</v>
      </c>
      <c r="D47" s="15">
        <f>SUM('H25.03中央:H25.03園田'!D47)</f>
        <v>2579</v>
      </c>
      <c r="E47" s="15">
        <f>SUM('H25.03中央:H25.03園田'!E47)</f>
        <v>2444</v>
      </c>
      <c r="F47" s="16">
        <v>49</v>
      </c>
      <c r="G47" s="17">
        <v>1.03</v>
      </c>
      <c r="H47" s="15">
        <f>I47+J47</f>
        <v>5847</v>
      </c>
      <c r="I47" s="15">
        <f>SUM('H25.03中央:H25.03園田'!I47)</f>
        <v>2965</v>
      </c>
      <c r="J47" s="15">
        <f>SUM('H25.03中央:H25.03園田'!J47)</f>
        <v>2882</v>
      </c>
    </row>
    <row r="48" spans="1:10" ht="13.5">
      <c r="A48" s="21"/>
      <c r="B48" s="22"/>
      <c r="C48" s="23"/>
      <c r="D48" s="23"/>
      <c r="E48" s="23"/>
      <c r="F48" s="24"/>
      <c r="G48" s="22"/>
      <c r="H48" s="23"/>
      <c r="I48" s="23"/>
      <c r="J48" s="23"/>
    </row>
    <row r="49" ht="13.5">
      <c r="A49" s="3" t="s">
        <v>50</v>
      </c>
    </row>
    <row r="64" spans="1:10" ht="17.25">
      <c r="A64" s="1" t="s">
        <v>0</v>
      </c>
      <c r="B64" s="2"/>
      <c r="C64" s="2"/>
      <c r="D64" s="2"/>
      <c r="E64" s="2"/>
      <c r="F64" s="2"/>
      <c r="G64" s="2"/>
      <c r="H64" s="2"/>
      <c r="I64" s="2"/>
      <c r="J64" s="2"/>
    </row>
    <row r="66" spans="1:10" ht="17.25">
      <c r="A66" s="4" t="s">
        <v>36</v>
      </c>
      <c r="J66" s="5" t="str">
        <f>J4</f>
        <v>(住民基本台帳人口　平成２５年３月３１日現在)</v>
      </c>
    </row>
    <row r="68" spans="1:10" ht="27" customHeight="1">
      <c r="A68" s="6" t="s">
        <v>1</v>
      </c>
      <c r="B68" s="7" t="s">
        <v>2</v>
      </c>
      <c r="C68" s="7" t="s">
        <v>3</v>
      </c>
      <c r="D68" s="7" t="s">
        <v>4</v>
      </c>
      <c r="E68" s="7" t="s">
        <v>5</v>
      </c>
      <c r="F68" s="7" t="s">
        <v>1</v>
      </c>
      <c r="G68" s="7" t="s">
        <v>2</v>
      </c>
      <c r="H68" s="7" t="s">
        <v>3</v>
      </c>
      <c r="I68" s="7" t="s">
        <v>4</v>
      </c>
      <c r="J68" s="8" t="s">
        <v>5</v>
      </c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9" t="s">
        <v>17</v>
      </c>
      <c r="B70" s="10"/>
      <c r="C70" s="11">
        <f>SUBTOTAL(9,C72:C76)</f>
        <v>26655</v>
      </c>
      <c r="D70" s="11">
        <f>SUBTOTAL(9,D72:D76)</f>
        <v>13476</v>
      </c>
      <c r="E70" s="11">
        <f>SUBTOTAL(9,E72:E76)</f>
        <v>13179</v>
      </c>
      <c r="F70" s="12" t="s">
        <v>18</v>
      </c>
      <c r="G70" s="10"/>
      <c r="H70" s="11">
        <f>SUBTOTAL(9,H72:H76)</f>
        <v>23684</v>
      </c>
      <c r="I70" s="11">
        <f>SUBTOTAL(9,I72:I76)</f>
        <v>10307</v>
      </c>
      <c r="J70" s="11">
        <f>SUBTOTAL(9,J72:J76)</f>
        <v>13377</v>
      </c>
    </row>
    <row r="71" spans="1:10" ht="13.5">
      <c r="A71" s="9"/>
      <c r="B71" s="10"/>
      <c r="C71" s="11"/>
      <c r="D71" s="11"/>
      <c r="E71" s="11"/>
      <c r="F71" s="12"/>
      <c r="G71" s="10"/>
      <c r="H71" s="11"/>
      <c r="I71" s="11"/>
      <c r="J71" s="11"/>
    </row>
    <row r="72" spans="1:10" ht="13.5">
      <c r="A72" s="13">
        <v>50</v>
      </c>
      <c r="B72" s="17">
        <v>1.032</v>
      </c>
      <c r="C72" s="15">
        <f>D72+E72</f>
        <v>5665</v>
      </c>
      <c r="D72" s="15">
        <f>SUM('H25.03中央:H25.03園田'!D72)</f>
        <v>2785</v>
      </c>
      <c r="E72" s="15">
        <f>SUM('H25.03中央:H25.03園田'!E72)</f>
        <v>2880</v>
      </c>
      <c r="F72" s="16">
        <v>75</v>
      </c>
      <c r="G72" s="17">
        <v>0.995</v>
      </c>
      <c r="H72" s="15">
        <f>I72+J72</f>
        <v>5395</v>
      </c>
      <c r="I72" s="15">
        <f>SUM('H25.03中央:H25.03園田'!I72)</f>
        <v>2439</v>
      </c>
      <c r="J72" s="15">
        <f>SUM('H25.03中央:H25.03園田'!J72)</f>
        <v>2956</v>
      </c>
    </row>
    <row r="73" spans="1:10" ht="13.5">
      <c r="A73" s="13">
        <v>51</v>
      </c>
      <c r="B73" s="17">
        <v>1.031</v>
      </c>
      <c r="C73" s="15">
        <f>D73+E73</f>
        <v>5473</v>
      </c>
      <c r="D73" s="15">
        <f>SUM('H25.03中央:H25.03園田'!D73)</f>
        <v>2781</v>
      </c>
      <c r="E73" s="15">
        <f>SUM('H25.03中央:H25.03園田'!E73)</f>
        <v>2692</v>
      </c>
      <c r="F73" s="16">
        <v>76</v>
      </c>
      <c r="G73" s="17">
        <v>0.992</v>
      </c>
      <c r="H73" s="15">
        <f>I73+J73</f>
        <v>4985</v>
      </c>
      <c r="I73" s="15">
        <f>SUM('H25.03中央:H25.03園田'!I73)</f>
        <v>2192</v>
      </c>
      <c r="J73" s="15">
        <f>SUM('H25.03中央:H25.03園田'!J73)</f>
        <v>2793</v>
      </c>
    </row>
    <row r="74" spans="1:10" ht="13.5">
      <c r="A74" s="13">
        <v>52</v>
      </c>
      <c r="B74" s="17">
        <v>1.033</v>
      </c>
      <c r="C74" s="15">
        <f>D74+E74</f>
        <v>5157</v>
      </c>
      <c r="D74" s="15">
        <f>SUM('H25.03中央:H25.03園田'!D74)</f>
        <v>2661</v>
      </c>
      <c r="E74" s="15">
        <f>SUM('H25.03中央:H25.03園田'!E74)</f>
        <v>2496</v>
      </c>
      <c r="F74" s="16">
        <v>77</v>
      </c>
      <c r="G74" s="17">
        <v>0.987</v>
      </c>
      <c r="H74" s="15">
        <f>I74+J74</f>
        <v>4987</v>
      </c>
      <c r="I74" s="15">
        <f>SUM('H25.03中央:H25.03園田'!I74)</f>
        <v>2169</v>
      </c>
      <c r="J74" s="15">
        <f>SUM('H25.03中央:H25.03園田'!J74)</f>
        <v>2818</v>
      </c>
    </row>
    <row r="75" spans="1:10" ht="13.5">
      <c r="A75" s="13">
        <v>53</v>
      </c>
      <c r="B75" s="17">
        <v>1.031</v>
      </c>
      <c r="C75" s="15">
        <f>D75+E75</f>
        <v>5229</v>
      </c>
      <c r="D75" s="15">
        <f>SUM('H25.03中央:H25.03園田'!D75)</f>
        <v>2644</v>
      </c>
      <c r="E75" s="15">
        <f>SUM('H25.03中央:H25.03園田'!E75)</f>
        <v>2585</v>
      </c>
      <c r="F75" s="16">
        <v>78</v>
      </c>
      <c r="G75" s="17">
        <v>0.982</v>
      </c>
      <c r="H75" s="15">
        <f>I75+J75</f>
        <v>4396</v>
      </c>
      <c r="I75" s="15">
        <f>SUM('H25.03中央:H25.03園田'!I75)</f>
        <v>1882</v>
      </c>
      <c r="J75" s="15">
        <f>SUM('H25.03中央:H25.03園田'!J75)</f>
        <v>2514</v>
      </c>
    </row>
    <row r="76" spans="1:10" ht="13.5">
      <c r="A76" s="13">
        <v>54</v>
      </c>
      <c r="B76" s="17">
        <v>1.037</v>
      </c>
      <c r="C76" s="15">
        <f>D76+E76</f>
        <v>5131</v>
      </c>
      <c r="D76" s="15">
        <f>SUM('H25.03中央:H25.03園田'!D76)</f>
        <v>2605</v>
      </c>
      <c r="E76" s="15">
        <f>SUM('H25.03中央:H25.03園田'!E76)</f>
        <v>2526</v>
      </c>
      <c r="F76" s="16">
        <v>79</v>
      </c>
      <c r="G76" s="17">
        <v>0.976</v>
      </c>
      <c r="H76" s="15">
        <f>I76+J76</f>
        <v>3921</v>
      </c>
      <c r="I76" s="15">
        <f>SUM('H25.03中央:H25.03園田'!I76)</f>
        <v>1625</v>
      </c>
      <c r="J76" s="15">
        <f>SUM('H25.03中央:H25.03園田'!J76)</f>
        <v>2296</v>
      </c>
    </row>
    <row r="77" spans="1:10" ht="13.5">
      <c r="A77" s="9"/>
      <c r="B77" s="10"/>
      <c r="C77" s="11"/>
      <c r="D77" s="11"/>
      <c r="E77" s="11"/>
      <c r="F77" s="12"/>
      <c r="G77" s="10"/>
      <c r="H77" s="11"/>
      <c r="I77" s="11"/>
      <c r="J77" s="11"/>
    </row>
    <row r="78" spans="1:10" ht="13.5">
      <c r="A78" s="9" t="s">
        <v>19</v>
      </c>
      <c r="B78" s="10"/>
      <c r="C78" s="11">
        <f>SUBTOTAL(9,C80:C84)</f>
        <v>25419</v>
      </c>
      <c r="D78" s="11">
        <f>SUBTOTAL(9,D80:D84)</f>
        <v>12767</v>
      </c>
      <c r="E78" s="11">
        <f>SUBTOTAL(9,E80:E84)</f>
        <v>12652</v>
      </c>
      <c r="F78" s="12" t="s">
        <v>20</v>
      </c>
      <c r="G78" s="10"/>
      <c r="H78" s="11">
        <f>SUBTOTAL(9,H80:H84)</f>
        <v>15684</v>
      </c>
      <c r="I78" s="11">
        <f>SUBTOTAL(9,I80:I84)</f>
        <v>5966</v>
      </c>
      <c r="J78" s="11">
        <f>SUBTOTAL(9,J80:J84)</f>
        <v>9718</v>
      </c>
    </row>
    <row r="79" spans="1:10" ht="13.5">
      <c r="A79" s="9"/>
      <c r="B79" s="10"/>
      <c r="C79" s="11"/>
      <c r="D79" s="11"/>
      <c r="E79" s="11"/>
      <c r="F79" s="12"/>
      <c r="G79" s="10"/>
      <c r="H79" s="11"/>
      <c r="I79" s="11"/>
      <c r="J79" s="11"/>
    </row>
    <row r="80" spans="1:10" ht="13.5">
      <c r="A80" s="13">
        <v>55</v>
      </c>
      <c r="B80" s="17">
        <v>1.031</v>
      </c>
      <c r="C80" s="15">
        <f>D80+E80</f>
        <v>4875</v>
      </c>
      <c r="D80" s="15">
        <f>SUM('H25.03中央:H25.03園田'!D80)</f>
        <v>2473</v>
      </c>
      <c r="E80" s="15">
        <f>SUM('H25.03中央:H25.03園田'!E80)</f>
        <v>2402</v>
      </c>
      <c r="F80" s="16">
        <v>80</v>
      </c>
      <c r="G80" s="17">
        <v>0.975</v>
      </c>
      <c r="H80" s="15">
        <f>I80+J80</f>
        <v>3755</v>
      </c>
      <c r="I80" s="15">
        <f>SUM('H25.03中央:H25.03園田'!I80)</f>
        <v>1488</v>
      </c>
      <c r="J80" s="15">
        <f>SUM('H25.03中央:H25.03園田'!J80)</f>
        <v>2267</v>
      </c>
    </row>
    <row r="81" spans="1:10" ht="13.5">
      <c r="A81" s="13">
        <v>56</v>
      </c>
      <c r="B81" s="17">
        <v>1.035</v>
      </c>
      <c r="C81" s="15">
        <f>D81+E81</f>
        <v>4985</v>
      </c>
      <c r="D81" s="15">
        <f>SUM('H25.03中央:H25.03園田'!D81)</f>
        <v>2538</v>
      </c>
      <c r="E81" s="15">
        <f>SUM('H25.03中央:H25.03園田'!E81)</f>
        <v>2447</v>
      </c>
      <c r="F81" s="16">
        <v>81</v>
      </c>
      <c r="G81" s="17">
        <v>0.966</v>
      </c>
      <c r="H81" s="15">
        <f>I81+J81</f>
        <v>3479</v>
      </c>
      <c r="I81" s="15">
        <f>SUM('H25.03中央:H25.03園田'!I81)</f>
        <v>1347</v>
      </c>
      <c r="J81" s="15">
        <f>SUM('H25.03中央:H25.03園田'!J81)</f>
        <v>2132</v>
      </c>
    </row>
    <row r="82" spans="1:10" ht="13.5">
      <c r="A82" s="13">
        <v>57</v>
      </c>
      <c r="B82" s="17">
        <v>1.027</v>
      </c>
      <c r="C82" s="15">
        <f>D82+E82</f>
        <v>4952</v>
      </c>
      <c r="D82" s="15">
        <f>SUM('H25.03中央:H25.03園田'!D82)</f>
        <v>2522</v>
      </c>
      <c r="E82" s="15">
        <f>SUM('H25.03中央:H25.03園田'!E82)</f>
        <v>2430</v>
      </c>
      <c r="F82" s="16">
        <v>82</v>
      </c>
      <c r="G82" s="17">
        <v>0.971</v>
      </c>
      <c r="H82" s="15">
        <f>I82+J82</f>
        <v>3136</v>
      </c>
      <c r="I82" s="15">
        <f>SUM('H25.03中央:H25.03園田'!I82)</f>
        <v>1211</v>
      </c>
      <c r="J82" s="15">
        <f>SUM('H25.03中央:H25.03園田'!J82)</f>
        <v>1925</v>
      </c>
    </row>
    <row r="83" spans="1:10" ht="13.5">
      <c r="A83" s="13">
        <v>58</v>
      </c>
      <c r="B83" s="17">
        <v>1.029</v>
      </c>
      <c r="C83" s="15">
        <f>D83+E83</f>
        <v>5207</v>
      </c>
      <c r="D83" s="15">
        <f>SUM('H25.03中央:H25.03園田'!D83)</f>
        <v>2666</v>
      </c>
      <c r="E83" s="15">
        <f>SUM('H25.03中央:H25.03園田'!E83)</f>
        <v>2541</v>
      </c>
      <c r="F83" s="16">
        <v>83</v>
      </c>
      <c r="G83" s="17">
        <v>0.954</v>
      </c>
      <c r="H83" s="15">
        <f>I83+J83</f>
        <v>2759</v>
      </c>
      <c r="I83" s="15">
        <f>SUM('H25.03中央:H25.03園田'!I83)</f>
        <v>1015</v>
      </c>
      <c r="J83" s="15">
        <f>SUM('H25.03中央:H25.03園田'!J83)</f>
        <v>1744</v>
      </c>
    </row>
    <row r="84" spans="1:10" ht="13.5">
      <c r="A84" s="13">
        <v>59</v>
      </c>
      <c r="B84" s="17">
        <v>1.024</v>
      </c>
      <c r="C84" s="15">
        <f>D84+E84</f>
        <v>5400</v>
      </c>
      <c r="D84" s="15">
        <f>SUM('H25.03中央:H25.03園田'!D84)</f>
        <v>2568</v>
      </c>
      <c r="E84" s="15">
        <f>SUM('H25.03中央:H25.03園田'!E84)</f>
        <v>2832</v>
      </c>
      <c r="F84" s="16">
        <v>84</v>
      </c>
      <c r="G84" s="17">
        <v>0.958</v>
      </c>
      <c r="H84" s="15">
        <f>I84+J84</f>
        <v>2555</v>
      </c>
      <c r="I84" s="15">
        <f>SUM('H25.03中央:H25.03園田'!I84)</f>
        <v>905</v>
      </c>
      <c r="J84" s="15">
        <f>SUM('H25.03中央:H25.03園田'!J84)</f>
        <v>1650</v>
      </c>
    </row>
    <row r="85" spans="1:10" ht="13.5">
      <c r="A85" s="9"/>
      <c r="B85" s="10"/>
      <c r="C85" s="11"/>
      <c r="D85" s="11"/>
      <c r="E85" s="11"/>
      <c r="F85" s="12"/>
      <c r="G85" s="10"/>
      <c r="H85" s="11"/>
      <c r="I85" s="11"/>
      <c r="J85" s="11"/>
    </row>
    <row r="86" spans="1:10" ht="13.5">
      <c r="A86" s="9" t="s">
        <v>21</v>
      </c>
      <c r="B86" s="10"/>
      <c r="C86" s="11">
        <f>SUBTOTAL(9,C88:C92)</f>
        <v>35553</v>
      </c>
      <c r="D86" s="11">
        <f>SUBTOTAL(9,D88:D92)</f>
        <v>17639</v>
      </c>
      <c r="E86" s="11">
        <f>SUBTOTAL(9,E88:E92)</f>
        <v>17914</v>
      </c>
      <c r="F86" s="12" t="s">
        <v>22</v>
      </c>
      <c r="G86" s="10"/>
      <c r="H86" s="11">
        <f>SUBTOTAL(9,H88:H92)</f>
        <v>8404</v>
      </c>
      <c r="I86" s="11">
        <f>SUBTOTAL(9,I88:I92)</f>
        <v>2590</v>
      </c>
      <c r="J86" s="11">
        <f>SUBTOTAL(9,J88:J92)</f>
        <v>5814</v>
      </c>
    </row>
    <row r="87" spans="1:10" ht="13.5">
      <c r="A87" s="9"/>
      <c r="B87" s="10"/>
      <c r="C87" s="11"/>
      <c r="D87" s="11"/>
      <c r="E87" s="11"/>
      <c r="F87" s="12"/>
      <c r="G87" s="10"/>
      <c r="H87" s="11"/>
      <c r="I87" s="11"/>
      <c r="J87" s="11"/>
    </row>
    <row r="88" spans="1:10" ht="13.5">
      <c r="A88" s="13">
        <v>60</v>
      </c>
      <c r="B88" s="17">
        <v>1.021</v>
      </c>
      <c r="C88" s="15">
        <f>D88+E88</f>
        <v>5881</v>
      </c>
      <c r="D88" s="15">
        <f>SUM('H25.03中央:H25.03園田'!D88)</f>
        <v>2941</v>
      </c>
      <c r="E88" s="15">
        <f>SUM('H25.03中央:H25.03園田'!E88)</f>
        <v>2940</v>
      </c>
      <c r="F88" s="16">
        <v>85</v>
      </c>
      <c r="G88" s="17">
        <v>0.958</v>
      </c>
      <c r="H88" s="15">
        <f>I88+J88</f>
        <v>2128</v>
      </c>
      <c r="I88" s="15">
        <f>SUM('H25.03中央:H25.03園田'!I88)</f>
        <v>729</v>
      </c>
      <c r="J88" s="15">
        <f>SUM('H25.03中央:H25.03園田'!J88)</f>
        <v>1399</v>
      </c>
    </row>
    <row r="89" spans="1:10" ht="13.5">
      <c r="A89" s="13">
        <v>61</v>
      </c>
      <c r="B89" s="17">
        <v>1.021</v>
      </c>
      <c r="C89" s="15">
        <f>D89+E89</f>
        <v>6368</v>
      </c>
      <c r="D89" s="15">
        <f>SUM('H25.03中央:H25.03園田'!D89)</f>
        <v>3209</v>
      </c>
      <c r="E89" s="15">
        <f>SUM('H25.03中央:H25.03園田'!E89)</f>
        <v>3159</v>
      </c>
      <c r="F89" s="16">
        <v>86</v>
      </c>
      <c r="G89" s="17">
        <v>0.94</v>
      </c>
      <c r="H89" s="15">
        <f>I89+J89</f>
        <v>1960</v>
      </c>
      <c r="I89" s="15">
        <f>SUM('H25.03中央:H25.03園田'!I89)</f>
        <v>665</v>
      </c>
      <c r="J89" s="15">
        <f>SUM('H25.03中央:H25.03園田'!J89)</f>
        <v>1295</v>
      </c>
    </row>
    <row r="90" spans="1:10" ht="13.5">
      <c r="A90" s="13">
        <v>62</v>
      </c>
      <c r="B90" s="17">
        <v>1.016</v>
      </c>
      <c r="C90" s="15">
        <f>D90+E90</f>
        <v>6966</v>
      </c>
      <c r="D90" s="15">
        <f>SUM('H25.03中央:H25.03園田'!D90)</f>
        <v>3489</v>
      </c>
      <c r="E90" s="15">
        <f>SUM('H25.03中央:H25.03園田'!E90)</f>
        <v>3477</v>
      </c>
      <c r="F90" s="16">
        <v>87</v>
      </c>
      <c r="G90" s="17">
        <v>0.928</v>
      </c>
      <c r="H90" s="15">
        <f>I90+J90</f>
        <v>1705</v>
      </c>
      <c r="I90" s="15">
        <f>SUM('H25.03中央:H25.03園田'!I90)</f>
        <v>515</v>
      </c>
      <c r="J90" s="15">
        <f>SUM('H25.03中央:H25.03園田'!J90)</f>
        <v>1190</v>
      </c>
    </row>
    <row r="91" spans="1:10" ht="13.5">
      <c r="A91" s="13">
        <v>63</v>
      </c>
      <c r="B91" s="17">
        <v>1.016</v>
      </c>
      <c r="C91" s="15">
        <f>D91+E91</f>
        <v>7879</v>
      </c>
      <c r="D91" s="15">
        <f>SUM('H25.03中央:H25.03園田'!D91)</f>
        <v>3886</v>
      </c>
      <c r="E91" s="15">
        <f>SUM('H25.03中央:H25.03園田'!E91)</f>
        <v>3993</v>
      </c>
      <c r="F91" s="16">
        <v>88</v>
      </c>
      <c r="G91" s="17">
        <v>0.921</v>
      </c>
      <c r="H91" s="15">
        <f>I91+J91</f>
        <v>1426</v>
      </c>
      <c r="I91" s="15">
        <f>SUM('H25.03中央:H25.03園田'!I91)</f>
        <v>391</v>
      </c>
      <c r="J91" s="15">
        <f>SUM('H25.03中央:H25.03園田'!J91)</f>
        <v>1035</v>
      </c>
    </row>
    <row r="92" spans="1:10" ht="13.5">
      <c r="A92" s="13">
        <v>64</v>
      </c>
      <c r="B92" s="17">
        <v>1.01</v>
      </c>
      <c r="C92" s="15">
        <f>D92+E92</f>
        <v>8459</v>
      </c>
      <c r="D92" s="15">
        <f>SUM('H25.03中央:H25.03園田'!D92)</f>
        <v>4114</v>
      </c>
      <c r="E92" s="15">
        <f>SUM('H25.03中央:H25.03園田'!E92)</f>
        <v>4345</v>
      </c>
      <c r="F92" s="16">
        <v>89</v>
      </c>
      <c r="G92" s="17">
        <v>0.907</v>
      </c>
      <c r="H92" s="15">
        <f>I92+J92</f>
        <v>1185</v>
      </c>
      <c r="I92" s="15">
        <f>SUM('H25.03中央:H25.03園田'!I92)</f>
        <v>290</v>
      </c>
      <c r="J92" s="15">
        <f>SUM('H25.03中央:H25.03園田'!J92)</f>
        <v>895</v>
      </c>
    </row>
    <row r="93" spans="1:10" ht="13.5">
      <c r="A93" s="9"/>
      <c r="B93" s="10"/>
      <c r="C93" s="11"/>
      <c r="D93" s="11"/>
      <c r="E93" s="11"/>
      <c r="F93" s="12"/>
      <c r="G93" s="10"/>
      <c r="H93" s="11"/>
      <c r="I93" s="11"/>
      <c r="J93" s="11"/>
    </row>
    <row r="94" spans="1:10" ht="13.5">
      <c r="A94" s="9" t="s">
        <v>23</v>
      </c>
      <c r="B94" s="10"/>
      <c r="C94" s="11">
        <f>SUBTOTAL(9,C96:C100)</f>
        <v>32022</v>
      </c>
      <c r="D94" s="11">
        <f>SUBTOTAL(9,D96:D100)</f>
        <v>15229</v>
      </c>
      <c r="E94" s="11">
        <f>SUBTOTAL(9,E96:E100)</f>
        <v>16793</v>
      </c>
      <c r="F94" s="12" t="s">
        <v>24</v>
      </c>
      <c r="G94" s="10"/>
      <c r="H94" s="11">
        <f>SUBTOTAL(9,H96:H100)</f>
        <v>3447</v>
      </c>
      <c r="I94" s="11">
        <f>SUBTOTAL(9,I96:I100)</f>
        <v>701</v>
      </c>
      <c r="J94" s="11">
        <f>SUBTOTAL(9,J96:J100)</f>
        <v>2746</v>
      </c>
    </row>
    <row r="95" spans="1:10" ht="13.5">
      <c r="A95" s="9"/>
      <c r="B95" s="10"/>
      <c r="C95" s="11"/>
      <c r="D95" s="11"/>
      <c r="E95" s="11"/>
      <c r="F95" s="12"/>
      <c r="G95" s="10"/>
      <c r="H95" s="11"/>
      <c r="I95" s="11"/>
      <c r="J95" s="11"/>
    </row>
    <row r="96" spans="1:10" ht="13.5">
      <c r="A96" s="13">
        <v>65</v>
      </c>
      <c r="B96" s="17">
        <v>1.007</v>
      </c>
      <c r="C96" s="15">
        <f>D96+E96</f>
        <v>8387</v>
      </c>
      <c r="D96" s="15">
        <f>SUM('H25.03中央:H25.03園田'!D96)</f>
        <v>4031</v>
      </c>
      <c r="E96" s="15">
        <f>SUM('H25.03中央:H25.03園田'!E96)</f>
        <v>4356</v>
      </c>
      <c r="F96" s="16">
        <v>90</v>
      </c>
      <c r="G96" s="17">
        <v>0.892</v>
      </c>
      <c r="H96" s="15">
        <f>I96+J96</f>
        <v>1002</v>
      </c>
      <c r="I96" s="15">
        <f>SUM('H25.03中央:H25.03園田'!I96)</f>
        <v>207</v>
      </c>
      <c r="J96" s="15">
        <f>SUM('H25.03中央:H25.03園田'!J96)</f>
        <v>795</v>
      </c>
    </row>
    <row r="97" spans="1:10" ht="13.5">
      <c r="A97" s="13">
        <v>66</v>
      </c>
      <c r="B97" s="17">
        <v>1.01</v>
      </c>
      <c r="C97" s="15">
        <f>D97+E97</f>
        <v>6505</v>
      </c>
      <c r="D97" s="15">
        <f>SUM('H25.03中央:H25.03園田'!D97)</f>
        <v>3155</v>
      </c>
      <c r="E97" s="15">
        <f>SUM('H25.03中央:H25.03園田'!E97)</f>
        <v>3350</v>
      </c>
      <c r="F97" s="16">
        <v>91</v>
      </c>
      <c r="G97" s="17">
        <v>0.886</v>
      </c>
      <c r="H97" s="15">
        <f>I97+J97</f>
        <v>848</v>
      </c>
      <c r="I97" s="15">
        <f>SUM('H25.03中央:H25.03園田'!I97)</f>
        <v>177</v>
      </c>
      <c r="J97" s="15">
        <f>SUM('H25.03中央:H25.03園田'!J97)</f>
        <v>671</v>
      </c>
    </row>
    <row r="98" spans="1:10" ht="13.5">
      <c r="A98" s="13">
        <v>67</v>
      </c>
      <c r="B98" s="17">
        <v>1.016</v>
      </c>
      <c r="C98" s="15">
        <f>D98+E98</f>
        <v>4710</v>
      </c>
      <c r="D98" s="15">
        <f>SUM('H25.03中央:H25.03園田'!D98)</f>
        <v>2220</v>
      </c>
      <c r="E98" s="15">
        <f>SUM('H25.03中央:H25.03園田'!E98)</f>
        <v>2490</v>
      </c>
      <c r="F98" s="16">
        <v>92</v>
      </c>
      <c r="G98" s="17">
        <v>0.887</v>
      </c>
      <c r="H98" s="15">
        <f>I98+J98</f>
        <v>708</v>
      </c>
      <c r="I98" s="15">
        <f>SUM('H25.03中央:H25.03園田'!I98)</f>
        <v>138</v>
      </c>
      <c r="J98" s="15">
        <f>SUM('H25.03中央:H25.03園田'!J98)</f>
        <v>570</v>
      </c>
    </row>
    <row r="99" spans="1:10" ht="13.5">
      <c r="A99" s="13">
        <v>68</v>
      </c>
      <c r="B99" s="17">
        <v>1.011</v>
      </c>
      <c r="C99" s="15">
        <f>D99+E99</f>
        <v>5840</v>
      </c>
      <c r="D99" s="15">
        <f>SUM('H25.03中央:H25.03園田'!D99)</f>
        <v>2800</v>
      </c>
      <c r="E99" s="15">
        <f>SUM('H25.03中央:H25.03園田'!E99)</f>
        <v>3040</v>
      </c>
      <c r="F99" s="16">
        <v>93</v>
      </c>
      <c r="G99" s="17">
        <v>0.83</v>
      </c>
      <c r="H99" s="15">
        <f>I99+J99</f>
        <v>534</v>
      </c>
      <c r="I99" s="15">
        <f>SUM('H25.03中央:H25.03園田'!I99)</f>
        <v>109</v>
      </c>
      <c r="J99" s="15">
        <f>SUM('H25.03中央:H25.03園田'!J99)</f>
        <v>425</v>
      </c>
    </row>
    <row r="100" spans="1:10" ht="13.5">
      <c r="A100" s="13">
        <v>69</v>
      </c>
      <c r="B100" s="17">
        <v>1.004</v>
      </c>
      <c r="C100" s="15">
        <f>D100+E100</f>
        <v>6580</v>
      </c>
      <c r="D100" s="15">
        <f>SUM('H25.03中央:H25.03園田'!D100)</f>
        <v>3023</v>
      </c>
      <c r="E100" s="15">
        <f>SUM('H25.03中央:H25.03園田'!E100)</f>
        <v>3557</v>
      </c>
      <c r="F100" s="16">
        <v>94</v>
      </c>
      <c r="G100" s="17">
        <v>0.82</v>
      </c>
      <c r="H100" s="15">
        <f>I100+J100</f>
        <v>355</v>
      </c>
      <c r="I100" s="15">
        <f>SUM('H25.03中央:H25.03園田'!I100)</f>
        <v>70</v>
      </c>
      <c r="J100" s="15">
        <f>SUM('H25.03中央:H25.03園田'!J100)</f>
        <v>285</v>
      </c>
    </row>
    <row r="101" spans="1:10" ht="13.5">
      <c r="A101" s="9"/>
      <c r="B101" s="10"/>
      <c r="C101" s="11"/>
      <c r="D101" s="11"/>
      <c r="E101" s="11"/>
      <c r="F101" s="12"/>
      <c r="G101" s="10"/>
      <c r="H101" s="11"/>
      <c r="I101" s="11"/>
      <c r="J101" s="11"/>
    </row>
    <row r="102" spans="1:10" ht="13.5">
      <c r="A102" s="9" t="s">
        <v>25</v>
      </c>
      <c r="B102" s="10"/>
      <c r="C102" s="11">
        <f>SUBTOTAL(9,C104:C108)</f>
        <v>29277</v>
      </c>
      <c r="D102" s="11">
        <f>SUBTOTAL(9,D104:D108)</f>
        <v>13693</v>
      </c>
      <c r="E102" s="11">
        <f>SUBTOTAL(9,E104:E108)</f>
        <v>15584</v>
      </c>
      <c r="F102" s="12" t="s">
        <v>26</v>
      </c>
      <c r="G102" s="10"/>
      <c r="H102" s="11">
        <f>SUBTOTAL(9,H104:H108)</f>
        <v>891</v>
      </c>
      <c r="I102" s="11">
        <f>SUBTOTAL(9,I104:I108)</f>
        <v>160</v>
      </c>
      <c r="J102" s="11">
        <f>SUBTOTAL(9,J104:J108)</f>
        <v>731</v>
      </c>
    </row>
    <row r="103" spans="1:10" ht="13.5">
      <c r="A103" s="9" t="s">
        <v>27</v>
      </c>
      <c r="B103" s="10"/>
      <c r="C103" s="11"/>
      <c r="D103" s="11"/>
      <c r="E103" s="11"/>
      <c r="F103" s="12"/>
      <c r="G103" s="10"/>
      <c r="H103" s="11"/>
      <c r="I103" s="11"/>
      <c r="J103" s="11"/>
    </row>
    <row r="104" spans="1:10" ht="13.5">
      <c r="A104" s="13">
        <v>70</v>
      </c>
      <c r="B104" s="17">
        <v>1</v>
      </c>
      <c r="C104" s="15">
        <f>D104+E104</f>
        <v>6199</v>
      </c>
      <c r="D104" s="15">
        <f>SUM('H25.03中央:H25.03園田'!D104)</f>
        <v>2923</v>
      </c>
      <c r="E104" s="15">
        <f>SUM('H25.03中央:H25.03園田'!E104)</f>
        <v>3276</v>
      </c>
      <c r="F104" s="16">
        <v>95</v>
      </c>
      <c r="G104" s="17">
        <v>0.808</v>
      </c>
      <c r="H104" s="15">
        <f>I104+J104</f>
        <v>320</v>
      </c>
      <c r="I104" s="15">
        <f>SUM('H25.03中央:H25.03園田'!I104)</f>
        <v>75</v>
      </c>
      <c r="J104" s="15">
        <f>SUM('H25.03中央:H25.03園田'!J104)</f>
        <v>245</v>
      </c>
    </row>
    <row r="105" spans="1:10" ht="13.5">
      <c r="A105" s="13">
        <v>71</v>
      </c>
      <c r="B105" s="17">
        <v>1.003</v>
      </c>
      <c r="C105" s="15">
        <f>D105+E105</f>
        <v>6863</v>
      </c>
      <c r="D105" s="15">
        <f>SUM('H25.03中央:H25.03園田'!D105)</f>
        <v>3315</v>
      </c>
      <c r="E105" s="15">
        <f>SUM('H25.03中央:H25.03園田'!E105)</f>
        <v>3548</v>
      </c>
      <c r="F105" s="16">
        <v>96</v>
      </c>
      <c r="G105" s="17">
        <v>0.804</v>
      </c>
      <c r="H105" s="15">
        <f>I105+J105</f>
        <v>209</v>
      </c>
      <c r="I105" s="15">
        <f>SUM('H25.03中央:H25.03園田'!I105)</f>
        <v>24</v>
      </c>
      <c r="J105" s="15">
        <f>SUM('H25.03中央:H25.03園田'!J105)</f>
        <v>185</v>
      </c>
    </row>
    <row r="106" spans="1:10" ht="13.5">
      <c r="A106" s="13">
        <v>72</v>
      </c>
      <c r="B106" s="17">
        <v>1.007</v>
      </c>
      <c r="C106" s="15">
        <f>D106+E106</f>
        <v>6042</v>
      </c>
      <c r="D106" s="15">
        <f>SUM('H25.03中央:H25.03園田'!D106)</f>
        <v>2818</v>
      </c>
      <c r="E106" s="15">
        <f>SUM('H25.03中央:H25.03園田'!E106)</f>
        <v>3224</v>
      </c>
      <c r="F106" s="16">
        <v>97</v>
      </c>
      <c r="G106" s="17">
        <v>0.754</v>
      </c>
      <c r="H106" s="15">
        <f>I106+J106</f>
        <v>159</v>
      </c>
      <c r="I106" s="15">
        <f>SUM('H25.03中央:H25.03園田'!I106)</f>
        <v>29</v>
      </c>
      <c r="J106" s="15">
        <f>SUM('H25.03中央:H25.03園田'!J106)</f>
        <v>130</v>
      </c>
    </row>
    <row r="107" spans="1:10" ht="13.5">
      <c r="A107" s="13">
        <v>73</v>
      </c>
      <c r="B107" s="17">
        <v>0.998</v>
      </c>
      <c r="C107" s="15">
        <f>D107+E107</f>
        <v>5257</v>
      </c>
      <c r="D107" s="15">
        <f>SUM('H25.03中央:H25.03園田'!D107)</f>
        <v>2418</v>
      </c>
      <c r="E107" s="15">
        <f>SUM('H25.03中央:H25.03園田'!E107)</f>
        <v>2839</v>
      </c>
      <c r="F107" s="16">
        <v>98</v>
      </c>
      <c r="G107" s="17">
        <v>0.755</v>
      </c>
      <c r="H107" s="15">
        <f>I107+J107</f>
        <v>117</v>
      </c>
      <c r="I107" s="15">
        <f>SUM('H25.03中央:H25.03園田'!I107)</f>
        <v>20</v>
      </c>
      <c r="J107" s="15">
        <f>SUM('H25.03中央:H25.03園田'!J107)</f>
        <v>97</v>
      </c>
    </row>
    <row r="108" spans="1:10" ht="13.5">
      <c r="A108" s="13">
        <v>74</v>
      </c>
      <c r="B108" s="17">
        <v>1.006</v>
      </c>
      <c r="C108" s="15">
        <f>D108+E108</f>
        <v>4916</v>
      </c>
      <c r="D108" s="15">
        <f>SUM('H25.03中央:H25.03園田'!D108)</f>
        <v>2219</v>
      </c>
      <c r="E108" s="15">
        <f>SUM('H25.03中央:H25.03園田'!E108)</f>
        <v>2697</v>
      </c>
      <c r="F108" s="16">
        <v>99</v>
      </c>
      <c r="G108" s="17">
        <v>0.723</v>
      </c>
      <c r="H108" s="15">
        <f>I108+J108</f>
        <v>86</v>
      </c>
      <c r="I108" s="15">
        <f>SUM('H25.03中央:H25.03園田'!I108)</f>
        <v>12</v>
      </c>
      <c r="J108" s="15">
        <f>SUM('H25.03中央:H25.03園田'!J108)</f>
        <v>74</v>
      </c>
    </row>
    <row r="109" spans="1:10" ht="13.5">
      <c r="A109" s="9"/>
      <c r="B109" s="10"/>
      <c r="C109" s="11"/>
      <c r="D109" s="11"/>
      <c r="E109" s="11"/>
      <c r="F109" s="12"/>
      <c r="G109" s="10"/>
      <c r="H109" s="11"/>
      <c r="I109" s="11"/>
      <c r="J109" s="11"/>
    </row>
    <row r="110" spans="1:10" ht="13.5">
      <c r="A110" s="9"/>
      <c r="B110" s="10"/>
      <c r="C110" s="11"/>
      <c r="D110" s="11"/>
      <c r="E110" s="11"/>
      <c r="F110" s="12" t="s">
        <v>28</v>
      </c>
      <c r="G110" s="10"/>
      <c r="H110" s="26">
        <f>I110+J110</f>
        <v>130</v>
      </c>
      <c r="I110" s="26">
        <f>SUM('H25.03中央:H25.03園田'!I110)</f>
        <v>24</v>
      </c>
      <c r="J110" s="26">
        <f>SUM('H25.03中央:H25.03園田'!J110)</f>
        <v>106</v>
      </c>
    </row>
    <row r="111" spans="1:10" ht="13.5">
      <c r="A111" s="21"/>
      <c r="B111" s="22"/>
      <c r="C111" s="23"/>
      <c r="D111" s="23"/>
      <c r="E111" s="23"/>
      <c r="F111" s="24"/>
      <c r="G111" s="22"/>
      <c r="H111" s="23"/>
      <c r="I111" s="23"/>
      <c r="J111" s="23"/>
    </row>
    <row r="113" spans="1:7" ht="13.5">
      <c r="A113" s="28" t="s">
        <v>29</v>
      </c>
      <c r="B113" s="28"/>
      <c r="C113" s="25" t="s">
        <v>3</v>
      </c>
      <c r="E113" s="25" t="s">
        <v>4</v>
      </c>
      <c r="G113" s="25" t="s">
        <v>5</v>
      </c>
    </row>
    <row r="115" spans="1:7" ht="13.5">
      <c r="A115" s="28" t="s">
        <v>30</v>
      </c>
      <c r="B115" s="28"/>
      <c r="C115" s="15">
        <f>E115+G115</f>
        <v>58363</v>
      </c>
      <c r="E115" s="15">
        <f>D9+D17+D25</f>
        <v>29869</v>
      </c>
      <c r="G115" s="15">
        <f>E9+E17+E25</f>
        <v>28494</v>
      </c>
    </row>
    <row r="117" spans="1:7" ht="13.5">
      <c r="A117" s="28" t="s">
        <v>31</v>
      </c>
      <c r="B117" s="28"/>
      <c r="C117" s="15">
        <f>E117+G117</f>
        <v>295771</v>
      </c>
      <c r="E117" s="15">
        <f>D7-E115-E119</f>
        <v>149901</v>
      </c>
      <c r="G117" s="15">
        <f>E7-G115-G119</f>
        <v>145870</v>
      </c>
    </row>
    <row r="119" spans="1:7" ht="13.5">
      <c r="A119" s="28" t="s">
        <v>32</v>
      </c>
      <c r="B119" s="28"/>
      <c r="C119" s="15">
        <f>E119+G119</f>
        <v>113539</v>
      </c>
      <c r="E119" s="15">
        <f>D94+D102+E121</f>
        <v>48670</v>
      </c>
      <c r="G119" s="15">
        <f>E94+E102+G121</f>
        <v>64869</v>
      </c>
    </row>
    <row r="121" spans="1:7" ht="13.5">
      <c r="A121" s="28" t="s">
        <v>33</v>
      </c>
      <c r="B121" s="28"/>
      <c r="C121" s="15">
        <f>E121+G121</f>
        <v>52240</v>
      </c>
      <c r="E121" s="15">
        <f>I70+I78+I86+I94+I102+I110</f>
        <v>19748</v>
      </c>
      <c r="G121" s="15">
        <f>J70+J78+J86+J94+J102+J110</f>
        <v>32492</v>
      </c>
    </row>
  </sheetData>
  <mergeCells count="5">
    <mergeCell ref="A121:B121"/>
    <mergeCell ref="A113:B113"/>
    <mergeCell ref="A115:B115"/>
    <mergeCell ref="A117:B117"/>
    <mergeCell ref="A119:B119"/>
  </mergeCells>
  <printOptions/>
  <pageMargins left="0.5118110236220472" right="0.5118110236220472" top="0.3937007874015748" bottom="0.35433070866141736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4"/>
  </sheetPr>
  <dimension ref="A2:J121"/>
  <sheetViews>
    <sheetView workbookViewId="0" topLeftCell="A1">
      <selection activeCell="E2" sqref="E2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ht="13.5" customHeight="1"/>
    <row r="2" spans="1:10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34</v>
      </c>
      <c r="J4" s="5" t="s">
        <v>49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10" ht="13.5">
      <c r="A7" s="9" t="s">
        <v>6</v>
      </c>
      <c r="B7" s="10"/>
      <c r="C7" s="11">
        <f>SUBTOTAL(9,C9:C47,H9:H47,C70:C108,H70:H110)</f>
        <v>53689</v>
      </c>
      <c r="D7" s="11">
        <f>SUBTOTAL(9,D9:D47,I9:I47,D70:D108,I70:I110)</f>
        <v>26669</v>
      </c>
      <c r="E7" s="11">
        <f>SUBTOTAL(9,E9:E47,J9:J47,E70:E108,J70:J110)</f>
        <v>27020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1747</v>
      </c>
      <c r="D9" s="11">
        <f>SUBTOTAL(9,D11:D15)</f>
        <v>885</v>
      </c>
      <c r="E9" s="11">
        <f>SUBTOTAL(9,E11:E15)</f>
        <v>862</v>
      </c>
      <c r="F9" s="12" t="s">
        <v>8</v>
      </c>
      <c r="G9" s="10"/>
      <c r="H9" s="11">
        <f>SUBTOTAL(9,H11:H15)</f>
        <v>2904</v>
      </c>
      <c r="I9" s="11">
        <f>SUBTOTAL(9,I11:I15)</f>
        <v>1545</v>
      </c>
      <c r="J9" s="11">
        <f>SUBTOTAL(9,J11:J15)</f>
        <v>1359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14"/>
      <c r="C11" s="15">
        <f>D11+E11</f>
        <v>340</v>
      </c>
      <c r="D11" s="15">
        <v>174</v>
      </c>
      <c r="E11" s="15">
        <v>166</v>
      </c>
      <c r="F11" s="16">
        <v>25</v>
      </c>
      <c r="G11" s="17">
        <v>1.064</v>
      </c>
      <c r="H11" s="15">
        <f>I11+J11</f>
        <v>578</v>
      </c>
      <c r="I11" s="15">
        <v>310</v>
      </c>
      <c r="J11" s="15">
        <v>268</v>
      </c>
    </row>
    <row r="12" spans="1:10" ht="13.5">
      <c r="A12" s="13">
        <v>1</v>
      </c>
      <c r="B12" s="17">
        <v>0.988</v>
      </c>
      <c r="C12" s="15">
        <f>D12+E12</f>
        <v>328</v>
      </c>
      <c r="D12" s="15">
        <v>171</v>
      </c>
      <c r="E12" s="15">
        <v>157</v>
      </c>
      <c r="F12" s="16">
        <v>26</v>
      </c>
      <c r="G12" s="17">
        <v>1.023</v>
      </c>
      <c r="H12" s="15">
        <f>I12+J12</f>
        <v>572</v>
      </c>
      <c r="I12" s="15">
        <v>295</v>
      </c>
      <c r="J12" s="15">
        <v>277</v>
      </c>
    </row>
    <row r="13" spans="1:10" ht="13.5">
      <c r="A13" s="13">
        <v>2</v>
      </c>
      <c r="B13" s="17">
        <v>0.966</v>
      </c>
      <c r="C13" s="15">
        <f>D13+E13</f>
        <v>342</v>
      </c>
      <c r="D13" s="15">
        <v>159</v>
      </c>
      <c r="E13" s="15">
        <v>183</v>
      </c>
      <c r="F13" s="16">
        <v>27</v>
      </c>
      <c r="G13" s="17">
        <v>1.002</v>
      </c>
      <c r="H13" s="15">
        <f>I13+J13</f>
        <v>589</v>
      </c>
      <c r="I13" s="15">
        <v>302</v>
      </c>
      <c r="J13" s="15">
        <v>287</v>
      </c>
    </row>
    <row r="14" spans="1:10" ht="13.5">
      <c r="A14" s="13">
        <v>3</v>
      </c>
      <c r="B14" s="17">
        <v>1.025</v>
      </c>
      <c r="C14" s="15">
        <f>D14+E14</f>
        <v>373</v>
      </c>
      <c r="D14" s="15">
        <v>186</v>
      </c>
      <c r="E14" s="15">
        <v>187</v>
      </c>
      <c r="F14" s="16">
        <v>28</v>
      </c>
      <c r="G14" s="17">
        <v>1.003</v>
      </c>
      <c r="H14" s="15">
        <f>I14+J14</f>
        <v>596</v>
      </c>
      <c r="I14" s="15">
        <v>317</v>
      </c>
      <c r="J14" s="15">
        <v>279</v>
      </c>
    </row>
    <row r="15" spans="1:10" ht="13.5">
      <c r="A15" s="13">
        <v>4</v>
      </c>
      <c r="B15" s="17">
        <v>1.008</v>
      </c>
      <c r="C15" s="15">
        <f>D15+E15</f>
        <v>364</v>
      </c>
      <c r="D15" s="15">
        <v>195</v>
      </c>
      <c r="E15" s="15">
        <v>169</v>
      </c>
      <c r="F15" s="16">
        <v>29</v>
      </c>
      <c r="G15" s="17">
        <v>0.99</v>
      </c>
      <c r="H15" s="15">
        <f>I15+J15</f>
        <v>569</v>
      </c>
      <c r="I15" s="15">
        <v>321</v>
      </c>
      <c r="J15" s="15">
        <v>248</v>
      </c>
    </row>
    <row r="16" spans="1:10" ht="13.5">
      <c r="A16" s="9"/>
      <c r="B16" s="10"/>
      <c r="C16" s="11"/>
      <c r="D16" s="11"/>
      <c r="E16" s="11"/>
      <c r="F16" s="12"/>
      <c r="G16" s="10"/>
      <c r="H16" s="11"/>
      <c r="I16" s="11"/>
      <c r="J16" s="11"/>
    </row>
    <row r="17" spans="1:10" ht="13.5">
      <c r="A17" s="9" t="s">
        <v>9</v>
      </c>
      <c r="B17" s="10"/>
      <c r="C17" s="11">
        <f>SUBTOTAL(9,C19:C23)</f>
        <v>1903</v>
      </c>
      <c r="D17" s="11">
        <f>SUBTOTAL(9,D19:D23)</f>
        <v>1015</v>
      </c>
      <c r="E17" s="11">
        <f>SUBTOTAL(9,E19:E23)</f>
        <v>888</v>
      </c>
      <c r="F17" s="12" t="s">
        <v>10</v>
      </c>
      <c r="G17" s="10"/>
      <c r="H17" s="11">
        <f>SUBTOTAL(9,H19:H23)</f>
        <v>3108</v>
      </c>
      <c r="I17" s="11">
        <f>SUBTOTAL(9,I19:I23)</f>
        <v>1588</v>
      </c>
      <c r="J17" s="11">
        <f>SUBTOTAL(9,J19:J23)</f>
        <v>1520</v>
      </c>
    </row>
    <row r="18" spans="1:10" ht="13.5">
      <c r="A18" s="9"/>
      <c r="B18" s="10"/>
      <c r="C18" s="11"/>
      <c r="D18" s="11"/>
      <c r="E18" s="11"/>
      <c r="F18" s="12"/>
      <c r="G18" s="10"/>
      <c r="H18" s="11"/>
      <c r="I18" s="11"/>
      <c r="J18" s="11"/>
    </row>
    <row r="19" spans="1:10" ht="13.5">
      <c r="A19" s="13">
        <v>5</v>
      </c>
      <c r="B19" s="17">
        <v>0.992</v>
      </c>
      <c r="C19" s="15">
        <f>D19+E19</f>
        <v>384</v>
      </c>
      <c r="D19" s="15">
        <v>184</v>
      </c>
      <c r="E19" s="15">
        <v>200</v>
      </c>
      <c r="F19" s="16">
        <v>30</v>
      </c>
      <c r="G19" s="17">
        <v>1.064</v>
      </c>
      <c r="H19" s="15">
        <f>I19+J19</f>
        <v>600</v>
      </c>
      <c r="I19" s="15">
        <v>304</v>
      </c>
      <c r="J19" s="15">
        <v>296</v>
      </c>
    </row>
    <row r="20" spans="1:10" ht="13.5">
      <c r="A20" s="13">
        <v>6</v>
      </c>
      <c r="B20" s="17">
        <v>1.008</v>
      </c>
      <c r="C20" s="15">
        <f>D20+E20</f>
        <v>396</v>
      </c>
      <c r="D20" s="15">
        <v>217</v>
      </c>
      <c r="E20" s="15">
        <v>179</v>
      </c>
      <c r="F20" s="16">
        <v>31</v>
      </c>
      <c r="G20" s="17">
        <v>1.037</v>
      </c>
      <c r="H20" s="15">
        <f>I20+J20</f>
        <v>563</v>
      </c>
      <c r="I20" s="15">
        <v>288</v>
      </c>
      <c r="J20" s="15">
        <v>275</v>
      </c>
    </row>
    <row r="21" spans="1:10" ht="13.5">
      <c r="A21" s="13">
        <v>7</v>
      </c>
      <c r="B21" s="17">
        <v>1.026</v>
      </c>
      <c r="C21" s="15">
        <f>D21+E21</f>
        <v>361</v>
      </c>
      <c r="D21" s="15">
        <v>218</v>
      </c>
      <c r="E21" s="15">
        <v>143</v>
      </c>
      <c r="F21" s="16">
        <v>32</v>
      </c>
      <c r="G21" s="17">
        <v>1.046</v>
      </c>
      <c r="H21" s="15">
        <f>I21+J21</f>
        <v>655</v>
      </c>
      <c r="I21" s="15">
        <v>349</v>
      </c>
      <c r="J21" s="15">
        <v>306</v>
      </c>
    </row>
    <row r="22" spans="1:10" ht="13.5">
      <c r="A22" s="13">
        <v>8</v>
      </c>
      <c r="B22" s="17">
        <v>1.008</v>
      </c>
      <c r="C22" s="15">
        <f>D22+E22</f>
        <v>380</v>
      </c>
      <c r="D22" s="15">
        <v>195</v>
      </c>
      <c r="E22" s="15">
        <v>185</v>
      </c>
      <c r="F22" s="16">
        <v>33</v>
      </c>
      <c r="G22" s="17">
        <v>1.052</v>
      </c>
      <c r="H22" s="15">
        <f>I22+J22</f>
        <v>606</v>
      </c>
      <c r="I22" s="15">
        <v>309</v>
      </c>
      <c r="J22" s="15">
        <v>297</v>
      </c>
    </row>
    <row r="23" spans="1:10" ht="13.5">
      <c r="A23" s="13">
        <v>9</v>
      </c>
      <c r="B23" s="17">
        <v>1.008</v>
      </c>
      <c r="C23" s="15">
        <f>D23+E23</f>
        <v>382</v>
      </c>
      <c r="D23" s="15">
        <v>201</v>
      </c>
      <c r="E23" s="15">
        <v>181</v>
      </c>
      <c r="F23" s="16">
        <v>34</v>
      </c>
      <c r="G23" s="17">
        <v>1.043</v>
      </c>
      <c r="H23" s="15">
        <f>I23+J23</f>
        <v>684</v>
      </c>
      <c r="I23" s="15">
        <v>338</v>
      </c>
      <c r="J23" s="15">
        <v>346</v>
      </c>
    </row>
    <row r="24" spans="1:10" ht="13.5">
      <c r="A24" s="9"/>
      <c r="B24" s="10"/>
      <c r="C24" s="11"/>
      <c r="D24" s="11"/>
      <c r="E24" s="11"/>
      <c r="F24" s="12"/>
      <c r="G24" s="10"/>
      <c r="H24" s="11"/>
      <c r="I24" s="11"/>
      <c r="J24" s="11"/>
    </row>
    <row r="25" spans="1:10" ht="13.5">
      <c r="A25" s="9" t="s">
        <v>11</v>
      </c>
      <c r="B25" s="10"/>
      <c r="C25" s="11">
        <f>SUBTOTAL(9,C27:C31)</f>
        <v>2092</v>
      </c>
      <c r="D25" s="11">
        <f>SUBTOTAL(9,D27:D31)</f>
        <v>1011</v>
      </c>
      <c r="E25" s="11">
        <f>SUBTOTAL(9,E27:E31)</f>
        <v>1081</v>
      </c>
      <c r="F25" s="12" t="s">
        <v>12</v>
      </c>
      <c r="G25" s="10"/>
      <c r="H25" s="11">
        <f>SUBTOTAL(9,H27:H31)</f>
        <v>3861</v>
      </c>
      <c r="I25" s="11">
        <f>SUBTOTAL(9,I27:I31)</f>
        <v>2039</v>
      </c>
      <c r="J25" s="11">
        <f>SUBTOTAL(9,J27:J31)</f>
        <v>1822</v>
      </c>
    </row>
    <row r="26" spans="1:10" ht="13.5">
      <c r="A26" s="9"/>
      <c r="B26" s="10"/>
      <c r="C26" s="11"/>
      <c r="D26" s="11"/>
      <c r="E26" s="11"/>
      <c r="F26" s="12"/>
      <c r="G26" s="10"/>
      <c r="H26" s="11"/>
      <c r="I26" s="11"/>
      <c r="J26" s="11"/>
    </row>
    <row r="27" spans="1:10" ht="13.5">
      <c r="A27" s="13">
        <v>10</v>
      </c>
      <c r="B27" s="17">
        <v>1.007</v>
      </c>
      <c r="C27" s="15">
        <f>D27+E27</f>
        <v>422</v>
      </c>
      <c r="D27" s="15">
        <v>206</v>
      </c>
      <c r="E27" s="15">
        <v>216</v>
      </c>
      <c r="F27" s="16">
        <v>35</v>
      </c>
      <c r="G27" s="17">
        <v>1.054</v>
      </c>
      <c r="H27" s="15">
        <f>I27+J27</f>
        <v>745</v>
      </c>
      <c r="I27" s="15">
        <v>413</v>
      </c>
      <c r="J27" s="15">
        <v>332</v>
      </c>
    </row>
    <row r="28" spans="1:10" ht="13.5">
      <c r="A28" s="13">
        <v>11</v>
      </c>
      <c r="B28" s="17">
        <v>1.01</v>
      </c>
      <c r="C28" s="15">
        <f>D28+E28</f>
        <v>424</v>
      </c>
      <c r="D28" s="15">
        <v>193</v>
      </c>
      <c r="E28" s="15">
        <v>231</v>
      </c>
      <c r="F28" s="16">
        <v>36</v>
      </c>
      <c r="G28" s="17">
        <v>1.028</v>
      </c>
      <c r="H28" s="15">
        <f>I28+J28</f>
        <v>655</v>
      </c>
      <c r="I28" s="15">
        <v>348</v>
      </c>
      <c r="J28" s="15">
        <v>307</v>
      </c>
    </row>
    <row r="29" spans="1:10" ht="13.5">
      <c r="A29" s="13">
        <v>12</v>
      </c>
      <c r="B29" s="17">
        <v>1.042</v>
      </c>
      <c r="C29" s="15">
        <f>D29+E29</f>
        <v>425</v>
      </c>
      <c r="D29" s="15">
        <v>217</v>
      </c>
      <c r="E29" s="15">
        <v>208</v>
      </c>
      <c r="F29" s="16">
        <v>37</v>
      </c>
      <c r="G29" s="17">
        <v>1.019</v>
      </c>
      <c r="H29" s="15">
        <f>I29+J29</f>
        <v>752</v>
      </c>
      <c r="I29" s="15">
        <v>403</v>
      </c>
      <c r="J29" s="15">
        <v>349</v>
      </c>
    </row>
    <row r="30" spans="1:10" ht="13.5">
      <c r="A30" s="13">
        <v>13</v>
      </c>
      <c r="B30" s="17">
        <v>1.015</v>
      </c>
      <c r="C30" s="15">
        <f>D30+E30</f>
        <v>417</v>
      </c>
      <c r="D30" s="15">
        <v>194</v>
      </c>
      <c r="E30" s="15">
        <v>223</v>
      </c>
      <c r="F30" s="16">
        <v>38</v>
      </c>
      <c r="G30" s="17">
        <v>1.02</v>
      </c>
      <c r="H30" s="15">
        <f>I30+J30</f>
        <v>849</v>
      </c>
      <c r="I30" s="15">
        <v>439</v>
      </c>
      <c r="J30" s="15">
        <v>410</v>
      </c>
    </row>
    <row r="31" spans="1:10" ht="13.5">
      <c r="A31" s="13">
        <v>14</v>
      </c>
      <c r="B31" s="17">
        <v>1.028</v>
      </c>
      <c r="C31" s="15">
        <f>D31+E31</f>
        <v>404</v>
      </c>
      <c r="D31" s="15">
        <v>201</v>
      </c>
      <c r="E31" s="15">
        <v>203</v>
      </c>
      <c r="F31" s="16">
        <v>39</v>
      </c>
      <c r="G31" s="17">
        <v>1.035</v>
      </c>
      <c r="H31" s="15">
        <f>I31+J31</f>
        <v>860</v>
      </c>
      <c r="I31" s="15">
        <v>436</v>
      </c>
      <c r="J31" s="15">
        <v>424</v>
      </c>
    </row>
    <row r="32" spans="1:10" ht="13.5">
      <c r="A32" s="9"/>
      <c r="B32" s="10"/>
      <c r="C32" s="11"/>
      <c r="D32" s="11"/>
      <c r="E32" s="11"/>
      <c r="F32" s="12"/>
      <c r="G32" s="10"/>
      <c r="H32" s="11"/>
      <c r="I32" s="11"/>
      <c r="J32" s="11"/>
    </row>
    <row r="33" spans="1:10" ht="13.5">
      <c r="A33" s="9" t="s">
        <v>13</v>
      </c>
      <c r="B33" s="10"/>
      <c r="C33" s="11">
        <f>SUBTOTAL(9,C35:C39)</f>
        <v>2108</v>
      </c>
      <c r="D33" s="11">
        <f>SUBTOTAL(9,D35:D39)</f>
        <v>1129</v>
      </c>
      <c r="E33" s="11">
        <f>SUBTOTAL(9,E35:E39)</f>
        <v>979</v>
      </c>
      <c r="F33" s="12" t="s">
        <v>14</v>
      </c>
      <c r="G33" s="10"/>
      <c r="H33" s="11">
        <f>SUBTOTAL(9,H35:H39)</f>
        <v>4345</v>
      </c>
      <c r="I33" s="11">
        <f>SUBTOTAL(9,I35:I39)</f>
        <v>2255</v>
      </c>
      <c r="J33" s="11">
        <f>SUBTOTAL(9,J35:J39)</f>
        <v>2090</v>
      </c>
    </row>
    <row r="34" spans="1:10" ht="13.5">
      <c r="A34" s="9"/>
      <c r="B34" s="10"/>
      <c r="C34" s="11"/>
      <c r="D34" s="11"/>
      <c r="E34" s="11"/>
      <c r="F34" s="12"/>
      <c r="G34" s="10"/>
      <c r="H34" s="11"/>
      <c r="I34" s="11"/>
      <c r="J34" s="11"/>
    </row>
    <row r="35" spans="1:10" ht="13.5">
      <c r="A35" s="13">
        <v>15</v>
      </c>
      <c r="B35" s="17">
        <v>1.017</v>
      </c>
      <c r="C35" s="15">
        <f>D35+E35</f>
        <v>415</v>
      </c>
      <c r="D35" s="15">
        <v>231</v>
      </c>
      <c r="E35" s="15">
        <v>184</v>
      </c>
      <c r="F35" s="16">
        <v>40</v>
      </c>
      <c r="G35" s="17">
        <v>1.035</v>
      </c>
      <c r="H35" s="15">
        <f>I35+J35</f>
        <v>925</v>
      </c>
      <c r="I35" s="15">
        <v>484</v>
      </c>
      <c r="J35" s="15">
        <v>441</v>
      </c>
    </row>
    <row r="36" spans="1:10" ht="13.5">
      <c r="A36" s="13">
        <v>16</v>
      </c>
      <c r="B36" s="17">
        <v>1.015</v>
      </c>
      <c r="C36" s="15">
        <f>D36+E36</f>
        <v>396</v>
      </c>
      <c r="D36" s="15">
        <v>208</v>
      </c>
      <c r="E36" s="15">
        <v>188</v>
      </c>
      <c r="F36" s="16">
        <v>41</v>
      </c>
      <c r="G36" s="17">
        <v>1.043</v>
      </c>
      <c r="H36" s="15">
        <f>I36+J36</f>
        <v>901</v>
      </c>
      <c r="I36" s="15">
        <v>460</v>
      </c>
      <c r="J36" s="15">
        <v>441</v>
      </c>
    </row>
    <row r="37" spans="1:10" ht="13.5">
      <c r="A37" s="13">
        <v>17</v>
      </c>
      <c r="B37" s="17">
        <v>0.997</v>
      </c>
      <c r="C37" s="15">
        <f>D37+E37</f>
        <v>389</v>
      </c>
      <c r="D37" s="15">
        <v>212</v>
      </c>
      <c r="E37" s="15">
        <v>177</v>
      </c>
      <c r="F37" s="16">
        <v>42</v>
      </c>
      <c r="G37" s="17">
        <v>1.05</v>
      </c>
      <c r="H37" s="15">
        <f>I37+J37</f>
        <v>862</v>
      </c>
      <c r="I37" s="15">
        <v>464</v>
      </c>
      <c r="J37" s="15">
        <v>398</v>
      </c>
    </row>
    <row r="38" spans="1:10" ht="13.5">
      <c r="A38" s="13">
        <v>18</v>
      </c>
      <c r="B38" s="17">
        <v>1.084</v>
      </c>
      <c r="C38" s="15">
        <f>D38+E38</f>
        <v>440</v>
      </c>
      <c r="D38" s="15">
        <v>216</v>
      </c>
      <c r="E38" s="15">
        <v>224</v>
      </c>
      <c r="F38" s="16">
        <v>43</v>
      </c>
      <c r="G38" s="17">
        <v>1.046</v>
      </c>
      <c r="H38" s="15">
        <f>I38+J38</f>
        <v>843</v>
      </c>
      <c r="I38" s="15">
        <v>444</v>
      </c>
      <c r="J38" s="15">
        <v>399</v>
      </c>
    </row>
    <row r="39" spans="1:10" ht="13.5">
      <c r="A39" s="13">
        <v>19</v>
      </c>
      <c r="B39" s="17">
        <v>1.093</v>
      </c>
      <c r="C39" s="15">
        <f>D39+E39</f>
        <v>468</v>
      </c>
      <c r="D39" s="15">
        <v>262</v>
      </c>
      <c r="E39" s="15">
        <v>206</v>
      </c>
      <c r="F39" s="16">
        <v>44</v>
      </c>
      <c r="G39" s="17">
        <v>1.028</v>
      </c>
      <c r="H39" s="15">
        <f>I39+J39</f>
        <v>814</v>
      </c>
      <c r="I39" s="15">
        <v>403</v>
      </c>
      <c r="J39" s="15">
        <v>411</v>
      </c>
    </row>
    <row r="40" spans="1:10" ht="13.5">
      <c r="A40" s="9"/>
      <c r="B40" s="10"/>
      <c r="C40" s="11"/>
      <c r="D40" s="11"/>
      <c r="E40" s="11"/>
      <c r="F40" s="12"/>
      <c r="G40" s="10"/>
      <c r="H40" s="11"/>
      <c r="I40" s="11"/>
      <c r="J40" s="11"/>
    </row>
    <row r="41" spans="1:10" ht="13.5">
      <c r="A41" s="9" t="s">
        <v>15</v>
      </c>
      <c r="B41" s="10"/>
      <c r="C41" s="11">
        <f>SUBTOTAL(9,C43:C47)</f>
        <v>2548</v>
      </c>
      <c r="D41" s="11">
        <f>SUBTOTAL(9,D43:D47)</f>
        <v>1312</v>
      </c>
      <c r="E41" s="11">
        <f>SUBTOTAL(9,E43:E47)</f>
        <v>1236</v>
      </c>
      <c r="F41" s="12" t="s">
        <v>16</v>
      </c>
      <c r="G41" s="10"/>
      <c r="H41" s="11">
        <f>SUBTOTAL(9,H43:H47)</f>
        <v>3530</v>
      </c>
      <c r="I41" s="11">
        <f>SUBTOTAL(9,I43:I47)</f>
        <v>1863</v>
      </c>
      <c r="J41" s="11">
        <f>SUBTOTAL(9,J43:J47)</f>
        <v>1667</v>
      </c>
    </row>
    <row r="42" spans="1:10" ht="13.5">
      <c r="A42" s="9"/>
      <c r="B42" s="10"/>
      <c r="C42" s="11"/>
      <c r="D42" s="11"/>
      <c r="E42" s="11"/>
      <c r="F42" s="12"/>
      <c r="G42" s="10"/>
      <c r="H42" s="11"/>
      <c r="I42" s="11"/>
      <c r="J42" s="11"/>
    </row>
    <row r="43" spans="1:10" ht="13.5">
      <c r="A43" s="13">
        <v>20</v>
      </c>
      <c r="B43" s="17">
        <v>1.083</v>
      </c>
      <c r="C43" s="15">
        <f>D43+E43</f>
        <v>471</v>
      </c>
      <c r="D43" s="15">
        <v>244</v>
      </c>
      <c r="E43" s="15">
        <v>227</v>
      </c>
      <c r="F43" s="16">
        <v>45</v>
      </c>
      <c r="G43" s="17">
        <v>1.039</v>
      </c>
      <c r="H43" s="15">
        <f>I43+J43</f>
        <v>775</v>
      </c>
      <c r="I43" s="15">
        <v>437</v>
      </c>
      <c r="J43" s="15">
        <v>338</v>
      </c>
    </row>
    <row r="44" spans="1:10" ht="13.5">
      <c r="A44" s="13">
        <v>21</v>
      </c>
      <c r="B44" s="17">
        <v>1.05</v>
      </c>
      <c r="C44" s="15">
        <f>D44+E44</f>
        <v>483</v>
      </c>
      <c r="D44" s="15">
        <v>257</v>
      </c>
      <c r="E44" s="15">
        <v>226</v>
      </c>
      <c r="F44" s="16">
        <v>46</v>
      </c>
      <c r="G44" s="17">
        <v>1.045</v>
      </c>
      <c r="H44" s="15">
        <f>I44+J44</f>
        <v>631</v>
      </c>
      <c r="I44" s="15">
        <v>341</v>
      </c>
      <c r="J44" s="15">
        <v>290</v>
      </c>
    </row>
    <row r="45" spans="1:10" ht="13.5">
      <c r="A45" s="13">
        <v>22</v>
      </c>
      <c r="B45" s="17">
        <v>1.029</v>
      </c>
      <c r="C45" s="15">
        <f>D45+E45</f>
        <v>489</v>
      </c>
      <c r="D45" s="15">
        <v>259</v>
      </c>
      <c r="E45" s="15">
        <v>230</v>
      </c>
      <c r="F45" s="16">
        <v>47</v>
      </c>
      <c r="G45" s="17">
        <v>1.038</v>
      </c>
      <c r="H45" s="15">
        <f>I45+J45</f>
        <v>730</v>
      </c>
      <c r="I45" s="15">
        <v>383</v>
      </c>
      <c r="J45" s="15">
        <v>347</v>
      </c>
    </row>
    <row r="46" spans="1:10" ht="13.5">
      <c r="A46" s="13">
        <v>23</v>
      </c>
      <c r="B46" s="17">
        <v>1.079</v>
      </c>
      <c r="C46" s="15">
        <f>D46+E46</f>
        <v>520</v>
      </c>
      <c r="D46" s="15">
        <v>267</v>
      </c>
      <c r="E46" s="15">
        <v>253</v>
      </c>
      <c r="F46" s="16">
        <v>48</v>
      </c>
      <c r="G46" s="17">
        <v>1.045</v>
      </c>
      <c r="H46" s="15">
        <f>I46+J46</f>
        <v>725</v>
      </c>
      <c r="I46" s="15">
        <v>359</v>
      </c>
      <c r="J46" s="15">
        <v>366</v>
      </c>
    </row>
    <row r="47" spans="1:10" ht="13.5">
      <c r="A47" s="13">
        <v>24</v>
      </c>
      <c r="B47" s="17">
        <v>1.054</v>
      </c>
      <c r="C47" s="15">
        <f>D47+E47</f>
        <v>585</v>
      </c>
      <c r="D47" s="15">
        <v>285</v>
      </c>
      <c r="E47" s="15">
        <v>300</v>
      </c>
      <c r="F47" s="16">
        <v>49</v>
      </c>
      <c r="G47" s="17">
        <v>1.054</v>
      </c>
      <c r="H47" s="15">
        <f>I47+J47</f>
        <v>669</v>
      </c>
      <c r="I47" s="15">
        <v>343</v>
      </c>
      <c r="J47" s="15">
        <v>326</v>
      </c>
    </row>
    <row r="48" spans="1:10" ht="13.5">
      <c r="A48" s="21"/>
      <c r="B48" s="22"/>
      <c r="C48" s="23"/>
      <c r="D48" s="23"/>
      <c r="E48" s="23"/>
      <c r="F48" s="24"/>
      <c r="G48" s="22"/>
      <c r="H48" s="23"/>
      <c r="I48" s="23"/>
      <c r="J48" s="23"/>
    </row>
    <row r="49" ht="13.5">
      <c r="A49" s="3" t="s">
        <v>52</v>
      </c>
    </row>
    <row r="64" spans="1:10" ht="17.25">
      <c r="A64" s="1" t="s">
        <v>0</v>
      </c>
      <c r="B64" s="2"/>
      <c r="C64" s="2"/>
      <c r="D64" s="2"/>
      <c r="E64" s="2"/>
      <c r="F64" s="2"/>
      <c r="G64" s="2"/>
      <c r="H64" s="2"/>
      <c r="I64" s="2"/>
      <c r="J64" s="2"/>
    </row>
    <row r="66" spans="1:10" ht="17.25">
      <c r="A66" s="4" t="s">
        <v>37</v>
      </c>
      <c r="J66" s="5" t="str">
        <f>J4</f>
        <v>(住民基本台帳人口　平成２５年３月３１日現在)</v>
      </c>
    </row>
    <row r="68" spans="1:10" ht="27" customHeight="1">
      <c r="A68" s="6" t="s">
        <v>1</v>
      </c>
      <c r="B68" s="7" t="s">
        <v>2</v>
      </c>
      <c r="C68" s="7" t="s">
        <v>3</v>
      </c>
      <c r="D68" s="7" t="s">
        <v>4</v>
      </c>
      <c r="E68" s="7" t="s">
        <v>5</v>
      </c>
      <c r="F68" s="7" t="s">
        <v>1</v>
      </c>
      <c r="G68" s="7" t="s">
        <v>2</v>
      </c>
      <c r="H68" s="7" t="s">
        <v>3</v>
      </c>
      <c r="I68" s="7" t="s">
        <v>4</v>
      </c>
      <c r="J68" s="8" t="s">
        <v>5</v>
      </c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9" t="s">
        <v>17</v>
      </c>
      <c r="B70" s="10"/>
      <c r="C70" s="11">
        <f>SUBTOTAL(9,C72:C76)</f>
        <v>3152</v>
      </c>
      <c r="D70" s="11">
        <f>SUBTOTAL(9,D72:D76)</f>
        <v>1622</v>
      </c>
      <c r="E70" s="11">
        <f>SUBTOTAL(9,E72:E76)</f>
        <v>1530</v>
      </c>
      <c r="F70" s="12" t="s">
        <v>18</v>
      </c>
      <c r="G70" s="10"/>
      <c r="H70" s="11">
        <f>SUBTOTAL(9,H72:H76)</f>
        <v>3038</v>
      </c>
      <c r="I70" s="11">
        <f>SUBTOTAL(9,I72:I76)</f>
        <v>1300</v>
      </c>
      <c r="J70" s="11">
        <f>SUBTOTAL(9,J72:J76)</f>
        <v>1738</v>
      </c>
    </row>
    <row r="71" spans="1:10" ht="13.5">
      <c r="A71" s="9"/>
      <c r="B71" s="10"/>
      <c r="C71" s="11"/>
      <c r="D71" s="11"/>
      <c r="E71" s="11"/>
      <c r="F71" s="12"/>
      <c r="G71" s="10"/>
      <c r="H71" s="11"/>
      <c r="I71" s="11"/>
      <c r="J71" s="11"/>
    </row>
    <row r="72" spans="1:10" ht="13.5">
      <c r="A72" s="13">
        <v>50</v>
      </c>
      <c r="B72" s="17">
        <v>1.023</v>
      </c>
      <c r="C72" s="15">
        <f>D72+E72</f>
        <v>672</v>
      </c>
      <c r="D72" s="15">
        <v>359</v>
      </c>
      <c r="E72" s="15">
        <v>313</v>
      </c>
      <c r="F72" s="16">
        <v>75</v>
      </c>
      <c r="G72" s="17">
        <v>0.994</v>
      </c>
      <c r="H72" s="15">
        <f>I72+J72</f>
        <v>640</v>
      </c>
      <c r="I72" s="15">
        <v>302</v>
      </c>
      <c r="J72" s="15">
        <v>338</v>
      </c>
    </row>
    <row r="73" spans="1:10" ht="13.5">
      <c r="A73" s="13">
        <v>51</v>
      </c>
      <c r="B73" s="17">
        <v>1.043</v>
      </c>
      <c r="C73" s="15">
        <f>D73+E73</f>
        <v>609</v>
      </c>
      <c r="D73" s="15">
        <v>305</v>
      </c>
      <c r="E73" s="15">
        <v>304</v>
      </c>
      <c r="F73" s="16">
        <v>76</v>
      </c>
      <c r="G73" s="17">
        <v>0.978</v>
      </c>
      <c r="H73" s="15">
        <f>I73+J73</f>
        <v>615</v>
      </c>
      <c r="I73" s="15">
        <v>267</v>
      </c>
      <c r="J73" s="15">
        <v>348</v>
      </c>
    </row>
    <row r="74" spans="1:10" ht="13.5">
      <c r="A74" s="13">
        <v>52</v>
      </c>
      <c r="B74" s="17">
        <v>1.077</v>
      </c>
      <c r="C74" s="15">
        <f>D74+E74</f>
        <v>661</v>
      </c>
      <c r="D74" s="15">
        <v>343</v>
      </c>
      <c r="E74" s="15">
        <v>318</v>
      </c>
      <c r="F74" s="16">
        <v>77</v>
      </c>
      <c r="G74" s="17">
        <v>0.972</v>
      </c>
      <c r="H74" s="15">
        <f>I74+J74</f>
        <v>653</v>
      </c>
      <c r="I74" s="15">
        <v>269</v>
      </c>
      <c r="J74" s="15">
        <v>384</v>
      </c>
    </row>
    <row r="75" spans="1:10" ht="13.5">
      <c r="A75" s="13">
        <v>53</v>
      </c>
      <c r="B75" s="17">
        <v>1.056</v>
      </c>
      <c r="C75" s="15">
        <f>D75+E75</f>
        <v>606</v>
      </c>
      <c r="D75" s="15">
        <v>309</v>
      </c>
      <c r="E75" s="15">
        <v>297</v>
      </c>
      <c r="F75" s="16">
        <v>78</v>
      </c>
      <c r="G75" s="17">
        <v>0.998</v>
      </c>
      <c r="H75" s="15">
        <f>I75+J75</f>
        <v>589</v>
      </c>
      <c r="I75" s="15">
        <v>244</v>
      </c>
      <c r="J75" s="15">
        <v>345</v>
      </c>
    </row>
    <row r="76" spans="1:10" ht="13.5">
      <c r="A76" s="13">
        <v>54</v>
      </c>
      <c r="B76" s="17">
        <v>1.043</v>
      </c>
      <c r="C76" s="15">
        <f>D76+E76</f>
        <v>604</v>
      </c>
      <c r="D76" s="15">
        <v>306</v>
      </c>
      <c r="E76" s="15">
        <v>298</v>
      </c>
      <c r="F76" s="16">
        <v>79</v>
      </c>
      <c r="G76" s="17">
        <v>0.977</v>
      </c>
      <c r="H76" s="15">
        <f>I76+J76</f>
        <v>541</v>
      </c>
      <c r="I76" s="15">
        <v>218</v>
      </c>
      <c r="J76" s="15">
        <v>323</v>
      </c>
    </row>
    <row r="77" spans="1:10" ht="13.5">
      <c r="A77" s="9"/>
      <c r="B77" s="10"/>
      <c r="C77" s="11"/>
      <c r="D77" s="11"/>
      <c r="E77" s="11"/>
      <c r="F77" s="12"/>
      <c r="G77" s="10"/>
      <c r="H77" s="11"/>
      <c r="I77" s="11"/>
      <c r="J77" s="11"/>
    </row>
    <row r="78" spans="1:10" ht="13.5">
      <c r="A78" s="9" t="s">
        <v>19</v>
      </c>
      <c r="B78" s="10"/>
      <c r="C78" s="11">
        <f>SUBTOTAL(9,C80:C84)</f>
        <v>3182</v>
      </c>
      <c r="D78" s="11">
        <f>SUBTOTAL(9,D80:D84)</f>
        <v>1665</v>
      </c>
      <c r="E78" s="11">
        <f>SUBTOTAL(9,E80:E84)</f>
        <v>1517</v>
      </c>
      <c r="F78" s="12" t="s">
        <v>20</v>
      </c>
      <c r="G78" s="10"/>
      <c r="H78" s="11">
        <f>SUBTOTAL(9,H80:H84)</f>
        <v>2190</v>
      </c>
      <c r="I78" s="11">
        <f>SUBTOTAL(9,I80:I84)</f>
        <v>845</v>
      </c>
      <c r="J78" s="11">
        <f>SUBTOTAL(9,J80:J84)</f>
        <v>1345</v>
      </c>
    </row>
    <row r="79" spans="1:10" ht="13.5">
      <c r="A79" s="9"/>
      <c r="B79" s="10"/>
      <c r="C79" s="11"/>
      <c r="D79" s="11"/>
      <c r="E79" s="11"/>
      <c r="F79" s="12"/>
      <c r="G79" s="10"/>
      <c r="H79" s="11"/>
      <c r="I79" s="11"/>
      <c r="J79" s="11"/>
    </row>
    <row r="80" spans="1:10" ht="13.5">
      <c r="A80" s="13">
        <v>55</v>
      </c>
      <c r="B80" s="17">
        <v>1.037</v>
      </c>
      <c r="C80" s="15">
        <f>D80+E80</f>
        <v>582</v>
      </c>
      <c r="D80" s="15">
        <v>306</v>
      </c>
      <c r="E80" s="15">
        <v>276</v>
      </c>
      <c r="F80" s="16">
        <v>80</v>
      </c>
      <c r="G80" s="17">
        <v>0.969</v>
      </c>
      <c r="H80" s="15">
        <f>I80+J80</f>
        <v>531</v>
      </c>
      <c r="I80" s="15">
        <v>211</v>
      </c>
      <c r="J80" s="15">
        <v>320</v>
      </c>
    </row>
    <row r="81" spans="1:10" ht="13.5">
      <c r="A81" s="13">
        <v>56</v>
      </c>
      <c r="B81" s="17">
        <v>1.056</v>
      </c>
      <c r="C81" s="15">
        <f>D81+E81</f>
        <v>607</v>
      </c>
      <c r="D81" s="15">
        <v>334</v>
      </c>
      <c r="E81" s="15">
        <v>273</v>
      </c>
      <c r="F81" s="16">
        <v>81</v>
      </c>
      <c r="G81" s="17">
        <v>0.985</v>
      </c>
      <c r="H81" s="15">
        <f>I81+J81</f>
        <v>473</v>
      </c>
      <c r="I81" s="15">
        <v>186</v>
      </c>
      <c r="J81" s="15">
        <v>287</v>
      </c>
    </row>
    <row r="82" spans="1:10" ht="13.5">
      <c r="A82" s="13">
        <v>57</v>
      </c>
      <c r="B82" s="17">
        <v>1.029</v>
      </c>
      <c r="C82" s="15">
        <f>D82+E82</f>
        <v>639</v>
      </c>
      <c r="D82" s="15">
        <v>346</v>
      </c>
      <c r="E82" s="15">
        <v>293</v>
      </c>
      <c r="F82" s="16">
        <v>82</v>
      </c>
      <c r="G82" s="17">
        <v>0.98</v>
      </c>
      <c r="H82" s="15">
        <f>I82+J82</f>
        <v>451</v>
      </c>
      <c r="I82" s="15">
        <v>175</v>
      </c>
      <c r="J82" s="15">
        <v>276</v>
      </c>
    </row>
    <row r="83" spans="1:10" ht="13.5">
      <c r="A83" s="13">
        <v>58</v>
      </c>
      <c r="B83" s="17">
        <v>1.045</v>
      </c>
      <c r="C83" s="15">
        <f>D83+E83</f>
        <v>656</v>
      </c>
      <c r="D83" s="15">
        <v>348</v>
      </c>
      <c r="E83" s="15">
        <v>308</v>
      </c>
      <c r="F83" s="16">
        <v>83</v>
      </c>
      <c r="G83" s="17">
        <v>0.964</v>
      </c>
      <c r="H83" s="15">
        <f>I83+J83</f>
        <v>403</v>
      </c>
      <c r="I83" s="15">
        <v>162</v>
      </c>
      <c r="J83" s="15">
        <v>241</v>
      </c>
    </row>
    <row r="84" spans="1:10" ht="13.5">
      <c r="A84" s="13">
        <v>59</v>
      </c>
      <c r="B84" s="17">
        <v>1.043</v>
      </c>
      <c r="C84" s="15">
        <f>D84+E84</f>
        <v>698</v>
      </c>
      <c r="D84" s="15">
        <v>331</v>
      </c>
      <c r="E84" s="15">
        <v>367</v>
      </c>
      <c r="F84" s="16">
        <v>84</v>
      </c>
      <c r="G84" s="17">
        <v>0.912</v>
      </c>
      <c r="H84" s="15">
        <f>I84+J84</f>
        <v>332</v>
      </c>
      <c r="I84" s="15">
        <v>111</v>
      </c>
      <c r="J84" s="15">
        <v>221</v>
      </c>
    </row>
    <row r="85" spans="1:10" ht="13.5">
      <c r="A85" s="9"/>
      <c r="B85" s="10"/>
      <c r="C85" s="11"/>
      <c r="D85" s="11"/>
      <c r="E85" s="11"/>
      <c r="F85" s="12"/>
      <c r="G85" s="10"/>
      <c r="H85" s="11"/>
      <c r="I85" s="11"/>
      <c r="J85" s="11"/>
    </row>
    <row r="86" spans="1:10" ht="13.5">
      <c r="A86" s="9" t="s">
        <v>21</v>
      </c>
      <c r="B86" s="10"/>
      <c r="C86" s="11">
        <f>SUBTOTAL(9,C88:C92)</f>
        <v>4521</v>
      </c>
      <c r="D86" s="11">
        <f>SUBTOTAL(9,D88:D92)</f>
        <v>2391</v>
      </c>
      <c r="E86" s="11">
        <f>SUBTOTAL(9,E88:E92)</f>
        <v>2130</v>
      </c>
      <c r="F86" s="12" t="s">
        <v>22</v>
      </c>
      <c r="G86" s="10"/>
      <c r="H86" s="11">
        <f>SUBTOTAL(9,H88:H92)</f>
        <v>1233</v>
      </c>
      <c r="I86" s="11">
        <f>SUBTOTAL(9,I88:I92)</f>
        <v>376</v>
      </c>
      <c r="J86" s="11">
        <f>SUBTOTAL(9,J88:J92)</f>
        <v>857</v>
      </c>
    </row>
    <row r="87" spans="1:10" ht="13.5">
      <c r="A87" s="9"/>
      <c r="B87" s="10"/>
      <c r="C87" s="11"/>
      <c r="D87" s="11"/>
      <c r="E87" s="11"/>
      <c r="F87" s="12"/>
      <c r="G87" s="10"/>
      <c r="H87" s="11"/>
      <c r="I87" s="11"/>
      <c r="J87" s="11"/>
    </row>
    <row r="88" spans="1:10" ht="13.5">
      <c r="A88" s="13">
        <v>60</v>
      </c>
      <c r="B88" s="17">
        <v>1.023</v>
      </c>
      <c r="C88" s="15">
        <f>D88+E88</f>
        <v>723</v>
      </c>
      <c r="D88" s="15">
        <v>385</v>
      </c>
      <c r="E88" s="15">
        <v>338</v>
      </c>
      <c r="F88" s="16">
        <v>85</v>
      </c>
      <c r="G88" s="17">
        <v>0.982</v>
      </c>
      <c r="H88" s="15">
        <f>I88+J88</f>
        <v>320</v>
      </c>
      <c r="I88" s="15">
        <v>103</v>
      </c>
      <c r="J88" s="15">
        <v>217</v>
      </c>
    </row>
    <row r="89" spans="1:10" ht="13.5">
      <c r="A89" s="13">
        <v>61</v>
      </c>
      <c r="B89" s="17">
        <v>1.025</v>
      </c>
      <c r="C89" s="15">
        <f>D89+E89</f>
        <v>823</v>
      </c>
      <c r="D89" s="15">
        <v>463</v>
      </c>
      <c r="E89" s="15">
        <v>360</v>
      </c>
      <c r="F89" s="16">
        <v>86</v>
      </c>
      <c r="G89" s="17">
        <v>0.929</v>
      </c>
      <c r="H89" s="15">
        <f>I89+J89</f>
        <v>288</v>
      </c>
      <c r="I89" s="15">
        <v>95</v>
      </c>
      <c r="J89" s="15">
        <v>193</v>
      </c>
    </row>
    <row r="90" spans="1:10" ht="13.5">
      <c r="A90" s="13">
        <v>62</v>
      </c>
      <c r="B90" s="17">
        <v>1.008</v>
      </c>
      <c r="C90" s="15">
        <f>D90+E90</f>
        <v>880</v>
      </c>
      <c r="D90" s="15">
        <v>468</v>
      </c>
      <c r="E90" s="15">
        <v>412</v>
      </c>
      <c r="F90" s="16">
        <v>87</v>
      </c>
      <c r="G90" s="17">
        <v>0.911</v>
      </c>
      <c r="H90" s="15">
        <f>I90+J90</f>
        <v>257</v>
      </c>
      <c r="I90" s="15">
        <v>84</v>
      </c>
      <c r="J90" s="15">
        <v>173</v>
      </c>
    </row>
    <row r="91" spans="1:10" ht="13.5">
      <c r="A91" s="13">
        <v>63</v>
      </c>
      <c r="B91" s="17">
        <v>1.016</v>
      </c>
      <c r="C91" s="15">
        <f>D91+E91</f>
        <v>1001</v>
      </c>
      <c r="D91" s="15">
        <v>514</v>
      </c>
      <c r="E91" s="15">
        <v>487</v>
      </c>
      <c r="F91" s="16">
        <v>88</v>
      </c>
      <c r="G91" s="17">
        <v>0.894</v>
      </c>
      <c r="H91" s="15">
        <f>I91+J91</f>
        <v>194</v>
      </c>
      <c r="I91" s="15">
        <v>55</v>
      </c>
      <c r="J91" s="15">
        <v>139</v>
      </c>
    </row>
    <row r="92" spans="1:10" ht="13.5">
      <c r="A92" s="13">
        <v>64</v>
      </c>
      <c r="B92" s="17">
        <v>1.018</v>
      </c>
      <c r="C92" s="15">
        <f>D92+E92</f>
        <v>1094</v>
      </c>
      <c r="D92" s="15">
        <v>561</v>
      </c>
      <c r="E92" s="15">
        <v>533</v>
      </c>
      <c r="F92" s="16">
        <v>89</v>
      </c>
      <c r="G92" s="17">
        <v>0.845</v>
      </c>
      <c r="H92" s="15">
        <f>I92+J92</f>
        <v>174</v>
      </c>
      <c r="I92" s="15">
        <v>39</v>
      </c>
      <c r="J92" s="15">
        <v>135</v>
      </c>
    </row>
    <row r="93" spans="1:10" ht="13.5">
      <c r="A93" s="9"/>
      <c r="B93" s="10"/>
      <c r="C93" s="11"/>
      <c r="D93" s="11"/>
      <c r="E93" s="11"/>
      <c r="F93" s="12"/>
      <c r="G93" s="10"/>
      <c r="H93" s="11"/>
      <c r="I93" s="11"/>
      <c r="J93" s="11"/>
    </row>
    <row r="94" spans="1:10" ht="13.5">
      <c r="A94" s="9" t="s">
        <v>23</v>
      </c>
      <c r="B94" s="10"/>
      <c r="C94" s="11">
        <f>SUBTOTAL(9,C96:C100)</f>
        <v>3983</v>
      </c>
      <c r="D94" s="11">
        <f>SUBTOTAL(9,D96:D100)</f>
        <v>1972</v>
      </c>
      <c r="E94" s="11">
        <f>SUBTOTAL(9,E96:E100)</f>
        <v>2011</v>
      </c>
      <c r="F94" s="12" t="s">
        <v>24</v>
      </c>
      <c r="G94" s="10"/>
      <c r="H94" s="11">
        <f>SUBTOTAL(9,H96:H100)</f>
        <v>470</v>
      </c>
      <c r="I94" s="11">
        <f>SUBTOTAL(9,I96:I100)</f>
        <v>96</v>
      </c>
      <c r="J94" s="11">
        <f>SUBTOTAL(9,J96:J100)</f>
        <v>374</v>
      </c>
    </row>
    <row r="95" spans="1:10" ht="13.5">
      <c r="A95" s="9"/>
      <c r="B95" s="10"/>
      <c r="C95" s="11"/>
      <c r="D95" s="11"/>
      <c r="E95" s="11"/>
      <c r="F95" s="12"/>
      <c r="G95" s="10"/>
      <c r="H95" s="11"/>
      <c r="I95" s="11"/>
      <c r="J95" s="11"/>
    </row>
    <row r="96" spans="1:10" ht="13.5">
      <c r="A96" s="13">
        <v>65</v>
      </c>
      <c r="B96" s="17">
        <v>1.013</v>
      </c>
      <c r="C96" s="15">
        <f>D96+E96</f>
        <v>1117</v>
      </c>
      <c r="D96" s="15">
        <v>539</v>
      </c>
      <c r="E96" s="15">
        <v>578</v>
      </c>
      <c r="F96" s="16">
        <v>90</v>
      </c>
      <c r="G96" s="17">
        <v>0.899</v>
      </c>
      <c r="H96" s="15">
        <f>I96+J96</f>
        <v>143</v>
      </c>
      <c r="I96" s="15">
        <v>29</v>
      </c>
      <c r="J96" s="15">
        <v>114</v>
      </c>
    </row>
    <row r="97" spans="1:10" ht="13.5">
      <c r="A97" s="13">
        <v>66</v>
      </c>
      <c r="B97" s="17">
        <v>1.019</v>
      </c>
      <c r="C97" s="15">
        <f>D97+E97</f>
        <v>821</v>
      </c>
      <c r="D97" s="15">
        <v>420</v>
      </c>
      <c r="E97" s="15">
        <v>401</v>
      </c>
      <c r="F97" s="16">
        <v>91</v>
      </c>
      <c r="G97" s="17">
        <v>0.873</v>
      </c>
      <c r="H97" s="15">
        <f>I97+J97</f>
        <v>110</v>
      </c>
      <c r="I97" s="15">
        <v>29</v>
      </c>
      <c r="J97" s="15">
        <v>81</v>
      </c>
    </row>
    <row r="98" spans="1:10" ht="13.5">
      <c r="A98" s="13">
        <v>67</v>
      </c>
      <c r="B98" s="17">
        <v>1.005</v>
      </c>
      <c r="C98" s="15">
        <f>D98+E98</f>
        <v>555</v>
      </c>
      <c r="D98" s="15">
        <v>274</v>
      </c>
      <c r="E98" s="15">
        <v>281</v>
      </c>
      <c r="F98" s="16">
        <v>92</v>
      </c>
      <c r="G98" s="17">
        <v>0.876</v>
      </c>
      <c r="H98" s="15">
        <f>I98+J98</f>
        <v>106</v>
      </c>
      <c r="I98" s="15">
        <v>18</v>
      </c>
      <c r="J98" s="15">
        <v>88</v>
      </c>
    </row>
    <row r="99" spans="1:10" ht="13.5">
      <c r="A99" s="13">
        <v>68</v>
      </c>
      <c r="B99" s="17">
        <v>1.01</v>
      </c>
      <c r="C99" s="15">
        <f>D99+E99</f>
        <v>697</v>
      </c>
      <c r="D99" s="15">
        <v>351</v>
      </c>
      <c r="E99" s="15">
        <v>346</v>
      </c>
      <c r="F99" s="16">
        <v>93</v>
      </c>
      <c r="G99" s="17">
        <v>0.854</v>
      </c>
      <c r="H99" s="15">
        <f>I99+J99</f>
        <v>70</v>
      </c>
      <c r="I99" s="15">
        <v>15</v>
      </c>
      <c r="J99" s="15">
        <v>55</v>
      </c>
    </row>
    <row r="100" spans="1:10" ht="13.5">
      <c r="A100" s="13">
        <v>69</v>
      </c>
      <c r="B100" s="17">
        <v>1.022</v>
      </c>
      <c r="C100" s="15">
        <f>D100+E100</f>
        <v>793</v>
      </c>
      <c r="D100" s="15">
        <v>388</v>
      </c>
      <c r="E100" s="15">
        <v>405</v>
      </c>
      <c r="F100" s="16">
        <v>94</v>
      </c>
      <c r="G100" s="17">
        <v>0.854</v>
      </c>
      <c r="H100" s="15">
        <f>I100+J100</f>
        <v>41</v>
      </c>
      <c r="I100" s="15">
        <v>5</v>
      </c>
      <c r="J100" s="15">
        <v>36</v>
      </c>
    </row>
    <row r="101" spans="1:10" ht="13.5">
      <c r="A101" s="9"/>
      <c r="B101" s="10"/>
      <c r="C101" s="11"/>
      <c r="D101" s="11"/>
      <c r="E101" s="11"/>
      <c r="F101" s="12"/>
      <c r="G101" s="10"/>
      <c r="H101" s="11"/>
      <c r="I101" s="11"/>
      <c r="J101" s="11"/>
    </row>
    <row r="102" spans="1:10" ht="13.5">
      <c r="A102" s="9" t="s">
        <v>25</v>
      </c>
      <c r="B102" s="10"/>
      <c r="C102" s="11">
        <f>SUBTOTAL(9,C104:C108)</f>
        <v>3613</v>
      </c>
      <c r="D102" s="11">
        <f>SUBTOTAL(9,D104:D108)</f>
        <v>1736</v>
      </c>
      <c r="E102" s="11">
        <f>SUBTOTAL(9,E104:E108)</f>
        <v>1877</v>
      </c>
      <c r="F102" s="12" t="s">
        <v>26</v>
      </c>
      <c r="G102" s="10"/>
      <c r="H102" s="11">
        <f>SUBTOTAL(9,H104:H108)</f>
        <v>141</v>
      </c>
      <c r="I102" s="11">
        <f>SUBTOTAL(9,I104:I108)</f>
        <v>20</v>
      </c>
      <c r="J102" s="11">
        <f>SUBTOTAL(9,J104:J108)</f>
        <v>121</v>
      </c>
    </row>
    <row r="103" spans="1:10" ht="13.5">
      <c r="A103" s="9" t="s">
        <v>27</v>
      </c>
      <c r="B103" s="10"/>
      <c r="C103" s="11"/>
      <c r="D103" s="11"/>
      <c r="E103" s="11"/>
      <c r="F103" s="12"/>
      <c r="G103" s="10"/>
      <c r="H103" s="11"/>
      <c r="I103" s="11"/>
      <c r="J103" s="11"/>
    </row>
    <row r="104" spans="1:10" ht="13.5">
      <c r="A104" s="13">
        <v>70</v>
      </c>
      <c r="B104" s="17">
        <v>1.004</v>
      </c>
      <c r="C104" s="15">
        <f>D104+E104</f>
        <v>743</v>
      </c>
      <c r="D104" s="15">
        <v>363</v>
      </c>
      <c r="E104" s="15">
        <v>380</v>
      </c>
      <c r="F104" s="16">
        <v>95</v>
      </c>
      <c r="G104" s="17">
        <v>0.848</v>
      </c>
      <c r="H104" s="15">
        <f>I104+J104</f>
        <v>56</v>
      </c>
      <c r="I104" s="15">
        <v>8</v>
      </c>
      <c r="J104" s="15">
        <v>48</v>
      </c>
    </row>
    <row r="105" spans="1:10" ht="13.5">
      <c r="A105" s="13">
        <v>71</v>
      </c>
      <c r="B105" s="17">
        <v>1.017</v>
      </c>
      <c r="C105" s="15">
        <f>D105+E105</f>
        <v>858</v>
      </c>
      <c r="D105" s="15">
        <v>439</v>
      </c>
      <c r="E105" s="15">
        <v>419</v>
      </c>
      <c r="F105" s="16">
        <v>96</v>
      </c>
      <c r="G105" s="17">
        <v>0.841</v>
      </c>
      <c r="H105" s="15">
        <f>I105+J105</f>
        <v>37</v>
      </c>
      <c r="I105" s="15">
        <v>6</v>
      </c>
      <c r="J105" s="15">
        <v>31</v>
      </c>
    </row>
    <row r="106" spans="1:10" ht="13.5">
      <c r="A106" s="13">
        <v>72</v>
      </c>
      <c r="B106" s="17">
        <v>1.011</v>
      </c>
      <c r="C106" s="15">
        <f>D106+E106</f>
        <v>798</v>
      </c>
      <c r="D106" s="15">
        <v>371</v>
      </c>
      <c r="E106" s="15">
        <v>427</v>
      </c>
      <c r="F106" s="16">
        <v>97</v>
      </c>
      <c r="G106" s="17">
        <v>0.818</v>
      </c>
      <c r="H106" s="15">
        <f>I106+J106</f>
        <v>18</v>
      </c>
      <c r="I106" s="15">
        <v>3</v>
      </c>
      <c r="J106" s="15">
        <v>15</v>
      </c>
    </row>
    <row r="107" spans="1:10" ht="13.5">
      <c r="A107" s="13">
        <v>73</v>
      </c>
      <c r="B107" s="17">
        <v>0.997</v>
      </c>
      <c r="C107" s="15">
        <f>D107+E107</f>
        <v>655</v>
      </c>
      <c r="D107" s="15">
        <v>321</v>
      </c>
      <c r="E107" s="15">
        <v>334</v>
      </c>
      <c r="F107" s="16">
        <v>98</v>
      </c>
      <c r="G107" s="17">
        <v>0.826</v>
      </c>
      <c r="H107" s="15">
        <f>I107+J107</f>
        <v>19</v>
      </c>
      <c r="I107" s="15">
        <v>2</v>
      </c>
      <c r="J107" s="15">
        <v>17</v>
      </c>
    </row>
    <row r="108" spans="1:10" ht="13.5">
      <c r="A108" s="13">
        <v>74</v>
      </c>
      <c r="B108" s="17">
        <v>1.016</v>
      </c>
      <c r="C108" s="15">
        <f>D108+E108</f>
        <v>559</v>
      </c>
      <c r="D108" s="15">
        <v>242</v>
      </c>
      <c r="E108" s="15">
        <v>317</v>
      </c>
      <c r="F108" s="16">
        <v>99</v>
      </c>
      <c r="G108" s="17">
        <v>0.688</v>
      </c>
      <c r="H108" s="15">
        <f>I108+J108</f>
        <v>11</v>
      </c>
      <c r="I108" s="15">
        <v>1</v>
      </c>
      <c r="J108" s="15">
        <v>10</v>
      </c>
    </row>
    <row r="109" spans="1:10" ht="13.5">
      <c r="A109" s="9"/>
      <c r="B109" s="10"/>
      <c r="C109" s="11"/>
      <c r="D109" s="11"/>
      <c r="E109" s="11"/>
      <c r="F109" s="12"/>
      <c r="G109" s="10"/>
      <c r="H109" s="11"/>
      <c r="I109" s="11"/>
      <c r="J109" s="11"/>
    </row>
    <row r="110" spans="1:10" ht="13.5">
      <c r="A110" s="9"/>
      <c r="B110" s="10"/>
      <c r="C110" s="11"/>
      <c r="D110" s="11"/>
      <c r="E110" s="11"/>
      <c r="F110" s="12" t="s">
        <v>28</v>
      </c>
      <c r="G110" s="10"/>
      <c r="H110" s="26">
        <f>I110+J110</f>
        <v>20</v>
      </c>
      <c r="I110" s="26">
        <v>4</v>
      </c>
      <c r="J110" s="26">
        <v>16</v>
      </c>
    </row>
    <row r="111" spans="1:10" ht="13.5">
      <c r="A111" s="21"/>
      <c r="B111" s="22"/>
      <c r="C111" s="23"/>
      <c r="D111" s="23"/>
      <c r="E111" s="23"/>
      <c r="F111" s="24"/>
      <c r="G111" s="22"/>
      <c r="H111" s="23"/>
      <c r="I111" s="23"/>
      <c r="J111" s="23"/>
    </row>
    <row r="113" spans="1:7" ht="13.5">
      <c r="A113" s="28" t="s">
        <v>29</v>
      </c>
      <c r="B113" s="28"/>
      <c r="C113" s="25" t="s">
        <v>3</v>
      </c>
      <c r="E113" s="25" t="s">
        <v>4</v>
      </c>
      <c r="G113" s="25" t="s">
        <v>5</v>
      </c>
    </row>
    <row r="115" spans="1:7" ht="13.5">
      <c r="A115" s="28" t="s">
        <v>30</v>
      </c>
      <c r="B115" s="28"/>
      <c r="C115" s="15">
        <f>E115+G115</f>
        <v>5742</v>
      </c>
      <c r="E115" s="15">
        <f>D9+D17+D25</f>
        <v>2911</v>
      </c>
      <c r="G115" s="15">
        <f>E9+E17+E25</f>
        <v>2831</v>
      </c>
    </row>
    <row r="117" spans="1:7" ht="13.5">
      <c r="A117" s="28" t="s">
        <v>31</v>
      </c>
      <c r="B117" s="28"/>
      <c r="C117" s="15">
        <f>E117+G117</f>
        <v>33259</v>
      </c>
      <c r="E117" s="15">
        <f>D7-E115-E119</f>
        <v>17409</v>
      </c>
      <c r="G117" s="15">
        <f>E7-G115-G119</f>
        <v>15850</v>
      </c>
    </row>
    <row r="119" spans="1:7" ht="13.5">
      <c r="A119" s="28" t="s">
        <v>32</v>
      </c>
      <c r="B119" s="28"/>
      <c r="C119" s="15">
        <f>E119+G119</f>
        <v>14688</v>
      </c>
      <c r="E119" s="15">
        <f>D94+D102+E121</f>
        <v>6349</v>
      </c>
      <c r="G119" s="15">
        <f>E94+E102+G121</f>
        <v>8339</v>
      </c>
    </row>
    <row r="121" spans="1:7" ht="13.5">
      <c r="A121" s="28" t="s">
        <v>33</v>
      </c>
      <c r="B121" s="28"/>
      <c r="C121" s="15">
        <f>E121+G121</f>
        <v>7092</v>
      </c>
      <c r="E121" s="15">
        <f>I70+I78+I86+I94+I102+I110</f>
        <v>2641</v>
      </c>
      <c r="G121" s="15">
        <f>J70+J78+J86+J94+J102+J110</f>
        <v>4451</v>
      </c>
    </row>
  </sheetData>
  <mergeCells count="5">
    <mergeCell ref="A121:B121"/>
    <mergeCell ref="A113:B113"/>
    <mergeCell ref="A115:B115"/>
    <mergeCell ref="A117:B117"/>
    <mergeCell ref="A119:B119"/>
  </mergeCells>
  <printOptions/>
  <pageMargins left="0.5118110236220472" right="0.5118110236220472" top="0.3937007874015748" bottom="0.35433070866141736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A2:J121"/>
  <sheetViews>
    <sheetView workbookViewId="0" topLeftCell="A1">
      <selection activeCell="E2" sqref="E2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ht="13.5" customHeight="1"/>
    <row r="2" spans="1:10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38</v>
      </c>
      <c r="J4" s="5" t="s">
        <v>49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10" ht="13.5">
      <c r="A7" s="9" t="s">
        <v>6</v>
      </c>
      <c r="B7" s="10"/>
      <c r="C7" s="11">
        <f>SUBTOTAL(9,C9:C47,H9:H47,C70:C108,H70:H110)</f>
        <v>74896</v>
      </c>
      <c r="D7" s="11">
        <f>SUBTOTAL(9,D9:D47,I9:I47,D70:D108,I70:I110)</f>
        <v>36458</v>
      </c>
      <c r="E7" s="11">
        <f>SUBTOTAL(9,E9:E47,J9:J47,E70:E108,J70:J110)</f>
        <v>38438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2958</v>
      </c>
      <c r="D9" s="11">
        <f>SUBTOTAL(9,D11:D15)</f>
        <v>1474</v>
      </c>
      <c r="E9" s="11">
        <f>SUBTOTAL(9,E11:E15)</f>
        <v>1484</v>
      </c>
      <c r="F9" s="12" t="s">
        <v>8</v>
      </c>
      <c r="G9" s="10"/>
      <c r="H9" s="11">
        <f>SUBTOTAL(9,H11:H15)</f>
        <v>4289</v>
      </c>
      <c r="I9" s="11">
        <f>SUBTOTAL(9,I11:I15)</f>
        <v>2214</v>
      </c>
      <c r="J9" s="11">
        <f>SUBTOTAL(9,J11:J15)</f>
        <v>2075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14"/>
      <c r="C11" s="15">
        <f>D11+E11</f>
        <v>594</v>
      </c>
      <c r="D11" s="15">
        <v>280</v>
      </c>
      <c r="E11" s="15">
        <v>314</v>
      </c>
      <c r="F11" s="16">
        <v>25</v>
      </c>
      <c r="G11" s="17">
        <v>1.085</v>
      </c>
      <c r="H11" s="15">
        <f>I11+J11</f>
        <v>806</v>
      </c>
      <c r="I11" s="15">
        <v>407</v>
      </c>
      <c r="J11" s="15">
        <v>399</v>
      </c>
    </row>
    <row r="12" spans="1:10" ht="13.5">
      <c r="A12" s="13">
        <v>1</v>
      </c>
      <c r="B12" s="17">
        <v>1.032</v>
      </c>
      <c r="C12" s="15">
        <f>D12+E12</f>
        <v>583</v>
      </c>
      <c r="D12" s="15">
        <v>292</v>
      </c>
      <c r="E12" s="15">
        <v>291</v>
      </c>
      <c r="F12" s="16">
        <v>26</v>
      </c>
      <c r="G12" s="17">
        <v>1.018</v>
      </c>
      <c r="H12" s="15">
        <f>I12+J12</f>
        <v>829</v>
      </c>
      <c r="I12" s="15">
        <v>414</v>
      </c>
      <c r="J12" s="15">
        <v>415</v>
      </c>
    </row>
    <row r="13" spans="1:10" ht="13.5">
      <c r="A13" s="13">
        <v>2</v>
      </c>
      <c r="B13" s="17">
        <v>1.014</v>
      </c>
      <c r="C13" s="15">
        <f>D13+E13</f>
        <v>575</v>
      </c>
      <c r="D13" s="15">
        <v>311</v>
      </c>
      <c r="E13" s="15">
        <v>264</v>
      </c>
      <c r="F13" s="16">
        <v>27</v>
      </c>
      <c r="G13" s="17">
        <v>1.081</v>
      </c>
      <c r="H13" s="15">
        <f>I13+J13</f>
        <v>837</v>
      </c>
      <c r="I13" s="15">
        <v>445</v>
      </c>
      <c r="J13" s="15">
        <v>392</v>
      </c>
    </row>
    <row r="14" spans="1:10" ht="13.5">
      <c r="A14" s="13">
        <v>3</v>
      </c>
      <c r="B14" s="17">
        <v>1.064</v>
      </c>
      <c r="C14" s="15">
        <f>D14+E14</f>
        <v>618</v>
      </c>
      <c r="D14" s="15">
        <v>308</v>
      </c>
      <c r="E14" s="15">
        <v>310</v>
      </c>
      <c r="F14" s="16">
        <v>28</v>
      </c>
      <c r="G14" s="17">
        <v>1.056</v>
      </c>
      <c r="H14" s="15">
        <f>I14+J14</f>
        <v>883</v>
      </c>
      <c r="I14" s="15">
        <v>448</v>
      </c>
      <c r="J14" s="15">
        <v>435</v>
      </c>
    </row>
    <row r="15" spans="1:10" ht="13.5">
      <c r="A15" s="13">
        <v>4</v>
      </c>
      <c r="B15" s="17">
        <v>1.012</v>
      </c>
      <c r="C15" s="15">
        <f>D15+E15</f>
        <v>588</v>
      </c>
      <c r="D15" s="15">
        <v>283</v>
      </c>
      <c r="E15" s="15">
        <v>305</v>
      </c>
      <c r="F15" s="16">
        <v>29</v>
      </c>
      <c r="G15" s="17">
        <v>1.066</v>
      </c>
      <c r="H15" s="15">
        <f>I15+J15</f>
        <v>934</v>
      </c>
      <c r="I15" s="15">
        <v>500</v>
      </c>
      <c r="J15" s="15">
        <v>434</v>
      </c>
    </row>
    <row r="16" spans="1:10" ht="13.5">
      <c r="A16" s="9"/>
      <c r="B16" s="10"/>
      <c r="C16" s="11"/>
      <c r="D16" s="11"/>
      <c r="E16" s="11"/>
      <c r="F16" s="12"/>
      <c r="G16" s="10"/>
      <c r="H16" s="11"/>
      <c r="I16" s="11"/>
      <c r="J16" s="11"/>
    </row>
    <row r="17" spans="1:10" ht="13.5">
      <c r="A17" s="9" t="s">
        <v>9</v>
      </c>
      <c r="B17" s="10"/>
      <c r="C17" s="11">
        <f>SUBTOTAL(9,C19:C23)</f>
        <v>2808</v>
      </c>
      <c r="D17" s="11">
        <f>SUBTOTAL(9,D19:D23)</f>
        <v>1448</v>
      </c>
      <c r="E17" s="11">
        <f>SUBTOTAL(9,E19:E23)</f>
        <v>1360</v>
      </c>
      <c r="F17" s="12" t="s">
        <v>10</v>
      </c>
      <c r="G17" s="10"/>
      <c r="H17" s="11">
        <f>SUBTOTAL(9,H19:H23)</f>
        <v>4588</v>
      </c>
      <c r="I17" s="11">
        <f>SUBTOTAL(9,I19:I23)</f>
        <v>2370</v>
      </c>
      <c r="J17" s="11">
        <f>SUBTOTAL(9,J19:J23)</f>
        <v>2218</v>
      </c>
    </row>
    <row r="18" spans="1:10" ht="13.5">
      <c r="A18" s="9"/>
      <c r="B18" s="10"/>
      <c r="C18" s="11"/>
      <c r="D18" s="11"/>
      <c r="E18" s="11"/>
      <c r="F18" s="12"/>
      <c r="G18" s="10"/>
      <c r="H18" s="11"/>
      <c r="I18" s="11"/>
      <c r="J18" s="11"/>
    </row>
    <row r="19" spans="1:10" ht="13.5">
      <c r="A19" s="13">
        <v>5</v>
      </c>
      <c r="B19" s="17">
        <v>1.012</v>
      </c>
      <c r="C19" s="15">
        <f>D19+E19</f>
        <v>587</v>
      </c>
      <c r="D19" s="15">
        <v>286</v>
      </c>
      <c r="E19" s="15">
        <v>301</v>
      </c>
      <c r="F19" s="16">
        <v>30</v>
      </c>
      <c r="G19" s="17">
        <v>1.084</v>
      </c>
      <c r="H19" s="15">
        <f>I19+J19</f>
        <v>931</v>
      </c>
      <c r="I19" s="15">
        <v>477</v>
      </c>
      <c r="J19" s="15">
        <v>454</v>
      </c>
    </row>
    <row r="20" spans="1:10" ht="13.5">
      <c r="A20" s="13">
        <v>6</v>
      </c>
      <c r="B20" s="17">
        <v>1.016</v>
      </c>
      <c r="C20" s="15">
        <f>D20+E20</f>
        <v>579</v>
      </c>
      <c r="D20" s="15">
        <v>290</v>
      </c>
      <c r="E20" s="15">
        <v>289</v>
      </c>
      <c r="F20" s="16">
        <v>31</v>
      </c>
      <c r="G20" s="17">
        <v>1.062</v>
      </c>
      <c r="H20" s="15">
        <f>I20+J20</f>
        <v>857</v>
      </c>
      <c r="I20" s="15">
        <v>435</v>
      </c>
      <c r="J20" s="15">
        <v>422</v>
      </c>
    </row>
    <row r="21" spans="1:10" ht="13.5">
      <c r="A21" s="13">
        <v>7</v>
      </c>
      <c r="B21" s="17">
        <v>1.004</v>
      </c>
      <c r="C21" s="15">
        <f>D21+E21</f>
        <v>545</v>
      </c>
      <c r="D21" s="15">
        <v>301</v>
      </c>
      <c r="E21" s="15">
        <v>244</v>
      </c>
      <c r="F21" s="16">
        <v>32</v>
      </c>
      <c r="G21" s="17">
        <v>1.045</v>
      </c>
      <c r="H21" s="15">
        <f>I21+J21</f>
        <v>929</v>
      </c>
      <c r="I21" s="15">
        <v>495</v>
      </c>
      <c r="J21" s="15">
        <v>434</v>
      </c>
    </row>
    <row r="22" spans="1:10" ht="13.5">
      <c r="A22" s="13">
        <v>8</v>
      </c>
      <c r="B22" s="17">
        <v>0.996</v>
      </c>
      <c r="C22" s="15">
        <f>D22+E22</f>
        <v>555</v>
      </c>
      <c r="D22" s="15">
        <v>287</v>
      </c>
      <c r="E22" s="15">
        <v>268</v>
      </c>
      <c r="F22" s="16">
        <v>33</v>
      </c>
      <c r="G22" s="17">
        <v>1.043</v>
      </c>
      <c r="H22" s="15">
        <f>I22+J22</f>
        <v>939</v>
      </c>
      <c r="I22" s="15">
        <v>477</v>
      </c>
      <c r="J22" s="15">
        <v>462</v>
      </c>
    </row>
    <row r="23" spans="1:10" ht="13.5">
      <c r="A23" s="13">
        <v>9</v>
      </c>
      <c r="B23" s="17">
        <v>1.023</v>
      </c>
      <c r="C23" s="15">
        <f>D23+E23</f>
        <v>542</v>
      </c>
      <c r="D23" s="15">
        <v>284</v>
      </c>
      <c r="E23" s="15">
        <v>258</v>
      </c>
      <c r="F23" s="16">
        <v>34</v>
      </c>
      <c r="G23" s="17">
        <v>1.058</v>
      </c>
      <c r="H23" s="15">
        <f>I23+J23</f>
        <v>932</v>
      </c>
      <c r="I23" s="15">
        <v>486</v>
      </c>
      <c r="J23" s="15">
        <v>446</v>
      </c>
    </row>
    <row r="24" spans="1:10" ht="13.5">
      <c r="A24" s="9"/>
      <c r="B24" s="10"/>
      <c r="C24" s="11"/>
      <c r="D24" s="11"/>
      <c r="E24" s="11"/>
      <c r="F24" s="12"/>
      <c r="G24" s="10"/>
      <c r="H24" s="11"/>
      <c r="I24" s="11"/>
      <c r="J24" s="11"/>
    </row>
    <row r="25" spans="1:10" ht="13.5">
      <c r="A25" s="9" t="s">
        <v>11</v>
      </c>
      <c r="B25" s="10"/>
      <c r="C25" s="11">
        <f>SUBTOTAL(9,C27:C31)</f>
        <v>3058</v>
      </c>
      <c r="D25" s="11">
        <f>SUBTOTAL(9,D27:D31)</f>
        <v>1556</v>
      </c>
      <c r="E25" s="11">
        <f>SUBTOTAL(9,E27:E31)</f>
        <v>1502</v>
      </c>
      <c r="F25" s="12" t="s">
        <v>12</v>
      </c>
      <c r="G25" s="10"/>
      <c r="H25" s="11">
        <f>SUBTOTAL(9,H27:H31)</f>
        <v>5624</v>
      </c>
      <c r="I25" s="11">
        <f>SUBTOTAL(9,I27:I31)</f>
        <v>2923</v>
      </c>
      <c r="J25" s="11">
        <f>SUBTOTAL(9,J27:J31)</f>
        <v>2701</v>
      </c>
    </row>
    <row r="26" spans="1:10" ht="13.5">
      <c r="A26" s="9"/>
      <c r="B26" s="10"/>
      <c r="C26" s="11"/>
      <c r="D26" s="11"/>
      <c r="E26" s="11"/>
      <c r="F26" s="12"/>
      <c r="G26" s="10"/>
      <c r="H26" s="11"/>
      <c r="I26" s="11"/>
      <c r="J26" s="11"/>
    </row>
    <row r="27" spans="1:10" ht="13.5">
      <c r="A27" s="13">
        <v>10</v>
      </c>
      <c r="B27" s="17">
        <v>1.005</v>
      </c>
      <c r="C27" s="15">
        <f>D27+E27</f>
        <v>598</v>
      </c>
      <c r="D27" s="15">
        <v>290</v>
      </c>
      <c r="E27" s="15">
        <v>308</v>
      </c>
      <c r="F27" s="16">
        <v>35</v>
      </c>
      <c r="G27" s="17">
        <v>1.052</v>
      </c>
      <c r="H27" s="15">
        <f>I27+J27</f>
        <v>1026</v>
      </c>
      <c r="I27" s="15">
        <v>525</v>
      </c>
      <c r="J27" s="15">
        <v>501</v>
      </c>
    </row>
    <row r="28" spans="1:10" ht="13.5">
      <c r="A28" s="13">
        <v>11</v>
      </c>
      <c r="B28" s="17">
        <v>1.008</v>
      </c>
      <c r="C28" s="15">
        <f>D28+E28</f>
        <v>616</v>
      </c>
      <c r="D28" s="15">
        <v>321</v>
      </c>
      <c r="E28" s="15">
        <v>295</v>
      </c>
      <c r="F28" s="16">
        <v>36</v>
      </c>
      <c r="G28" s="17">
        <v>1.029</v>
      </c>
      <c r="H28" s="15">
        <f>I28+J28</f>
        <v>1067</v>
      </c>
      <c r="I28" s="15">
        <v>551</v>
      </c>
      <c r="J28" s="15">
        <v>516</v>
      </c>
    </row>
    <row r="29" spans="1:10" ht="13.5">
      <c r="A29" s="13">
        <v>12</v>
      </c>
      <c r="B29" s="17">
        <v>0.993</v>
      </c>
      <c r="C29" s="15">
        <f>D29+E29</f>
        <v>602</v>
      </c>
      <c r="D29" s="15">
        <v>305</v>
      </c>
      <c r="E29" s="15">
        <v>297</v>
      </c>
      <c r="F29" s="16">
        <v>37</v>
      </c>
      <c r="G29" s="17">
        <v>1.052</v>
      </c>
      <c r="H29" s="15">
        <f>I29+J29</f>
        <v>1141</v>
      </c>
      <c r="I29" s="15">
        <v>593</v>
      </c>
      <c r="J29" s="15">
        <v>548</v>
      </c>
    </row>
    <row r="30" spans="1:10" ht="13.5">
      <c r="A30" s="13">
        <v>13</v>
      </c>
      <c r="B30" s="17">
        <v>1.019</v>
      </c>
      <c r="C30" s="15">
        <f>D30+E30</f>
        <v>601</v>
      </c>
      <c r="D30" s="15">
        <v>315</v>
      </c>
      <c r="E30" s="15">
        <v>286</v>
      </c>
      <c r="F30" s="16">
        <v>38</v>
      </c>
      <c r="G30" s="17">
        <v>1.034</v>
      </c>
      <c r="H30" s="15">
        <f>I30+J30</f>
        <v>1212</v>
      </c>
      <c r="I30" s="15">
        <v>644</v>
      </c>
      <c r="J30" s="15">
        <v>568</v>
      </c>
    </row>
    <row r="31" spans="1:10" ht="13.5">
      <c r="A31" s="13">
        <v>14</v>
      </c>
      <c r="B31" s="17">
        <v>1.008</v>
      </c>
      <c r="C31" s="15">
        <f>D31+E31</f>
        <v>641</v>
      </c>
      <c r="D31" s="15">
        <v>325</v>
      </c>
      <c r="E31" s="15">
        <v>316</v>
      </c>
      <c r="F31" s="16">
        <v>39</v>
      </c>
      <c r="G31" s="17">
        <v>1.013</v>
      </c>
      <c r="H31" s="15">
        <f>I31+J31</f>
        <v>1178</v>
      </c>
      <c r="I31" s="15">
        <v>610</v>
      </c>
      <c r="J31" s="15">
        <v>568</v>
      </c>
    </row>
    <row r="32" spans="1:10" ht="13.5">
      <c r="A32" s="9"/>
      <c r="B32" s="10"/>
      <c r="C32" s="11"/>
      <c r="D32" s="11"/>
      <c r="E32" s="11"/>
      <c r="F32" s="12"/>
      <c r="G32" s="10"/>
      <c r="H32" s="11"/>
      <c r="I32" s="11"/>
      <c r="J32" s="11"/>
    </row>
    <row r="33" spans="1:10" ht="13.5">
      <c r="A33" s="9" t="s">
        <v>13</v>
      </c>
      <c r="B33" s="10"/>
      <c r="C33" s="11">
        <f>SUBTOTAL(9,C35:C39)</f>
        <v>3165</v>
      </c>
      <c r="D33" s="11">
        <f>SUBTOTAL(9,D35:D39)</f>
        <v>1614</v>
      </c>
      <c r="E33" s="11">
        <f>SUBTOTAL(9,E35:E39)</f>
        <v>1551</v>
      </c>
      <c r="F33" s="12" t="s">
        <v>14</v>
      </c>
      <c r="G33" s="10"/>
      <c r="H33" s="11">
        <f>SUBTOTAL(9,H35:H39)</f>
        <v>5945</v>
      </c>
      <c r="I33" s="11">
        <f>SUBTOTAL(9,I35:I39)</f>
        <v>3123</v>
      </c>
      <c r="J33" s="11">
        <f>SUBTOTAL(9,J35:J39)</f>
        <v>2822</v>
      </c>
    </row>
    <row r="34" spans="1:10" ht="13.5">
      <c r="A34" s="9"/>
      <c r="B34" s="10"/>
      <c r="C34" s="11"/>
      <c r="D34" s="11"/>
      <c r="E34" s="11"/>
      <c r="F34" s="12"/>
      <c r="G34" s="10"/>
      <c r="H34" s="11"/>
      <c r="I34" s="11"/>
      <c r="J34" s="11"/>
    </row>
    <row r="35" spans="1:10" ht="13.5">
      <c r="A35" s="13">
        <v>15</v>
      </c>
      <c r="B35" s="17">
        <v>1.012</v>
      </c>
      <c r="C35" s="15">
        <f>D35+E35</f>
        <v>586</v>
      </c>
      <c r="D35" s="15">
        <v>288</v>
      </c>
      <c r="E35" s="15">
        <v>298</v>
      </c>
      <c r="F35" s="16">
        <v>40</v>
      </c>
      <c r="G35" s="17">
        <v>1.026</v>
      </c>
      <c r="H35" s="15">
        <f>I35+J35</f>
        <v>1246</v>
      </c>
      <c r="I35" s="15">
        <v>649</v>
      </c>
      <c r="J35" s="15">
        <v>597</v>
      </c>
    </row>
    <row r="36" spans="1:10" ht="13.5">
      <c r="A36" s="13">
        <v>16</v>
      </c>
      <c r="B36" s="17">
        <v>1.006</v>
      </c>
      <c r="C36" s="15">
        <f>D36+E36</f>
        <v>649</v>
      </c>
      <c r="D36" s="15">
        <v>335</v>
      </c>
      <c r="E36" s="15">
        <v>314</v>
      </c>
      <c r="F36" s="16">
        <v>41</v>
      </c>
      <c r="G36" s="17">
        <v>1.031</v>
      </c>
      <c r="H36" s="15">
        <f>I36+J36</f>
        <v>1215</v>
      </c>
      <c r="I36" s="15">
        <v>640</v>
      </c>
      <c r="J36" s="15">
        <v>575</v>
      </c>
    </row>
    <row r="37" spans="1:10" ht="13.5">
      <c r="A37" s="13">
        <v>17</v>
      </c>
      <c r="B37" s="17">
        <v>1.036</v>
      </c>
      <c r="C37" s="15">
        <f>D37+E37</f>
        <v>612</v>
      </c>
      <c r="D37" s="15">
        <v>314</v>
      </c>
      <c r="E37" s="15">
        <v>298</v>
      </c>
      <c r="F37" s="16">
        <v>42</v>
      </c>
      <c r="G37" s="17">
        <v>1.03</v>
      </c>
      <c r="H37" s="15">
        <f>I37+J37</f>
        <v>1183</v>
      </c>
      <c r="I37" s="15">
        <v>607</v>
      </c>
      <c r="J37" s="15">
        <v>576</v>
      </c>
    </row>
    <row r="38" spans="1:10" ht="13.5">
      <c r="A38" s="13">
        <v>18</v>
      </c>
      <c r="B38" s="17">
        <v>1.029</v>
      </c>
      <c r="C38" s="15">
        <f>D38+E38</f>
        <v>670</v>
      </c>
      <c r="D38" s="15">
        <v>344</v>
      </c>
      <c r="E38" s="15">
        <v>326</v>
      </c>
      <c r="F38" s="16">
        <v>43</v>
      </c>
      <c r="G38" s="17">
        <v>1.037</v>
      </c>
      <c r="H38" s="15">
        <f>I38+J38</f>
        <v>1159</v>
      </c>
      <c r="I38" s="15">
        <v>621</v>
      </c>
      <c r="J38" s="15">
        <v>538</v>
      </c>
    </row>
    <row r="39" spans="1:10" ht="13.5">
      <c r="A39" s="13">
        <v>19</v>
      </c>
      <c r="B39" s="17">
        <v>1.042</v>
      </c>
      <c r="C39" s="15">
        <f>D39+E39</f>
        <v>648</v>
      </c>
      <c r="D39" s="15">
        <v>333</v>
      </c>
      <c r="E39" s="15">
        <v>315</v>
      </c>
      <c r="F39" s="16">
        <v>44</v>
      </c>
      <c r="G39" s="17">
        <v>1.02</v>
      </c>
      <c r="H39" s="15">
        <f>I39+J39</f>
        <v>1142</v>
      </c>
      <c r="I39" s="15">
        <v>606</v>
      </c>
      <c r="J39" s="15">
        <v>536</v>
      </c>
    </row>
    <row r="40" spans="1:10" ht="13.5">
      <c r="A40" s="9"/>
      <c r="B40" s="10"/>
      <c r="C40" s="11"/>
      <c r="D40" s="11"/>
      <c r="E40" s="11"/>
      <c r="F40" s="12"/>
      <c r="G40" s="10"/>
      <c r="H40" s="11"/>
      <c r="I40" s="11"/>
      <c r="J40" s="11"/>
    </row>
    <row r="41" spans="1:10" ht="13.5">
      <c r="A41" s="9" t="s">
        <v>15</v>
      </c>
      <c r="B41" s="10"/>
      <c r="C41" s="11">
        <f>SUBTOTAL(9,C43:C47)</f>
        <v>3528</v>
      </c>
      <c r="D41" s="11">
        <f>SUBTOTAL(9,D43:D47)</f>
        <v>1810</v>
      </c>
      <c r="E41" s="11">
        <f>SUBTOTAL(9,E43:E47)</f>
        <v>1718</v>
      </c>
      <c r="F41" s="12" t="s">
        <v>16</v>
      </c>
      <c r="G41" s="10"/>
      <c r="H41" s="11">
        <f>SUBTOTAL(9,H43:H47)</f>
        <v>4910</v>
      </c>
      <c r="I41" s="11">
        <f>SUBTOTAL(9,I43:I47)</f>
        <v>2522</v>
      </c>
      <c r="J41" s="11">
        <f>SUBTOTAL(9,J43:J47)</f>
        <v>2388</v>
      </c>
    </row>
    <row r="42" spans="1:10" ht="13.5">
      <c r="A42" s="9"/>
      <c r="B42" s="10"/>
      <c r="C42" s="11"/>
      <c r="D42" s="11"/>
      <c r="E42" s="11"/>
      <c r="F42" s="12"/>
      <c r="G42" s="10"/>
      <c r="H42" s="11"/>
      <c r="I42" s="11"/>
      <c r="J42" s="11"/>
    </row>
    <row r="43" spans="1:10" ht="13.5">
      <c r="A43" s="13">
        <v>20</v>
      </c>
      <c r="B43" s="17">
        <v>1.048</v>
      </c>
      <c r="C43" s="15">
        <f>D43+E43</f>
        <v>692</v>
      </c>
      <c r="D43" s="15">
        <v>360</v>
      </c>
      <c r="E43" s="15">
        <v>332</v>
      </c>
      <c r="F43" s="16">
        <v>45</v>
      </c>
      <c r="G43" s="17">
        <v>1.041</v>
      </c>
      <c r="H43" s="15">
        <f>I43+J43</f>
        <v>1103</v>
      </c>
      <c r="I43" s="15">
        <v>565</v>
      </c>
      <c r="J43" s="15">
        <v>538</v>
      </c>
    </row>
    <row r="44" spans="1:10" ht="13.5">
      <c r="A44" s="13">
        <v>21</v>
      </c>
      <c r="B44" s="17">
        <v>1.043</v>
      </c>
      <c r="C44" s="15">
        <f>D44+E44</f>
        <v>684</v>
      </c>
      <c r="D44" s="15">
        <v>355</v>
      </c>
      <c r="E44" s="15">
        <v>329</v>
      </c>
      <c r="F44" s="16">
        <v>46</v>
      </c>
      <c r="G44" s="17">
        <v>1.02</v>
      </c>
      <c r="H44" s="15">
        <f>I44+J44</f>
        <v>910</v>
      </c>
      <c r="I44" s="15">
        <v>471</v>
      </c>
      <c r="J44" s="15">
        <v>439</v>
      </c>
    </row>
    <row r="45" spans="1:10" ht="13.5">
      <c r="A45" s="13">
        <v>22</v>
      </c>
      <c r="B45" s="17">
        <v>1.041</v>
      </c>
      <c r="C45" s="15">
        <f>D45+E45</f>
        <v>704</v>
      </c>
      <c r="D45" s="15">
        <v>347</v>
      </c>
      <c r="E45" s="15">
        <v>357</v>
      </c>
      <c r="F45" s="16">
        <v>47</v>
      </c>
      <c r="G45" s="17">
        <v>1.031</v>
      </c>
      <c r="H45" s="15">
        <f>I45+J45</f>
        <v>971</v>
      </c>
      <c r="I45" s="15">
        <v>511</v>
      </c>
      <c r="J45" s="15">
        <v>460</v>
      </c>
    </row>
    <row r="46" spans="1:10" ht="13.5">
      <c r="A46" s="13">
        <v>23</v>
      </c>
      <c r="B46" s="17">
        <v>1.064</v>
      </c>
      <c r="C46" s="15">
        <f>D46+E46</f>
        <v>716</v>
      </c>
      <c r="D46" s="15">
        <v>359</v>
      </c>
      <c r="E46" s="15">
        <v>357</v>
      </c>
      <c r="F46" s="16">
        <v>48</v>
      </c>
      <c r="G46" s="17">
        <v>1.034</v>
      </c>
      <c r="H46" s="15">
        <f>I46+J46</f>
        <v>999</v>
      </c>
      <c r="I46" s="15">
        <v>504</v>
      </c>
      <c r="J46" s="15">
        <v>495</v>
      </c>
    </row>
    <row r="47" spans="1:10" ht="13.5">
      <c r="A47" s="13">
        <v>24</v>
      </c>
      <c r="B47" s="17">
        <v>1.017</v>
      </c>
      <c r="C47" s="15">
        <f>D47+E47</f>
        <v>732</v>
      </c>
      <c r="D47" s="15">
        <v>389</v>
      </c>
      <c r="E47" s="15">
        <v>343</v>
      </c>
      <c r="F47" s="16">
        <v>49</v>
      </c>
      <c r="G47" s="17">
        <v>1.011</v>
      </c>
      <c r="H47" s="15">
        <f>I47+J47</f>
        <v>927</v>
      </c>
      <c r="I47" s="15">
        <v>471</v>
      </c>
      <c r="J47" s="15">
        <v>456</v>
      </c>
    </row>
    <row r="48" spans="1:10" ht="13.5">
      <c r="A48" s="21"/>
      <c r="B48" s="22"/>
      <c r="C48" s="23"/>
      <c r="D48" s="23"/>
      <c r="E48" s="23"/>
      <c r="F48" s="24"/>
      <c r="G48" s="22"/>
      <c r="H48" s="23"/>
      <c r="I48" s="23"/>
      <c r="J48" s="23"/>
    </row>
    <row r="49" ht="13.5">
      <c r="A49" s="3" t="s">
        <v>51</v>
      </c>
    </row>
    <row r="64" spans="1:10" ht="17.25">
      <c r="A64" s="1" t="s">
        <v>0</v>
      </c>
      <c r="B64" s="2"/>
      <c r="C64" s="2"/>
      <c r="D64" s="2"/>
      <c r="E64" s="2"/>
      <c r="F64" s="2"/>
      <c r="G64" s="2"/>
      <c r="H64" s="2"/>
      <c r="I64" s="2"/>
      <c r="J64" s="2"/>
    </row>
    <row r="66" spans="1:10" ht="17.25">
      <c r="A66" s="4" t="s">
        <v>39</v>
      </c>
      <c r="J66" s="5" t="str">
        <f>J4</f>
        <v>(住民基本台帳人口　平成２５年３月３１日現在)</v>
      </c>
    </row>
    <row r="68" spans="1:10" ht="27" customHeight="1">
      <c r="A68" s="6" t="s">
        <v>1</v>
      </c>
      <c r="B68" s="7" t="s">
        <v>2</v>
      </c>
      <c r="C68" s="7" t="s">
        <v>3</v>
      </c>
      <c r="D68" s="7" t="s">
        <v>4</v>
      </c>
      <c r="E68" s="7" t="s">
        <v>5</v>
      </c>
      <c r="F68" s="7" t="s">
        <v>1</v>
      </c>
      <c r="G68" s="7" t="s">
        <v>2</v>
      </c>
      <c r="H68" s="7" t="s">
        <v>3</v>
      </c>
      <c r="I68" s="7" t="s">
        <v>4</v>
      </c>
      <c r="J68" s="8" t="s">
        <v>5</v>
      </c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9" t="s">
        <v>17</v>
      </c>
      <c r="B70" s="10"/>
      <c r="C70" s="11">
        <f>SUBTOTAL(9,C72:C76)</f>
        <v>4244</v>
      </c>
      <c r="D70" s="11">
        <f>SUBTOTAL(9,D72:D76)</f>
        <v>2156</v>
      </c>
      <c r="E70" s="11">
        <f>SUBTOTAL(9,E72:E76)</f>
        <v>2088</v>
      </c>
      <c r="F70" s="12" t="s">
        <v>18</v>
      </c>
      <c r="G70" s="10"/>
      <c r="H70" s="11">
        <f>SUBTOTAL(9,H72:H76)</f>
        <v>4235</v>
      </c>
      <c r="I70" s="11">
        <f>SUBTOTAL(9,I72:I76)</f>
        <v>1813</v>
      </c>
      <c r="J70" s="11">
        <f>SUBTOTAL(9,J72:J76)</f>
        <v>2422</v>
      </c>
    </row>
    <row r="71" spans="1:10" ht="13.5">
      <c r="A71" s="9"/>
      <c r="B71" s="10"/>
      <c r="C71" s="11"/>
      <c r="D71" s="11"/>
      <c r="E71" s="11"/>
      <c r="F71" s="12"/>
      <c r="G71" s="10"/>
      <c r="H71" s="11"/>
      <c r="I71" s="11"/>
      <c r="J71" s="11"/>
    </row>
    <row r="72" spans="1:10" ht="13.5">
      <c r="A72" s="13">
        <v>50</v>
      </c>
      <c r="B72" s="17">
        <v>1.038</v>
      </c>
      <c r="C72" s="15">
        <f>D72+E72</f>
        <v>864</v>
      </c>
      <c r="D72" s="15">
        <v>434</v>
      </c>
      <c r="E72" s="15">
        <v>430</v>
      </c>
      <c r="F72" s="16">
        <v>75</v>
      </c>
      <c r="G72" s="17">
        <v>0.998</v>
      </c>
      <c r="H72" s="15">
        <f>I72+J72</f>
        <v>971</v>
      </c>
      <c r="I72" s="15">
        <v>422</v>
      </c>
      <c r="J72" s="15">
        <v>549</v>
      </c>
    </row>
    <row r="73" spans="1:10" ht="13.5">
      <c r="A73" s="13">
        <v>51</v>
      </c>
      <c r="B73" s="17">
        <v>1.018</v>
      </c>
      <c r="C73" s="15">
        <f>D73+E73</f>
        <v>856</v>
      </c>
      <c r="D73" s="15">
        <v>449</v>
      </c>
      <c r="E73" s="15">
        <v>407</v>
      </c>
      <c r="F73" s="16">
        <v>76</v>
      </c>
      <c r="G73" s="17">
        <v>0.973</v>
      </c>
      <c r="H73" s="15">
        <f>I73+J73</f>
        <v>871</v>
      </c>
      <c r="I73" s="15">
        <v>384</v>
      </c>
      <c r="J73" s="15">
        <v>487</v>
      </c>
    </row>
    <row r="74" spans="1:10" ht="13.5">
      <c r="A74" s="13">
        <v>52</v>
      </c>
      <c r="B74" s="17">
        <v>1.022</v>
      </c>
      <c r="C74" s="15">
        <f>D74+E74</f>
        <v>832</v>
      </c>
      <c r="D74" s="15">
        <v>416</v>
      </c>
      <c r="E74" s="15">
        <v>416</v>
      </c>
      <c r="F74" s="16">
        <v>77</v>
      </c>
      <c r="G74" s="17">
        <v>0.985</v>
      </c>
      <c r="H74" s="15">
        <f>I74+J74</f>
        <v>898</v>
      </c>
      <c r="I74" s="15">
        <v>393</v>
      </c>
      <c r="J74" s="15">
        <v>505</v>
      </c>
    </row>
    <row r="75" spans="1:10" ht="13.5">
      <c r="A75" s="13">
        <v>53</v>
      </c>
      <c r="B75" s="17">
        <v>1.026</v>
      </c>
      <c r="C75" s="15">
        <f>D75+E75</f>
        <v>853</v>
      </c>
      <c r="D75" s="15">
        <v>432</v>
      </c>
      <c r="E75" s="15">
        <v>421</v>
      </c>
      <c r="F75" s="16">
        <v>78</v>
      </c>
      <c r="G75" s="17">
        <v>0.975</v>
      </c>
      <c r="H75" s="15">
        <f>I75+J75</f>
        <v>752</v>
      </c>
      <c r="I75" s="15">
        <v>326</v>
      </c>
      <c r="J75" s="15">
        <v>426</v>
      </c>
    </row>
    <row r="76" spans="1:10" ht="13.5">
      <c r="A76" s="13">
        <v>54</v>
      </c>
      <c r="B76" s="17">
        <v>1.04</v>
      </c>
      <c r="C76" s="15">
        <f>D76+E76</f>
        <v>839</v>
      </c>
      <c r="D76" s="15">
        <v>425</v>
      </c>
      <c r="E76" s="15">
        <v>414</v>
      </c>
      <c r="F76" s="16">
        <v>79</v>
      </c>
      <c r="G76" s="17">
        <v>0.961</v>
      </c>
      <c r="H76" s="15">
        <f>I76+J76</f>
        <v>743</v>
      </c>
      <c r="I76" s="15">
        <v>288</v>
      </c>
      <c r="J76" s="15">
        <v>455</v>
      </c>
    </row>
    <row r="77" spans="1:10" ht="13.5">
      <c r="A77" s="9"/>
      <c r="B77" s="10"/>
      <c r="C77" s="11"/>
      <c r="D77" s="11"/>
      <c r="E77" s="11"/>
      <c r="F77" s="12"/>
      <c r="G77" s="10"/>
      <c r="H77" s="11"/>
      <c r="I77" s="11"/>
      <c r="J77" s="11"/>
    </row>
    <row r="78" spans="1:10" ht="13.5">
      <c r="A78" s="9" t="s">
        <v>19</v>
      </c>
      <c r="B78" s="10"/>
      <c r="C78" s="11">
        <f>SUBTOTAL(9,C80:C84)</f>
        <v>4195</v>
      </c>
      <c r="D78" s="11">
        <f>SUBTOTAL(9,D80:D84)</f>
        <v>2113</v>
      </c>
      <c r="E78" s="11">
        <f>SUBTOTAL(9,E80:E84)</f>
        <v>2082</v>
      </c>
      <c r="F78" s="12" t="s">
        <v>20</v>
      </c>
      <c r="G78" s="10"/>
      <c r="H78" s="11">
        <f>SUBTOTAL(9,H80:H84)</f>
        <v>2873</v>
      </c>
      <c r="I78" s="11">
        <f>SUBTOTAL(9,I80:I84)</f>
        <v>1040</v>
      </c>
      <c r="J78" s="11">
        <f>SUBTOTAL(9,J80:J84)</f>
        <v>1833</v>
      </c>
    </row>
    <row r="79" spans="1:10" ht="13.5">
      <c r="A79" s="9"/>
      <c r="B79" s="10"/>
      <c r="C79" s="11"/>
      <c r="D79" s="11"/>
      <c r="E79" s="11"/>
      <c r="F79" s="12"/>
      <c r="G79" s="10"/>
      <c r="H79" s="11"/>
      <c r="I79" s="11"/>
      <c r="J79" s="11"/>
    </row>
    <row r="80" spans="1:10" ht="13.5">
      <c r="A80" s="13">
        <v>55</v>
      </c>
      <c r="B80" s="17">
        <v>1.022</v>
      </c>
      <c r="C80" s="15">
        <f>D80+E80</f>
        <v>822</v>
      </c>
      <c r="D80" s="15">
        <v>408</v>
      </c>
      <c r="E80" s="15">
        <v>414</v>
      </c>
      <c r="F80" s="16">
        <v>80</v>
      </c>
      <c r="G80" s="17">
        <v>0.967</v>
      </c>
      <c r="H80" s="15">
        <f>I80+J80</f>
        <v>675</v>
      </c>
      <c r="I80" s="15">
        <v>274</v>
      </c>
      <c r="J80" s="15">
        <v>401</v>
      </c>
    </row>
    <row r="81" spans="1:10" ht="13.5">
      <c r="A81" s="13">
        <v>56</v>
      </c>
      <c r="B81" s="17">
        <v>1.033</v>
      </c>
      <c r="C81" s="15">
        <f>D81+E81</f>
        <v>818</v>
      </c>
      <c r="D81" s="15">
        <v>426</v>
      </c>
      <c r="E81" s="15">
        <v>392</v>
      </c>
      <c r="F81" s="16">
        <v>81</v>
      </c>
      <c r="G81" s="17">
        <v>0.938</v>
      </c>
      <c r="H81" s="15">
        <f>I81+J81</f>
        <v>620</v>
      </c>
      <c r="I81" s="15">
        <v>225</v>
      </c>
      <c r="J81" s="15">
        <v>395</v>
      </c>
    </row>
    <row r="82" spans="1:10" ht="13.5">
      <c r="A82" s="13">
        <v>57</v>
      </c>
      <c r="B82" s="17">
        <v>1.025</v>
      </c>
      <c r="C82" s="15">
        <f>D82+E82</f>
        <v>811</v>
      </c>
      <c r="D82" s="15">
        <v>431</v>
      </c>
      <c r="E82" s="15">
        <v>380</v>
      </c>
      <c r="F82" s="16">
        <v>82</v>
      </c>
      <c r="G82" s="17">
        <v>0.98</v>
      </c>
      <c r="H82" s="15">
        <f>I82+J82</f>
        <v>603</v>
      </c>
      <c r="I82" s="15">
        <v>218</v>
      </c>
      <c r="J82" s="15">
        <v>385</v>
      </c>
    </row>
    <row r="83" spans="1:10" ht="13.5">
      <c r="A83" s="13">
        <v>58</v>
      </c>
      <c r="B83" s="17">
        <v>1.034</v>
      </c>
      <c r="C83" s="15">
        <f>D83+E83</f>
        <v>842</v>
      </c>
      <c r="D83" s="15">
        <v>430</v>
      </c>
      <c r="E83" s="15">
        <v>412</v>
      </c>
      <c r="F83" s="16">
        <v>83</v>
      </c>
      <c r="G83" s="17">
        <v>0.928</v>
      </c>
      <c r="H83" s="15">
        <f>I83+J83</f>
        <v>500</v>
      </c>
      <c r="I83" s="15">
        <v>166</v>
      </c>
      <c r="J83" s="15">
        <v>334</v>
      </c>
    </row>
    <row r="84" spans="1:10" ht="13.5">
      <c r="A84" s="13">
        <v>59</v>
      </c>
      <c r="B84" s="17">
        <v>1.026</v>
      </c>
      <c r="C84" s="15">
        <f>D84+E84</f>
        <v>902</v>
      </c>
      <c r="D84" s="15">
        <v>418</v>
      </c>
      <c r="E84" s="15">
        <v>484</v>
      </c>
      <c r="F84" s="16">
        <v>84</v>
      </c>
      <c r="G84" s="17">
        <v>0.962</v>
      </c>
      <c r="H84" s="15">
        <f>I84+J84</f>
        <v>475</v>
      </c>
      <c r="I84" s="15">
        <v>157</v>
      </c>
      <c r="J84" s="15">
        <v>318</v>
      </c>
    </row>
    <row r="85" spans="1:10" ht="13.5">
      <c r="A85" s="9"/>
      <c r="B85" s="10"/>
      <c r="C85" s="11"/>
      <c r="D85" s="11"/>
      <c r="E85" s="11"/>
      <c r="F85" s="12"/>
      <c r="G85" s="10"/>
      <c r="H85" s="11"/>
      <c r="I85" s="11"/>
      <c r="J85" s="11"/>
    </row>
    <row r="86" spans="1:10" ht="13.5">
      <c r="A86" s="9" t="s">
        <v>21</v>
      </c>
      <c r="B86" s="10"/>
      <c r="C86" s="11">
        <f>SUBTOTAL(9,C88:C92)</f>
        <v>5836</v>
      </c>
      <c r="D86" s="11">
        <f>SUBTOTAL(9,D88:D92)</f>
        <v>2925</v>
      </c>
      <c r="E86" s="11">
        <f>SUBTOTAL(9,E88:E92)</f>
        <v>2911</v>
      </c>
      <c r="F86" s="12" t="s">
        <v>22</v>
      </c>
      <c r="G86" s="10"/>
      <c r="H86" s="11">
        <f>SUBTOTAL(9,H88:H92)</f>
        <v>1529</v>
      </c>
      <c r="I86" s="11">
        <f>SUBTOTAL(9,I88:I92)</f>
        <v>434</v>
      </c>
      <c r="J86" s="11">
        <f>SUBTOTAL(9,J88:J92)</f>
        <v>1095</v>
      </c>
    </row>
    <row r="87" spans="1:10" ht="13.5">
      <c r="A87" s="9"/>
      <c r="B87" s="10"/>
      <c r="C87" s="11"/>
      <c r="D87" s="11"/>
      <c r="E87" s="11"/>
      <c r="F87" s="12"/>
      <c r="G87" s="10"/>
      <c r="H87" s="11"/>
      <c r="I87" s="11"/>
      <c r="J87" s="11"/>
    </row>
    <row r="88" spans="1:10" ht="13.5">
      <c r="A88" s="13">
        <v>60</v>
      </c>
      <c r="B88" s="17">
        <v>1.031</v>
      </c>
      <c r="C88" s="15">
        <f>D88+E88</f>
        <v>993</v>
      </c>
      <c r="D88" s="15">
        <v>488</v>
      </c>
      <c r="E88" s="15">
        <v>505</v>
      </c>
      <c r="F88" s="16">
        <v>85</v>
      </c>
      <c r="G88" s="17">
        <v>0.928</v>
      </c>
      <c r="H88" s="15">
        <f>I88+J88</f>
        <v>411</v>
      </c>
      <c r="I88" s="15">
        <v>140</v>
      </c>
      <c r="J88" s="15">
        <v>271</v>
      </c>
    </row>
    <row r="89" spans="1:10" ht="13.5">
      <c r="A89" s="13">
        <v>61</v>
      </c>
      <c r="B89" s="17">
        <v>1.023</v>
      </c>
      <c r="C89" s="15">
        <f>D89+E89</f>
        <v>1080</v>
      </c>
      <c r="D89" s="15">
        <v>539</v>
      </c>
      <c r="E89" s="15">
        <v>541</v>
      </c>
      <c r="F89" s="16">
        <v>86</v>
      </c>
      <c r="G89" s="17">
        <v>0.929</v>
      </c>
      <c r="H89" s="15">
        <f>I89+J89</f>
        <v>339</v>
      </c>
      <c r="I89" s="15">
        <v>103</v>
      </c>
      <c r="J89" s="15">
        <v>236</v>
      </c>
    </row>
    <row r="90" spans="1:10" ht="13.5">
      <c r="A90" s="13">
        <v>62</v>
      </c>
      <c r="B90" s="17">
        <v>1.007</v>
      </c>
      <c r="C90" s="15">
        <f>D90+E90</f>
        <v>1088</v>
      </c>
      <c r="D90" s="15">
        <v>563</v>
      </c>
      <c r="E90" s="15">
        <v>525</v>
      </c>
      <c r="F90" s="16">
        <v>87</v>
      </c>
      <c r="G90" s="17">
        <v>0.923</v>
      </c>
      <c r="H90" s="15">
        <f>I90+J90</f>
        <v>300</v>
      </c>
      <c r="I90" s="15">
        <v>78</v>
      </c>
      <c r="J90" s="15">
        <v>222</v>
      </c>
    </row>
    <row r="91" spans="1:10" ht="13.5">
      <c r="A91" s="13">
        <v>63</v>
      </c>
      <c r="B91" s="17">
        <v>1.014</v>
      </c>
      <c r="C91" s="15">
        <f>D91+E91</f>
        <v>1346</v>
      </c>
      <c r="D91" s="15">
        <v>659</v>
      </c>
      <c r="E91" s="15">
        <v>687</v>
      </c>
      <c r="F91" s="16">
        <v>88</v>
      </c>
      <c r="G91" s="17">
        <v>0.905</v>
      </c>
      <c r="H91" s="15">
        <f>I91+J91</f>
        <v>256</v>
      </c>
      <c r="I91" s="15">
        <v>64</v>
      </c>
      <c r="J91" s="15">
        <v>192</v>
      </c>
    </row>
    <row r="92" spans="1:10" ht="13.5">
      <c r="A92" s="13">
        <v>64</v>
      </c>
      <c r="B92" s="17">
        <v>1.002</v>
      </c>
      <c r="C92" s="15">
        <f>D92+E92</f>
        <v>1329</v>
      </c>
      <c r="D92" s="15">
        <v>676</v>
      </c>
      <c r="E92" s="15">
        <v>653</v>
      </c>
      <c r="F92" s="16">
        <v>89</v>
      </c>
      <c r="G92" s="17">
        <v>0.903</v>
      </c>
      <c r="H92" s="15">
        <f>I92+J92</f>
        <v>223</v>
      </c>
      <c r="I92" s="15">
        <v>49</v>
      </c>
      <c r="J92" s="15">
        <v>174</v>
      </c>
    </row>
    <row r="93" spans="1:10" ht="13.5">
      <c r="A93" s="9"/>
      <c r="B93" s="10"/>
      <c r="C93" s="11"/>
      <c r="D93" s="11"/>
      <c r="E93" s="11"/>
      <c r="F93" s="12"/>
      <c r="G93" s="10"/>
      <c r="H93" s="11"/>
      <c r="I93" s="11"/>
      <c r="J93" s="11"/>
    </row>
    <row r="94" spans="1:10" ht="13.5">
      <c r="A94" s="9" t="s">
        <v>23</v>
      </c>
      <c r="B94" s="10"/>
      <c r="C94" s="11">
        <f>SUBTOTAL(9,C96:C100)</f>
        <v>5262</v>
      </c>
      <c r="D94" s="11">
        <f>SUBTOTAL(9,D96:D100)</f>
        <v>2512</v>
      </c>
      <c r="E94" s="11">
        <f>SUBTOTAL(9,E96:E100)</f>
        <v>2750</v>
      </c>
      <c r="F94" s="12" t="s">
        <v>24</v>
      </c>
      <c r="G94" s="10"/>
      <c r="H94" s="11">
        <f>SUBTOTAL(9,H96:H100)</f>
        <v>683</v>
      </c>
      <c r="I94" s="11">
        <f>SUBTOTAL(9,I96:I100)</f>
        <v>134</v>
      </c>
      <c r="J94" s="11">
        <f>SUBTOTAL(9,J96:J100)</f>
        <v>549</v>
      </c>
    </row>
    <row r="95" spans="1:10" ht="13.5">
      <c r="A95" s="9"/>
      <c r="B95" s="10"/>
      <c r="C95" s="11"/>
      <c r="D95" s="11"/>
      <c r="E95" s="11"/>
      <c r="F95" s="12"/>
      <c r="G95" s="10"/>
      <c r="H95" s="11"/>
      <c r="I95" s="11"/>
      <c r="J95" s="11"/>
    </row>
    <row r="96" spans="1:10" ht="13.5">
      <c r="A96" s="13">
        <v>65</v>
      </c>
      <c r="B96" s="17">
        <v>1.003</v>
      </c>
      <c r="C96" s="15">
        <f>D96+E96</f>
        <v>1422</v>
      </c>
      <c r="D96" s="15">
        <v>696</v>
      </c>
      <c r="E96" s="15">
        <v>726</v>
      </c>
      <c r="F96" s="16">
        <v>90</v>
      </c>
      <c r="G96" s="17">
        <v>0.937</v>
      </c>
      <c r="H96" s="15">
        <f>I96+J96</f>
        <v>194</v>
      </c>
      <c r="I96" s="15">
        <v>39</v>
      </c>
      <c r="J96" s="15">
        <v>155</v>
      </c>
    </row>
    <row r="97" spans="1:10" ht="13.5">
      <c r="A97" s="13">
        <v>66</v>
      </c>
      <c r="B97" s="17">
        <v>1.005</v>
      </c>
      <c r="C97" s="15">
        <f>D97+E97</f>
        <v>1024</v>
      </c>
      <c r="D97" s="15">
        <v>511</v>
      </c>
      <c r="E97" s="15">
        <v>513</v>
      </c>
      <c r="F97" s="16">
        <v>91</v>
      </c>
      <c r="G97" s="17">
        <v>0.911</v>
      </c>
      <c r="H97" s="15">
        <f>I97+J97</f>
        <v>174</v>
      </c>
      <c r="I97" s="15">
        <v>39</v>
      </c>
      <c r="J97" s="15">
        <v>135</v>
      </c>
    </row>
    <row r="98" spans="1:10" ht="13.5">
      <c r="A98" s="13">
        <v>67</v>
      </c>
      <c r="B98" s="17">
        <v>1.001</v>
      </c>
      <c r="C98" s="15">
        <f>D98+E98</f>
        <v>776</v>
      </c>
      <c r="D98" s="15">
        <v>365</v>
      </c>
      <c r="E98" s="15">
        <v>411</v>
      </c>
      <c r="F98" s="16">
        <v>92</v>
      </c>
      <c r="G98" s="17">
        <v>0.879</v>
      </c>
      <c r="H98" s="15">
        <f>I98+J98</f>
        <v>138</v>
      </c>
      <c r="I98" s="15">
        <v>22</v>
      </c>
      <c r="J98" s="15">
        <v>116</v>
      </c>
    </row>
    <row r="99" spans="1:10" ht="13.5">
      <c r="A99" s="13">
        <v>68</v>
      </c>
      <c r="B99" s="17">
        <v>0.998</v>
      </c>
      <c r="C99" s="15">
        <f>D99+E99</f>
        <v>966</v>
      </c>
      <c r="D99" s="15">
        <v>445</v>
      </c>
      <c r="E99" s="15">
        <v>521</v>
      </c>
      <c r="F99" s="16">
        <v>93</v>
      </c>
      <c r="G99" s="17">
        <v>0.852</v>
      </c>
      <c r="H99" s="15">
        <f>I99+J99</f>
        <v>115</v>
      </c>
      <c r="I99" s="15">
        <v>24</v>
      </c>
      <c r="J99" s="15">
        <v>91</v>
      </c>
    </row>
    <row r="100" spans="1:10" ht="13.5">
      <c r="A100" s="13">
        <v>69</v>
      </c>
      <c r="B100" s="17">
        <v>1.004</v>
      </c>
      <c r="C100" s="15">
        <f>D100+E100</f>
        <v>1074</v>
      </c>
      <c r="D100" s="15">
        <v>495</v>
      </c>
      <c r="E100" s="15">
        <v>579</v>
      </c>
      <c r="F100" s="16">
        <v>94</v>
      </c>
      <c r="G100" s="17">
        <v>0.795</v>
      </c>
      <c r="H100" s="15">
        <f>I100+J100</f>
        <v>62</v>
      </c>
      <c r="I100" s="15">
        <v>10</v>
      </c>
      <c r="J100" s="15">
        <v>52</v>
      </c>
    </row>
    <row r="101" spans="1:10" ht="13.5">
      <c r="A101" s="9"/>
      <c r="B101" s="10"/>
      <c r="C101" s="11"/>
      <c r="D101" s="11"/>
      <c r="E101" s="11"/>
      <c r="F101" s="12"/>
      <c r="G101" s="10"/>
      <c r="H101" s="11"/>
      <c r="I101" s="11"/>
      <c r="J101" s="11"/>
    </row>
    <row r="102" spans="1:10" ht="13.5">
      <c r="A102" s="9" t="s">
        <v>25</v>
      </c>
      <c r="B102" s="10"/>
      <c r="C102" s="11">
        <f>SUBTOTAL(9,C104:C108)</f>
        <v>5013</v>
      </c>
      <c r="D102" s="11">
        <f>SUBTOTAL(9,D104:D108)</f>
        <v>2250</v>
      </c>
      <c r="E102" s="11">
        <f>SUBTOTAL(9,E104:E108)</f>
        <v>2763</v>
      </c>
      <c r="F102" s="12" t="s">
        <v>26</v>
      </c>
      <c r="G102" s="10"/>
      <c r="H102" s="11">
        <f>SUBTOTAL(9,H104:H108)</f>
        <v>135</v>
      </c>
      <c r="I102" s="11">
        <f>SUBTOTAL(9,I104:I108)</f>
        <v>23</v>
      </c>
      <c r="J102" s="11">
        <f>SUBTOTAL(9,J104:J108)</f>
        <v>112</v>
      </c>
    </row>
    <row r="103" spans="1:10" ht="13.5">
      <c r="A103" s="9" t="s">
        <v>27</v>
      </c>
      <c r="B103" s="10"/>
      <c r="C103" s="11"/>
      <c r="D103" s="11"/>
      <c r="E103" s="11"/>
      <c r="F103" s="12"/>
      <c r="G103" s="10"/>
      <c r="H103" s="11"/>
      <c r="I103" s="11"/>
      <c r="J103" s="11"/>
    </row>
    <row r="104" spans="1:10" ht="13.5">
      <c r="A104" s="13">
        <v>70</v>
      </c>
      <c r="B104" s="17">
        <v>0.999</v>
      </c>
      <c r="C104" s="15">
        <f>D104+E104</f>
        <v>1053</v>
      </c>
      <c r="D104" s="15">
        <v>463</v>
      </c>
      <c r="E104" s="15">
        <v>590</v>
      </c>
      <c r="F104" s="16">
        <v>95</v>
      </c>
      <c r="G104" s="17">
        <v>0.729</v>
      </c>
      <c r="H104" s="15">
        <f>I104+J104</f>
        <v>43</v>
      </c>
      <c r="I104" s="15">
        <v>10</v>
      </c>
      <c r="J104" s="15">
        <v>33</v>
      </c>
    </row>
    <row r="105" spans="1:10" ht="13.5">
      <c r="A105" s="13">
        <v>71</v>
      </c>
      <c r="B105" s="17">
        <v>0.994</v>
      </c>
      <c r="C105" s="15">
        <f>D105+E105</f>
        <v>1170</v>
      </c>
      <c r="D105" s="15">
        <v>580</v>
      </c>
      <c r="E105" s="15">
        <v>590</v>
      </c>
      <c r="F105" s="16">
        <v>96</v>
      </c>
      <c r="G105" s="17">
        <v>0.809</v>
      </c>
      <c r="H105" s="15">
        <f>I105+J105</f>
        <v>38</v>
      </c>
      <c r="I105" s="15">
        <v>4</v>
      </c>
      <c r="J105" s="15">
        <v>34</v>
      </c>
    </row>
    <row r="106" spans="1:10" ht="13.5">
      <c r="A106" s="13">
        <v>72</v>
      </c>
      <c r="B106" s="17">
        <v>0.99</v>
      </c>
      <c r="C106" s="15">
        <f>D106+E106</f>
        <v>998</v>
      </c>
      <c r="D106" s="15">
        <v>441</v>
      </c>
      <c r="E106" s="15">
        <v>557</v>
      </c>
      <c r="F106" s="16">
        <v>97</v>
      </c>
      <c r="G106" s="17">
        <v>0.73</v>
      </c>
      <c r="H106" s="15">
        <f>I106+J106</f>
        <v>27</v>
      </c>
      <c r="I106" s="15">
        <v>5</v>
      </c>
      <c r="J106" s="15">
        <v>22</v>
      </c>
    </row>
    <row r="107" spans="1:10" ht="13.5">
      <c r="A107" s="13">
        <v>73</v>
      </c>
      <c r="B107" s="17">
        <v>1.001</v>
      </c>
      <c r="C107" s="15">
        <f>D107+E107</f>
        <v>894</v>
      </c>
      <c r="D107" s="15">
        <v>367</v>
      </c>
      <c r="E107" s="15">
        <v>527</v>
      </c>
      <c r="F107" s="16">
        <v>98</v>
      </c>
      <c r="G107" s="17">
        <v>0.667</v>
      </c>
      <c r="H107" s="15">
        <f>I107+J107</f>
        <v>14</v>
      </c>
      <c r="I107" s="15">
        <v>1</v>
      </c>
      <c r="J107" s="15">
        <v>13</v>
      </c>
    </row>
    <row r="108" spans="1:10" ht="13.5">
      <c r="A108" s="13">
        <v>74</v>
      </c>
      <c r="B108" s="17">
        <v>1.004</v>
      </c>
      <c r="C108" s="15">
        <f>D108+E108</f>
        <v>898</v>
      </c>
      <c r="D108" s="15">
        <v>399</v>
      </c>
      <c r="E108" s="15">
        <v>499</v>
      </c>
      <c r="F108" s="16">
        <v>99</v>
      </c>
      <c r="G108" s="17">
        <v>0.765</v>
      </c>
      <c r="H108" s="15">
        <f>I108+J108</f>
        <v>13</v>
      </c>
      <c r="I108" s="15">
        <v>3</v>
      </c>
      <c r="J108" s="15">
        <v>10</v>
      </c>
    </row>
    <row r="109" spans="1:10" ht="13.5">
      <c r="A109" s="9"/>
      <c r="B109" s="10"/>
      <c r="C109" s="11"/>
      <c r="D109" s="11"/>
      <c r="E109" s="11"/>
      <c r="F109" s="12"/>
      <c r="G109" s="10"/>
      <c r="H109" s="11"/>
      <c r="I109" s="11"/>
      <c r="J109" s="11"/>
    </row>
    <row r="110" spans="1:10" ht="13.5">
      <c r="A110" s="9"/>
      <c r="B110" s="10"/>
      <c r="C110" s="11"/>
      <c r="D110" s="11"/>
      <c r="E110" s="11"/>
      <c r="F110" s="12" t="s">
        <v>28</v>
      </c>
      <c r="G110" s="10"/>
      <c r="H110" s="26">
        <f>I110+J110</f>
        <v>18</v>
      </c>
      <c r="I110" s="26">
        <v>4</v>
      </c>
      <c r="J110" s="26">
        <v>14</v>
      </c>
    </row>
    <row r="111" spans="1:10" ht="13.5">
      <c r="A111" s="21"/>
      <c r="B111" s="22"/>
      <c r="C111" s="23"/>
      <c r="D111" s="23"/>
      <c r="E111" s="23"/>
      <c r="F111" s="24"/>
      <c r="G111" s="22"/>
      <c r="H111" s="23"/>
      <c r="I111" s="23"/>
      <c r="J111" s="23"/>
    </row>
    <row r="113" spans="1:7" ht="13.5">
      <c r="A113" s="28" t="s">
        <v>29</v>
      </c>
      <c r="B113" s="28"/>
      <c r="C113" s="25" t="s">
        <v>3</v>
      </c>
      <c r="E113" s="25" t="s">
        <v>4</v>
      </c>
      <c r="G113" s="25" t="s">
        <v>5</v>
      </c>
    </row>
    <row r="115" spans="1:7" ht="13.5">
      <c r="A115" s="28" t="s">
        <v>30</v>
      </c>
      <c r="B115" s="28"/>
      <c r="C115" s="15">
        <f>E115+G115</f>
        <v>8824</v>
      </c>
      <c r="E115" s="15">
        <f>D9+D17+D25</f>
        <v>4478</v>
      </c>
      <c r="G115" s="15">
        <f>E9+E17+E25</f>
        <v>4346</v>
      </c>
    </row>
    <row r="117" spans="1:7" ht="13.5">
      <c r="A117" s="28" t="s">
        <v>31</v>
      </c>
      <c r="B117" s="28"/>
      <c r="C117" s="15">
        <f>E117+G117</f>
        <v>46324</v>
      </c>
      <c r="E117" s="15">
        <f>D7-E115-E119</f>
        <v>23770</v>
      </c>
      <c r="G117" s="15">
        <f>E7-G115-G119</f>
        <v>22554</v>
      </c>
    </row>
    <row r="119" spans="1:7" ht="13.5">
      <c r="A119" s="28" t="s">
        <v>32</v>
      </c>
      <c r="B119" s="28"/>
      <c r="C119" s="15">
        <f>E119+G119</f>
        <v>19748</v>
      </c>
      <c r="E119" s="15">
        <f>D94+D102+E121</f>
        <v>8210</v>
      </c>
      <c r="G119" s="15">
        <f>E94+E102+G121</f>
        <v>11538</v>
      </c>
    </row>
    <row r="121" spans="1:7" ht="13.5">
      <c r="A121" s="28" t="s">
        <v>33</v>
      </c>
      <c r="B121" s="28"/>
      <c r="C121" s="15">
        <f>E121+G121</f>
        <v>9473</v>
      </c>
      <c r="E121" s="15">
        <f>I70+I78+I86+I94+I102+I110</f>
        <v>3448</v>
      </c>
      <c r="G121" s="15">
        <f>J70+J78+J86+J94+J102+J110</f>
        <v>6025</v>
      </c>
    </row>
  </sheetData>
  <mergeCells count="5">
    <mergeCell ref="A121:B121"/>
    <mergeCell ref="A113:B113"/>
    <mergeCell ref="A115:B115"/>
    <mergeCell ref="A117:B117"/>
    <mergeCell ref="A119:B119"/>
  </mergeCells>
  <printOptions/>
  <pageMargins left="0.5118110236220472" right="0.5118110236220472" top="0.3937007874015748" bottom="0.35433070866141736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4"/>
  </sheetPr>
  <dimension ref="A2:J121"/>
  <sheetViews>
    <sheetView workbookViewId="0" topLeftCell="A1">
      <selection activeCell="E2" sqref="E2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ht="13.5" customHeight="1"/>
    <row r="2" spans="1:10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40</v>
      </c>
      <c r="J4" s="5" t="s">
        <v>49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10" ht="13.5">
      <c r="A7" s="9" t="s">
        <v>6</v>
      </c>
      <c r="B7" s="10"/>
      <c r="C7" s="11">
        <f>SUBTOTAL(9,C9:C47,H9:H47,C70:C108,H70:H110)</f>
        <v>56703</v>
      </c>
      <c r="D7" s="11">
        <f>SUBTOTAL(9,D9:D47,I9:I47,D70:D108,I70:I110)</f>
        <v>28093</v>
      </c>
      <c r="E7" s="11">
        <f>SUBTOTAL(9,E9:E47,J9:J47,E70:E108,J70:J110)</f>
        <v>28610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2179</v>
      </c>
      <c r="D9" s="11">
        <f>SUBTOTAL(9,D11:D15)</f>
        <v>1104</v>
      </c>
      <c r="E9" s="11">
        <f>SUBTOTAL(9,E11:E15)</f>
        <v>1075</v>
      </c>
      <c r="F9" s="12" t="s">
        <v>8</v>
      </c>
      <c r="G9" s="10"/>
      <c r="H9" s="11">
        <f>SUBTOTAL(9,H11:H15)</f>
        <v>3049</v>
      </c>
      <c r="I9" s="11">
        <f>SUBTOTAL(9,I11:I15)</f>
        <v>1596</v>
      </c>
      <c r="J9" s="11">
        <f>SUBTOTAL(9,J11:J15)</f>
        <v>1453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14"/>
      <c r="C11" s="15">
        <f>D11+E11</f>
        <v>405</v>
      </c>
      <c r="D11" s="15">
        <v>207</v>
      </c>
      <c r="E11" s="15">
        <v>198</v>
      </c>
      <c r="F11" s="16">
        <v>25</v>
      </c>
      <c r="G11" s="17">
        <v>1.053</v>
      </c>
      <c r="H11" s="15">
        <f>I11+J11</f>
        <v>592</v>
      </c>
      <c r="I11" s="15">
        <v>329</v>
      </c>
      <c r="J11" s="15">
        <v>263</v>
      </c>
    </row>
    <row r="12" spans="1:10" ht="13.5">
      <c r="A12" s="13">
        <v>1</v>
      </c>
      <c r="B12" s="17">
        <v>1.027</v>
      </c>
      <c r="C12" s="15">
        <f>D12+E12</f>
        <v>464</v>
      </c>
      <c r="D12" s="15">
        <v>234</v>
      </c>
      <c r="E12" s="15">
        <v>230</v>
      </c>
      <c r="F12" s="16">
        <v>26</v>
      </c>
      <c r="G12" s="17">
        <v>1.059</v>
      </c>
      <c r="H12" s="15">
        <f>I12+J12</f>
        <v>574</v>
      </c>
      <c r="I12" s="15">
        <v>296</v>
      </c>
      <c r="J12" s="15">
        <v>278</v>
      </c>
    </row>
    <row r="13" spans="1:10" ht="13.5">
      <c r="A13" s="13">
        <v>2</v>
      </c>
      <c r="B13" s="17">
        <v>0.984</v>
      </c>
      <c r="C13" s="15">
        <f>D13+E13</f>
        <v>432</v>
      </c>
      <c r="D13" s="15">
        <v>223</v>
      </c>
      <c r="E13" s="15">
        <v>209</v>
      </c>
      <c r="F13" s="16">
        <v>27</v>
      </c>
      <c r="G13" s="17">
        <v>1</v>
      </c>
      <c r="H13" s="15">
        <f>I13+J13</f>
        <v>612</v>
      </c>
      <c r="I13" s="15">
        <v>315</v>
      </c>
      <c r="J13" s="15">
        <v>297</v>
      </c>
    </row>
    <row r="14" spans="1:10" ht="13.5">
      <c r="A14" s="13">
        <v>3</v>
      </c>
      <c r="B14" s="17">
        <v>0.982</v>
      </c>
      <c r="C14" s="15">
        <f>D14+E14</f>
        <v>438</v>
      </c>
      <c r="D14" s="15">
        <v>223</v>
      </c>
      <c r="E14" s="15">
        <v>215</v>
      </c>
      <c r="F14" s="16">
        <v>28</v>
      </c>
      <c r="G14" s="17">
        <v>1.047</v>
      </c>
      <c r="H14" s="15">
        <f>I14+J14</f>
        <v>646</v>
      </c>
      <c r="I14" s="15">
        <v>334</v>
      </c>
      <c r="J14" s="15">
        <v>312</v>
      </c>
    </row>
    <row r="15" spans="1:10" ht="13.5">
      <c r="A15" s="13">
        <v>4</v>
      </c>
      <c r="B15" s="17">
        <v>1</v>
      </c>
      <c r="C15" s="15">
        <f>D15+E15</f>
        <v>440</v>
      </c>
      <c r="D15" s="15">
        <v>217</v>
      </c>
      <c r="E15" s="15">
        <v>223</v>
      </c>
      <c r="F15" s="16">
        <v>29</v>
      </c>
      <c r="G15" s="17">
        <v>1.021</v>
      </c>
      <c r="H15" s="15">
        <f>I15+J15</f>
        <v>625</v>
      </c>
      <c r="I15" s="15">
        <v>322</v>
      </c>
      <c r="J15" s="15">
        <v>303</v>
      </c>
    </row>
    <row r="16" spans="1:10" ht="13.5">
      <c r="A16" s="9"/>
      <c r="B16" s="10"/>
      <c r="C16" s="11"/>
      <c r="D16" s="11"/>
      <c r="E16" s="11"/>
      <c r="F16" s="12"/>
      <c r="G16" s="10"/>
      <c r="H16" s="11"/>
      <c r="I16" s="11"/>
      <c r="J16" s="11"/>
    </row>
    <row r="17" spans="1:10" ht="13.5">
      <c r="A17" s="9" t="s">
        <v>9</v>
      </c>
      <c r="B17" s="10"/>
      <c r="C17" s="11">
        <f>SUBTOTAL(9,C19:C23)</f>
        <v>2190</v>
      </c>
      <c r="D17" s="11">
        <f>SUBTOTAL(9,D19:D23)</f>
        <v>1138</v>
      </c>
      <c r="E17" s="11">
        <f>SUBTOTAL(9,E19:E23)</f>
        <v>1052</v>
      </c>
      <c r="F17" s="12" t="s">
        <v>10</v>
      </c>
      <c r="G17" s="10"/>
      <c r="H17" s="11">
        <f>SUBTOTAL(9,H19:H23)</f>
        <v>3415</v>
      </c>
      <c r="I17" s="11">
        <f>SUBTOTAL(9,I19:I23)</f>
        <v>1768</v>
      </c>
      <c r="J17" s="11">
        <f>SUBTOTAL(9,J19:J23)</f>
        <v>1647</v>
      </c>
    </row>
    <row r="18" spans="1:10" ht="13.5">
      <c r="A18" s="9"/>
      <c r="B18" s="10"/>
      <c r="C18" s="11"/>
      <c r="D18" s="11"/>
      <c r="E18" s="11"/>
      <c r="F18" s="12"/>
      <c r="G18" s="10"/>
      <c r="H18" s="11"/>
      <c r="I18" s="11"/>
      <c r="J18" s="11"/>
    </row>
    <row r="19" spans="1:10" ht="13.5">
      <c r="A19" s="13">
        <v>5</v>
      </c>
      <c r="B19" s="17">
        <v>0.989</v>
      </c>
      <c r="C19" s="15">
        <f>D19+E19</f>
        <v>450</v>
      </c>
      <c r="D19" s="15">
        <v>232</v>
      </c>
      <c r="E19" s="15">
        <v>218</v>
      </c>
      <c r="F19" s="16">
        <v>30</v>
      </c>
      <c r="G19" s="17">
        <v>1.028</v>
      </c>
      <c r="H19" s="15">
        <f>I19+J19</f>
        <v>668</v>
      </c>
      <c r="I19" s="15">
        <v>336</v>
      </c>
      <c r="J19" s="15">
        <v>332</v>
      </c>
    </row>
    <row r="20" spans="1:10" ht="13.5">
      <c r="A20" s="13">
        <v>6</v>
      </c>
      <c r="B20" s="17">
        <v>0.998</v>
      </c>
      <c r="C20" s="15">
        <f>D20+E20</f>
        <v>408</v>
      </c>
      <c r="D20" s="15">
        <v>205</v>
      </c>
      <c r="E20" s="15">
        <v>203</v>
      </c>
      <c r="F20" s="16">
        <v>31</v>
      </c>
      <c r="G20" s="17">
        <v>1.029</v>
      </c>
      <c r="H20" s="15">
        <f>I20+J20</f>
        <v>643</v>
      </c>
      <c r="I20" s="15">
        <v>324</v>
      </c>
      <c r="J20" s="15">
        <v>319</v>
      </c>
    </row>
    <row r="21" spans="1:10" ht="13.5">
      <c r="A21" s="13">
        <v>7</v>
      </c>
      <c r="B21" s="17">
        <v>1.018</v>
      </c>
      <c r="C21" s="15">
        <f>D21+E21</f>
        <v>447</v>
      </c>
      <c r="D21" s="15">
        <v>227</v>
      </c>
      <c r="E21" s="15">
        <v>220</v>
      </c>
      <c r="F21" s="16">
        <v>32</v>
      </c>
      <c r="G21" s="17">
        <v>1.038</v>
      </c>
      <c r="H21" s="15">
        <f>I21+J21</f>
        <v>719</v>
      </c>
      <c r="I21" s="15">
        <v>390</v>
      </c>
      <c r="J21" s="15">
        <v>329</v>
      </c>
    </row>
    <row r="22" spans="1:10" ht="13.5">
      <c r="A22" s="13">
        <v>8</v>
      </c>
      <c r="B22" s="17">
        <v>1.023</v>
      </c>
      <c r="C22" s="15">
        <f>D22+E22</f>
        <v>444</v>
      </c>
      <c r="D22" s="15">
        <v>234</v>
      </c>
      <c r="E22" s="15">
        <v>210</v>
      </c>
      <c r="F22" s="16">
        <v>33</v>
      </c>
      <c r="G22" s="17">
        <v>1.01</v>
      </c>
      <c r="H22" s="15">
        <f>I22+J22</f>
        <v>683</v>
      </c>
      <c r="I22" s="15">
        <v>358</v>
      </c>
      <c r="J22" s="15">
        <v>325</v>
      </c>
    </row>
    <row r="23" spans="1:10" ht="13.5">
      <c r="A23" s="13">
        <v>9</v>
      </c>
      <c r="B23" s="17">
        <v>1.021</v>
      </c>
      <c r="C23" s="15">
        <f>D23+E23</f>
        <v>441</v>
      </c>
      <c r="D23" s="15">
        <v>240</v>
      </c>
      <c r="E23" s="15">
        <v>201</v>
      </c>
      <c r="F23" s="16">
        <v>34</v>
      </c>
      <c r="G23" s="17">
        <v>1.035</v>
      </c>
      <c r="H23" s="15">
        <f>I23+J23</f>
        <v>702</v>
      </c>
      <c r="I23" s="15">
        <v>360</v>
      </c>
      <c r="J23" s="15">
        <v>342</v>
      </c>
    </row>
    <row r="24" spans="1:10" ht="13.5">
      <c r="A24" s="9"/>
      <c r="B24" s="10"/>
      <c r="C24" s="11"/>
      <c r="D24" s="11"/>
      <c r="E24" s="11"/>
      <c r="F24" s="12"/>
      <c r="G24" s="10"/>
      <c r="H24" s="11"/>
      <c r="I24" s="11"/>
      <c r="J24" s="11"/>
    </row>
    <row r="25" spans="1:10" ht="13.5">
      <c r="A25" s="9" t="s">
        <v>11</v>
      </c>
      <c r="B25" s="10"/>
      <c r="C25" s="11">
        <f>SUBTOTAL(9,C27:C31)</f>
        <v>2255</v>
      </c>
      <c r="D25" s="11">
        <f>SUBTOTAL(9,D27:D31)</f>
        <v>1161</v>
      </c>
      <c r="E25" s="11">
        <f>SUBTOTAL(9,E27:E31)</f>
        <v>1094</v>
      </c>
      <c r="F25" s="12" t="s">
        <v>12</v>
      </c>
      <c r="G25" s="10"/>
      <c r="H25" s="11">
        <f>SUBTOTAL(9,H27:H31)</f>
        <v>4059</v>
      </c>
      <c r="I25" s="11">
        <f>SUBTOTAL(9,I27:I31)</f>
        <v>2120</v>
      </c>
      <c r="J25" s="11">
        <f>SUBTOTAL(9,J27:J31)</f>
        <v>1939</v>
      </c>
    </row>
    <row r="26" spans="1:10" ht="13.5">
      <c r="A26" s="9"/>
      <c r="B26" s="10"/>
      <c r="C26" s="11"/>
      <c r="D26" s="11"/>
      <c r="E26" s="11"/>
      <c r="F26" s="12"/>
      <c r="G26" s="10"/>
      <c r="H26" s="11"/>
      <c r="I26" s="11"/>
      <c r="J26" s="11"/>
    </row>
    <row r="27" spans="1:10" ht="13.5">
      <c r="A27" s="13">
        <v>10</v>
      </c>
      <c r="B27" s="17">
        <v>1.021</v>
      </c>
      <c r="C27" s="15">
        <f>D27+E27</f>
        <v>436</v>
      </c>
      <c r="D27" s="15">
        <v>220</v>
      </c>
      <c r="E27" s="15">
        <v>216</v>
      </c>
      <c r="F27" s="16">
        <v>35</v>
      </c>
      <c r="G27" s="17">
        <v>1.025</v>
      </c>
      <c r="H27" s="15">
        <f>I27+J27</f>
        <v>728</v>
      </c>
      <c r="I27" s="15">
        <v>395</v>
      </c>
      <c r="J27" s="15">
        <v>333</v>
      </c>
    </row>
    <row r="28" spans="1:10" ht="13.5">
      <c r="A28" s="13">
        <v>11</v>
      </c>
      <c r="B28" s="17">
        <v>1.04</v>
      </c>
      <c r="C28" s="15">
        <f>D28+E28</f>
        <v>438</v>
      </c>
      <c r="D28" s="15">
        <v>221</v>
      </c>
      <c r="E28" s="15">
        <v>217</v>
      </c>
      <c r="F28" s="16">
        <v>36</v>
      </c>
      <c r="G28" s="17">
        <v>0.995</v>
      </c>
      <c r="H28" s="15">
        <f>I28+J28</f>
        <v>781</v>
      </c>
      <c r="I28" s="15">
        <v>408</v>
      </c>
      <c r="J28" s="15">
        <v>373</v>
      </c>
    </row>
    <row r="29" spans="1:10" ht="13.5">
      <c r="A29" s="13">
        <v>12</v>
      </c>
      <c r="B29" s="17">
        <v>1.009</v>
      </c>
      <c r="C29" s="15">
        <f>D29+E29</f>
        <v>438</v>
      </c>
      <c r="D29" s="15">
        <v>232</v>
      </c>
      <c r="E29" s="15">
        <v>206</v>
      </c>
      <c r="F29" s="16">
        <v>37</v>
      </c>
      <c r="G29" s="17">
        <v>1.035</v>
      </c>
      <c r="H29" s="15">
        <f>I29+J29</f>
        <v>805</v>
      </c>
      <c r="I29" s="15">
        <v>405</v>
      </c>
      <c r="J29" s="15">
        <v>400</v>
      </c>
    </row>
    <row r="30" spans="1:10" ht="13.5">
      <c r="A30" s="13">
        <v>13</v>
      </c>
      <c r="B30" s="17">
        <v>1.011</v>
      </c>
      <c r="C30" s="15">
        <f>D30+E30</f>
        <v>452</v>
      </c>
      <c r="D30" s="15">
        <v>239</v>
      </c>
      <c r="E30" s="15">
        <v>213</v>
      </c>
      <c r="F30" s="16">
        <v>38</v>
      </c>
      <c r="G30" s="17">
        <v>1.031</v>
      </c>
      <c r="H30" s="15">
        <f>I30+J30</f>
        <v>820</v>
      </c>
      <c r="I30" s="15">
        <v>441</v>
      </c>
      <c r="J30" s="15">
        <v>379</v>
      </c>
    </row>
    <row r="31" spans="1:10" ht="13.5">
      <c r="A31" s="13">
        <v>14</v>
      </c>
      <c r="B31" s="17">
        <v>1.023</v>
      </c>
      <c r="C31" s="15">
        <f>D31+E31</f>
        <v>491</v>
      </c>
      <c r="D31" s="15">
        <v>249</v>
      </c>
      <c r="E31" s="15">
        <v>242</v>
      </c>
      <c r="F31" s="16">
        <v>39</v>
      </c>
      <c r="G31" s="17">
        <v>1.029</v>
      </c>
      <c r="H31" s="15">
        <f>I31+J31</f>
        <v>925</v>
      </c>
      <c r="I31" s="15">
        <v>471</v>
      </c>
      <c r="J31" s="15">
        <v>454</v>
      </c>
    </row>
    <row r="32" spans="1:10" ht="13.5">
      <c r="A32" s="9"/>
      <c r="B32" s="10"/>
      <c r="C32" s="11"/>
      <c r="D32" s="11"/>
      <c r="E32" s="11"/>
      <c r="F32" s="12"/>
      <c r="G32" s="10"/>
      <c r="H32" s="11"/>
      <c r="I32" s="11"/>
      <c r="J32" s="11"/>
    </row>
    <row r="33" spans="1:10" ht="13.5">
      <c r="A33" s="9" t="s">
        <v>13</v>
      </c>
      <c r="B33" s="10"/>
      <c r="C33" s="11">
        <f>SUBTOTAL(9,C35:C39)</f>
        <v>2417</v>
      </c>
      <c r="D33" s="11">
        <f>SUBTOTAL(9,D35:D39)</f>
        <v>1238</v>
      </c>
      <c r="E33" s="11">
        <f>SUBTOTAL(9,E35:E39)</f>
        <v>1179</v>
      </c>
      <c r="F33" s="12" t="s">
        <v>14</v>
      </c>
      <c r="G33" s="10"/>
      <c r="H33" s="11">
        <f>SUBTOTAL(9,H35:H39)</f>
        <v>4265</v>
      </c>
      <c r="I33" s="11">
        <f>SUBTOTAL(9,I35:I39)</f>
        <v>2257</v>
      </c>
      <c r="J33" s="11">
        <f>SUBTOTAL(9,J35:J39)</f>
        <v>2008</v>
      </c>
    </row>
    <row r="34" spans="1:10" ht="13.5">
      <c r="A34" s="9"/>
      <c r="B34" s="10"/>
      <c r="C34" s="11"/>
      <c r="D34" s="11"/>
      <c r="E34" s="11"/>
      <c r="F34" s="12"/>
      <c r="G34" s="10"/>
      <c r="H34" s="11"/>
      <c r="I34" s="11"/>
      <c r="J34" s="11"/>
    </row>
    <row r="35" spans="1:10" ht="13.5">
      <c r="A35" s="13">
        <v>15</v>
      </c>
      <c r="B35" s="17">
        <v>1.006</v>
      </c>
      <c r="C35" s="15">
        <f>D35+E35</f>
        <v>483</v>
      </c>
      <c r="D35" s="15">
        <v>234</v>
      </c>
      <c r="E35" s="15">
        <v>249</v>
      </c>
      <c r="F35" s="16">
        <v>40</v>
      </c>
      <c r="G35" s="17">
        <v>1.021</v>
      </c>
      <c r="H35" s="15">
        <f>I35+J35</f>
        <v>866</v>
      </c>
      <c r="I35" s="15">
        <v>458</v>
      </c>
      <c r="J35" s="15">
        <v>408</v>
      </c>
    </row>
    <row r="36" spans="1:10" ht="13.5">
      <c r="A36" s="13">
        <v>16</v>
      </c>
      <c r="B36" s="17">
        <v>1.022</v>
      </c>
      <c r="C36" s="15">
        <f>D36+E36</f>
        <v>464</v>
      </c>
      <c r="D36" s="15">
        <v>236</v>
      </c>
      <c r="E36" s="15">
        <v>228</v>
      </c>
      <c r="F36" s="16">
        <v>41</v>
      </c>
      <c r="G36" s="17">
        <v>1.018</v>
      </c>
      <c r="H36" s="15">
        <f>I36+J36</f>
        <v>896</v>
      </c>
      <c r="I36" s="15">
        <v>498</v>
      </c>
      <c r="J36" s="15">
        <v>398</v>
      </c>
    </row>
    <row r="37" spans="1:10" ht="13.5">
      <c r="A37" s="13">
        <v>17</v>
      </c>
      <c r="B37" s="17">
        <v>1.036</v>
      </c>
      <c r="C37" s="15">
        <f>D37+E37</f>
        <v>495</v>
      </c>
      <c r="D37" s="15">
        <v>247</v>
      </c>
      <c r="E37" s="15">
        <v>248</v>
      </c>
      <c r="F37" s="16">
        <v>42</v>
      </c>
      <c r="G37" s="17">
        <v>1.044</v>
      </c>
      <c r="H37" s="15">
        <f>I37+J37</f>
        <v>863</v>
      </c>
      <c r="I37" s="15">
        <v>441</v>
      </c>
      <c r="J37" s="15">
        <v>422</v>
      </c>
    </row>
    <row r="38" spans="1:10" ht="13.5">
      <c r="A38" s="13">
        <v>18</v>
      </c>
      <c r="B38" s="17">
        <v>1.032</v>
      </c>
      <c r="C38" s="15">
        <f>D38+E38</f>
        <v>445</v>
      </c>
      <c r="D38" s="15">
        <v>226</v>
      </c>
      <c r="E38" s="15">
        <v>219</v>
      </c>
      <c r="F38" s="16">
        <v>43</v>
      </c>
      <c r="G38" s="17">
        <v>1.008</v>
      </c>
      <c r="H38" s="15">
        <f>I38+J38</f>
        <v>833</v>
      </c>
      <c r="I38" s="15">
        <v>460</v>
      </c>
      <c r="J38" s="15">
        <v>373</v>
      </c>
    </row>
    <row r="39" spans="1:10" ht="13.5">
      <c r="A39" s="13">
        <v>19</v>
      </c>
      <c r="B39" s="17">
        <v>1.135</v>
      </c>
      <c r="C39" s="15">
        <f>D39+E39</f>
        <v>530</v>
      </c>
      <c r="D39" s="15">
        <v>295</v>
      </c>
      <c r="E39" s="15">
        <v>235</v>
      </c>
      <c r="F39" s="16">
        <v>44</v>
      </c>
      <c r="G39" s="17">
        <v>1.039</v>
      </c>
      <c r="H39" s="15">
        <f>I39+J39</f>
        <v>807</v>
      </c>
      <c r="I39" s="15">
        <v>400</v>
      </c>
      <c r="J39" s="15">
        <v>407</v>
      </c>
    </row>
    <row r="40" spans="1:10" ht="13.5">
      <c r="A40" s="9"/>
      <c r="B40" s="10"/>
      <c r="C40" s="11"/>
      <c r="D40" s="11"/>
      <c r="E40" s="11"/>
      <c r="F40" s="12"/>
      <c r="G40" s="10"/>
      <c r="H40" s="11"/>
      <c r="I40" s="11"/>
      <c r="J40" s="11"/>
    </row>
    <row r="41" spans="1:10" ht="13.5">
      <c r="A41" s="9" t="s">
        <v>15</v>
      </c>
      <c r="B41" s="10"/>
      <c r="C41" s="11">
        <f>SUBTOTAL(9,C43:C47)</f>
        <v>2683</v>
      </c>
      <c r="D41" s="11">
        <f>SUBTOTAL(9,D43:D47)</f>
        <v>1380</v>
      </c>
      <c r="E41" s="11">
        <f>SUBTOTAL(9,E43:E47)</f>
        <v>1303</v>
      </c>
      <c r="F41" s="12" t="s">
        <v>16</v>
      </c>
      <c r="G41" s="10"/>
      <c r="H41" s="11">
        <f>SUBTOTAL(9,H43:H47)</f>
        <v>3527</v>
      </c>
      <c r="I41" s="11">
        <f>SUBTOTAL(9,I43:I47)</f>
        <v>1902</v>
      </c>
      <c r="J41" s="11">
        <f>SUBTOTAL(9,J43:J47)</f>
        <v>1625</v>
      </c>
    </row>
    <row r="42" spans="1:10" ht="13.5">
      <c r="A42" s="9"/>
      <c r="B42" s="10"/>
      <c r="C42" s="11"/>
      <c r="D42" s="11"/>
      <c r="E42" s="11"/>
      <c r="F42" s="12"/>
      <c r="G42" s="10"/>
      <c r="H42" s="11"/>
      <c r="I42" s="11"/>
      <c r="J42" s="11"/>
    </row>
    <row r="43" spans="1:10" ht="13.5">
      <c r="A43" s="13">
        <v>20</v>
      </c>
      <c r="B43" s="17">
        <v>1.054</v>
      </c>
      <c r="C43" s="15">
        <f>D43+E43</f>
        <v>563</v>
      </c>
      <c r="D43" s="15">
        <v>290</v>
      </c>
      <c r="E43" s="15">
        <v>273</v>
      </c>
      <c r="F43" s="16">
        <v>45</v>
      </c>
      <c r="G43" s="17">
        <v>1.017</v>
      </c>
      <c r="H43" s="15">
        <f>I43+J43</f>
        <v>826</v>
      </c>
      <c r="I43" s="15">
        <v>461</v>
      </c>
      <c r="J43" s="15">
        <v>365</v>
      </c>
    </row>
    <row r="44" spans="1:10" ht="13.5">
      <c r="A44" s="13">
        <v>21</v>
      </c>
      <c r="B44" s="17">
        <v>1.012</v>
      </c>
      <c r="C44" s="15">
        <f>D44+E44</f>
        <v>502</v>
      </c>
      <c r="D44" s="15">
        <v>258</v>
      </c>
      <c r="E44" s="15">
        <v>244</v>
      </c>
      <c r="F44" s="16">
        <v>46</v>
      </c>
      <c r="G44" s="17">
        <v>1.032</v>
      </c>
      <c r="H44" s="15">
        <f>I44+J44</f>
        <v>644</v>
      </c>
      <c r="I44" s="15">
        <v>356</v>
      </c>
      <c r="J44" s="15">
        <v>288</v>
      </c>
    </row>
    <row r="45" spans="1:10" ht="13.5">
      <c r="A45" s="13">
        <v>22</v>
      </c>
      <c r="B45" s="17">
        <v>1.039</v>
      </c>
      <c r="C45" s="15">
        <f>D45+E45</f>
        <v>530</v>
      </c>
      <c r="D45" s="15">
        <v>283</v>
      </c>
      <c r="E45" s="15">
        <v>247</v>
      </c>
      <c r="F45" s="16">
        <v>47</v>
      </c>
      <c r="G45" s="17">
        <v>1.053</v>
      </c>
      <c r="H45" s="15">
        <f>I45+J45</f>
        <v>654</v>
      </c>
      <c r="I45" s="15">
        <v>356</v>
      </c>
      <c r="J45" s="15">
        <v>298</v>
      </c>
    </row>
    <row r="46" spans="1:10" ht="13.5">
      <c r="A46" s="13">
        <v>23</v>
      </c>
      <c r="B46" s="17">
        <v>1.042</v>
      </c>
      <c r="C46" s="15">
        <f>D46+E46</f>
        <v>526</v>
      </c>
      <c r="D46" s="15">
        <v>257</v>
      </c>
      <c r="E46" s="15">
        <v>269</v>
      </c>
      <c r="F46" s="16">
        <v>48</v>
      </c>
      <c r="G46" s="17">
        <v>1.028</v>
      </c>
      <c r="H46" s="15">
        <f>I46+J46</f>
        <v>766</v>
      </c>
      <c r="I46" s="15">
        <v>385</v>
      </c>
      <c r="J46" s="15">
        <v>381</v>
      </c>
    </row>
    <row r="47" spans="1:10" ht="13.5">
      <c r="A47" s="13">
        <v>24</v>
      </c>
      <c r="B47" s="17">
        <v>1.02</v>
      </c>
      <c r="C47" s="15">
        <f>D47+E47</f>
        <v>562</v>
      </c>
      <c r="D47" s="15">
        <v>292</v>
      </c>
      <c r="E47" s="15">
        <v>270</v>
      </c>
      <c r="F47" s="16">
        <v>49</v>
      </c>
      <c r="G47" s="17">
        <v>1.067</v>
      </c>
      <c r="H47" s="15">
        <f>I47+J47</f>
        <v>637</v>
      </c>
      <c r="I47" s="15">
        <v>344</v>
      </c>
      <c r="J47" s="15">
        <v>293</v>
      </c>
    </row>
    <row r="48" spans="1:10" ht="13.5">
      <c r="A48" s="21"/>
      <c r="B48" s="22"/>
      <c r="C48" s="23"/>
      <c r="D48" s="23"/>
      <c r="E48" s="23"/>
      <c r="F48" s="24"/>
      <c r="G48" s="22"/>
      <c r="H48" s="23"/>
      <c r="I48" s="23"/>
      <c r="J48" s="23"/>
    </row>
    <row r="49" ht="13.5">
      <c r="A49" s="3" t="s">
        <v>51</v>
      </c>
    </row>
    <row r="64" spans="1:10" ht="17.25">
      <c r="A64" s="1" t="s">
        <v>0</v>
      </c>
      <c r="B64" s="2"/>
      <c r="C64" s="2"/>
      <c r="D64" s="2"/>
      <c r="E64" s="2"/>
      <c r="F64" s="2"/>
      <c r="G64" s="2"/>
      <c r="H64" s="2"/>
      <c r="I64" s="2"/>
      <c r="J64" s="2"/>
    </row>
    <row r="66" spans="1:10" ht="17.25">
      <c r="A66" s="4" t="s">
        <v>41</v>
      </c>
      <c r="J66" s="5" t="str">
        <f>J4</f>
        <v>(住民基本台帳人口　平成２５年３月３１日現在)</v>
      </c>
    </row>
    <row r="68" spans="1:10" ht="27" customHeight="1">
      <c r="A68" s="6" t="s">
        <v>1</v>
      </c>
      <c r="B68" s="7" t="s">
        <v>2</v>
      </c>
      <c r="C68" s="7" t="s">
        <v>3</v>
      </c>
      <c r="D68" s="7" t="s">
        <v>4</v>
      </c>
      <c r="E68" s="7" t="s">
        <v>5</v>
      </c>
      <c r="F68" s="7" t="s">
        <v>1</v>
      </c>
      <c r="G68" s="7" t="s">
        <v>2</v>
      </c>
      <c r="H68" s="7" t="s">
        <v>3</v>
      </c>
      <c r="I68" s="7" t="s">
        <v>4</v>
      </c>
      <c r="J68" s="8" t="s">
        <v>5</v>
      </c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9" t="s">
        <v>17</v>
      </c>
      <c r="B70" s="10"/>
      <c r="C70" s="11">
        <f>SUBTOTAL(9,C72:C76)</f>
        <v>3110</v>
      </c>
      <c r="D70" s="11">
        <f>SUBTOTAL(9,D72:D76)</f>
        <v>1590</v>
      </c>
      <c r="E70" s="11">
        <f>SUBTOTAL(9,E72:E76)</f>
        <v>1520</v>
      </c>
      <c r="F70" s="12" t="s">
        <v>18</v>
      </c>
      <c r="G70" s="10"/>
      <c r="H70" s="11">
        <f>SUBTOTAL(9,H72:H76)</f>
        <v>3470</v>
      </c>
      <c r="I70" s="11">
        <f>SUBTOTAL(9,I72:I76)</f>
        <v>1563</v>
      </c>
      <c r="J70" s="11">
        <f>SUBTOTAL(9,J72:J76)</f>
        <v>1907</v>
      </c>
    </row>
    <row r="71" spans="1:10" ht="13.5">
      <c r="A71" s="9"/>
      <c r="B71" s="10"/>
      <c r="C71" s="11"/>
      <c r="D71" s="11"/>
      <c r="E71" s="11"/>
      <c r="F71" s="12"/>
      <c r="G71" s="10"/>
      <c r="H71" s="11"/>
      <c r="I71" s="11"/>
      <c r="J71" s="11"/>
    </row>
    <row r="72" spans="1:10" ht="13.5">
      <c r="A72" s="13">
        <v>50</v>
      </c>
      <c r="B72" s="17">
        <v>1.067</v>
      </c>
      <c r="C72" s="15">
        <f>D72+E72</f>
        <v>681</v>
      </c>
      <c r="D72" s="15">
        <v>333</v>
      </c>
      <c r="E72" s="15">
        <v>348</v>
      </c>
      <c r="F72" s="16">
        <v>75</v>
      </c>
      <c r="G72" s="17">
        <v>0.999</v>
      </c>
      <c r="H72" s="15">
        <f>I72+J72</f>
        <v>771</v>
      </c>
      <c r="I72" s="15">
        <v>377</v>
      </c>
      <c r="J72" s="15">
        <v>394</v>
      </c>
    </row>
    <row r="73" spans="1:10" ht="13.5">
      <c r="A73" s="13">
        <v>51</v>
      </c>
      <c r="B73" s="17">
        <v>1.049</v>
      </c>
      <c r="C73" s="15">
        <f>D73+E73</f>
        <v>615</v>
      </c>
      <c r="D73" s="15">
        <v>316</v>
      </c>
      <c r="E73" s="15">
        <v>299</v>
      </c>
      <c r="F73" s="16">
        <v>76</v>
      </c>
      <c r="G73" s="17">
        <v>1.015</v>
      </c>
      <c r="H73" s="15">
        <f>I73+J73</f>
        <v>724</v>
      </c>
      <c r="I73" s="15">
        <v>319</v>
      </c>
      <c r="J73" s="15">
        <v>405</v>
      </c>
    </row>
    <row r="74" spans="1:10" ht="13.5">
      <c r="A74" s="13">
        <v>52</v>
      </c>
      <c r="B74" s="17">
        <v>1.041</v>
      </c>
      <c r="C74" s="15">
        <f>D74+E74</f>
        <v>608</v>
      </c>
      <c r="D74" s="15">
        <v>341</v>
      </c>
      <c r="E74" s="15">
        <v>267</v>
      </c>
      <c r="F74" s="16">
        <v>77</v>
      </c>
      <c r="G74" s="17">
        <v>0.985</v>
      </c>
      <c r="H74" s="15">
        <f>I74+J74</f>
        <v>738</v>
      </c>
      <c r="I74" s="15">
        <v>316</v>
      </c>
      <c r="J74" s="15">
        <v>422</v>
      </c>
    </row>
    <row r="75" spans="1:10" ht="13.5">
      <c r="A75" s="13">
        <v>53</v>
      </c>
      <c r="B75" s="17">
        <v>1.066</v>
      </c>
      <c r="C75" s="15">
        <f>D75+E75</f>
        <v>613</v>
      </c>
      <c r="D75" s="15">
        <v>295</v>
      </c>
      <c r="E75" s="15">
        <v>318</v>
      </c>
      <c r="F75" s="16">
        <v>78</v>
      </c>
      <c r="G75" s="17">
        <v>0.991</v>
      </c>
      <c r="H75" s="15">
        <f>I75+J75</f>
        <v>674</v>
      </c>
      <c r="I75" s="15">
        <v>310</v>
      </c>
      <c r="J75" s="15">
        <v>364</v>
      </c>
    </row>
    <row r="76" spans="1:10" ht="13.5">
      <c r="A76" s="13">
        <v>54</v>
      </c>
      <c r="B76" s="17">
        <v>1.061</v>
      </c>
      <c r="C76" s="15">
        <f>D76+E76</f>
        <v>593</v>
      </c>
      <c r="D76" s="15">
        <v>305</v>
      </c>
      <c r="E76" s="15">
        <v>288</v>
      </c>
      <c r="F76" s="16">
        <v>79</v>
      </c>
      <c r="G76" s="17">
        <v>0.974</v>
      </c>
      <c r="H76" s="15">
        <f>I76+J76</f>
        <v>563</v>
      </c>
      <c r="I76" s="15">
        <v>241</v>
      </c>
      <c r="J76" s="15">
        <v>322</v>
      </c>
    </row>
    <row r="77" spans="1:10" ht="13.5">
      <c r="A77" s="9"/>
      <c r="B77" s="10"/>
      <c r="C77" s="11"/>
      <c r="D77" s="11"/>
      <c r="E77" s="11"/>
      <c r="F77" s="12"/>
      <c r="G77" s="10"/>
      <c r="H77" s="11"/>
      <c r="I77" s="11"/>
      <c r="J77" s="11"/>
    </row>
    <row r="78" spans="1:10" ht="13.5">
      <c r="A78" s="9" t="s">
        <v>19</v>
      </c>
      <c r="B78" s="10"/>
      <c r="C78" s="11">
        <f>SUBTOTAL(9,C80:C84)</f>
        <v>3120</v>
      </c>
      <c r="D78" s="11">
        <f>SUBTOTAL(9,D80:D84)</f>
        <v>1603</v>
      </c>
      <c r="E78" s="11">
        <f>SUBTOTAL(9,E80:E84)</f>
        <v>1517</v>
      </c>
      <c r="F78" s="12" t="s">
        <v>20</v>
      </c>
      <c r="G78" s="10"/>
      <c r="H78" s="11">
        <f>SUBTOTAL(9,H80:H84)</f>
        <v>2291</v>
      </c>
      <c r="I78" s="11">
        <f>SUBTOTAL(9,I80:I84)</f>
        <v>893</v>
      </c>
      <c r="J78" s="11">
        <f>SUBTOTAL(9,J80:J84)</f>
        <v>1398</v>
      </c>
    </row>
    <row r="79" spans="1:10" ht="13.5">
      <c r="A79" s="9"/>
      <c r="B79" s="17"/>
      <c r="C79" s="11"/>
      <c r="D79" s="11"/>
      <c r="E79" s="11"/>
      <c r="F79" s="12"/>
      <c r="G79" s="10"/>
      <c r="H79" s="11"/>
      <c r="I79" s="11"/>
      <c r="J79" s="11"/>
    </row>
    <row r="80" spans="1:10" ht="13.5">
      <c r="A80" s="13">
        <v>55</v>
      </c>
      <c r="B80" s="17">
        <v>1.039</v>
      </c>
      <c r="C80" s="15">
        <f>D80+E80</f>
        <v>584</v>
      </c>
      <c r="D80" s="15">
        <v>298</v>
      </c>
      <c r="E80" s="15">
        <v>286</v>
      </c>
      <c r="F80" s="16">
        <v>80</v>
      </c>
      <c r="G80" s="17">
        <v>0.978</v>
      </c>
      <c r="H80" s="15">
        <f>I80+J80</f>
        <v>574</v>
      </c>
      <c r="I80" s="15">
        <v>219</v>
      </c>
      <c r="J80" s="15">
        <v>355</v>
      </c>
    </row>
    <row r="81" spans="1:10" ht="13.5">
      <c r="A81" s="13">
        <v>56</v>
      </c>
      <c r="B81" s="17">
        <v>1.059</v>
      </c>
      <c r="C81" s="15">
        <f>D81+E81</f>
        <v>629</v>
      </c>
      <c r="D81" s="15">
        <v>319</v>
      </c>
      <c r="E81" s="15">
        <v>310</v>
      </c>
      <c r="F81" s="16">
        <v>81</v>
      </c>
      <c r="G81" s="17">
        <v>0.957</v>
      </c>
      <c r="H81" s="15">
        <f>I81+J81</f>
        <v>491</v>
      </c>
      <c r="I81" s="15">
        <v>192</v>
      </c>
      <c r="J81" s="15">
        <v>299</v>
      </c>
    </row>
    <row r="82" spans="1:10" ht="13.5">
      <c r="A82" s="13">
        <v>57</v>
      </c>
      <c r="B82" s="17">
        <v>1.026</v>
      </c>
      <c r="C82" s="15">
        <f>D82+E82</f>
        <v>586</v>
      </c>
      <c r="D82" s="15">
        <v>287</v>
      </c>
      <c r="E82" s="15">
        <v>299</v>
      </c>
      <c r="F82" s="16">
        <v>82</v>
      </c>
      <c r="G82" s="17">
        <v>0.929</v>
      </c>
      <c r="H82" s="15">
        <f>I82+J82</f>
        <v>447</v>
      </c>
      <c r="I82" s="15">
        <v>188</v>
      </c>
      <c r="J82" s="15">
        <v>259</v>
      </c>
    </row>
    <row r="83" spans="1:10" ht="13.5">
      <c r="A83" s="13">
        <v>58</v>
      </c>
      <c r="B83" s="17">
        <v>1.042</v>
      </c>
      <c r="C83" s="15">
        <f>D83+E83</f>
        <v>648</v>
      </c>
      <c r="D83" s="15">
        <v>342</v>
      </c>
      <c r="E83" s="15">
        <v>306</v>
      </c>
      <c r="F83" s="16">
        <v>83</v>
      </c>
      <c r="G83" s="17">
        <v>0.938</v>
      </c>
      <c r="H83" s="15">
        <f>I83+J83</f>
        <v>410</v>
      </c>
      <c r="I83" s="15">
        <v>159</v>
      </c>
      <c r="J83" s="15">
        <v>251</v>
      </c>
    </row>
    <row r="84" spans="1:10" ht="13.5">
      <c r="A84" s="13">
        <v>59</v>
      </c>
      <c r="B84" s="17">
        <v>1.007</v>
      </c>
      <c r="C84" s="15">
        <f>D84+E84</f>
        <v>673</v>
      </c>
      <c r="D84" s="15">
        <v>357</v>
      </c>
      <c r="E84" s="15">
        <v>316</v>
      </c>
      <c r="F84" s="16">
        <v>84</v>
      </c>
      <c r="G84" s="17">
        <v>0.953</v>
      </c>
      <c r="H84" s="15">
        <f>I84+J84</f>
        <v>369</v>
      </c>
      <c r="I84" s="15">
        <v>135</v>
      </c>
      <c r="J84" s="15">
        <v>234</v>
      </c>
    </row>
    <row r="85" spans="1:10" ht="13.5">
      <c r="A85" s="9"/>
      <c r="B85" s="27"/>
      <c r="C85" s="11"/>
      <c r="D85" s="11"/>
      <c r="E85" s="11"/>
      <c r="F85" s="12"/>
      <c r="G85" s="10"/>
      <c r="H85" s="11"/>
      <c r="I85" s="11"/>
      <c r="J85" s="11"/>
    </row>
    <row r="86" spans="1:10" ht="13.5">
      <c r="A86" s="9" t="s">
        <v>21</v>
      </c>
      <c r="B86" s="27"/>
      <c r="C86" s="11">
        <f>SUBTOTAL(9,C88:C92)</f>
        <v>4521</v>
      </c>
      <c r="D86" s="11">
        <f>SUBTOTAL(9,D88:D92)</f>
        <v>2277</v>
      </c>
      <c r="E86" s="11">
        <f>SUBTOTAL(9,E88:E92)</f>
        <v>2244</v>
      </c>
      <c r="F86" s="12" t="s">
        <v>22</v>
      </c>
      <c r="G86" s="10"/>
      <c r="H86" s="11">
        <f>SUBTOTAL(9,H88:H92)</f>
        <v>1208</v>
      </c>
      <c r="I86" s="11">
        <f>SUBTOTAL(9,I88:I92)</f>
        <v>377</v>
      </c>
      <c r="J86" s="11">
        <f>SUBTOTAL(9,J88:J92)</f>
        <v>831</v>
      </c>
    </row>
    <row r="87" spans="1:10" ht="13.5">
      <c r="A87" s="9"/>
      <c r="B87" s="17"/>
      <c r="C87" s="11"/>
      <c r="D87" s="11"/>
      <c r="E87" s="11"/>
      <c r="F87" s="12"/>
      <c r="G87" s="10"/>
      <c r="H87" s="11"/>
      <c r="I87" s="11"/>
      <c r="J87" s="11"/>
    </row>
    <row r="88" spans="1:10" ht="13.5">
      <c r="A88" s="13">
        <v>60</v>
      </c>
      <c r="B88" s="17">
        <v>1.043</v>
      </c>
      <c r="C88" s="15">
        <f>D88+E88</f>
        <v>709</v>
      </c>
      <c r="D88" s="15">
        <v>361</v>
      </c>
      <c r="E88" s="15">
        <v>348</v>
      </c>
      <c r="F88" s="16">
        <v>85</v>
      </c>
      <c r="G88" s="17">
        <v>0.977</v>
      </c>
      <c r="H88" s="15">
        <f>I88+J88</f>
        <v>296</v>
      </c>
      <c r="I88" s="15">
        <v>99</v>
      </c>
      <c r="J88" s="15">
        <v>197</v>
      </c>
    </row>
    <row r="89" spans="1:10" ht="13.5">
      <c r="A89" s="13">
        <v>61</v>
      </c>
      <c r="B89" s="17">
        <v>1.034</v>
      </c>
      <c r="C89" s="15">
        <f>D89+E89</f>
        <v>800</v>
      </c>
      <c r="D89" s="15">
        <v>396</v>
      </c>
      <c r="E89" s="15">
        <v>404</v>
      </c>
      <c r="F89" s="16">
        <v>86</v>
      </c>
      <c r="G89" s="17">
        <v>0.918</v>
      </c>
      <c r="H89" s="15">
        <f>I89+J89</f>
        <v>279</v>
      </c>
      <c r="I89" s="15">
        <v>100</v>
      </c>
      <c r="J89" s="15">
        <v>179</v>
      </c>
    </row>
    <row r="90" spans="1:10" ht="13.5">
      <c r="A90" s="13">
        <v>62</v>
      </c>
      <c r="B90" s="17">
        <v>1.036</v>
      </c>
      <c r="C90" s="15">
        <f>D90+E90</f>
        <v>920</v>
      </c>
      <c r="D90" s="15">
        <v>481</v>
      </c>
      <c r="E90" s="15">
        <v>439</v>
      </c>
      <c r="F90" s="16">
        <v>87</v>
      </c>
      <c r="G90" s="17">
        <v>0.948</v>
      </c>
      <c r="H90" s="15">
        <f>I90+J90</f>
        <v>254</v>
      </c>
      <c r="I90" s="15">
        <v>78</v>
      </c>
      <c r="J90" s="15">
        <v>176</v>
      </c>
    </row>
    <row r="91" spans="1:10" ht="13.5">
      <c r="A91" s="13">
        <v>63</v>
      </c>
      <c r="B91" s="17">
        <v>1.017</v>
      </c>
      <c r="C91" s="15">
        <f>D91+E91</f>
        <v>1018</v>
      </c>
      <c r="D91" s="15">
        <v>501</v>
      </c>
      <c r="E91" s="15">
        <v>517</v>
      </c>
      <c r="F91" s="16">
        <v>88</v>
      </c>
      <c r="G91" s="17">
        <v>0.922</v>
      </c>
      <c r="H91" s="15">
        <f>I91+J91</f>
        <v>212</v>
      </c>
      <c r="I91" s="15">
        <v>51</v>
      </c>
      <c r="J91" s="15">
        <v>161</v>
      </c>
    </row>
    <row r="92" spans="1:10" ht="13.5">
      <c r="A92" s="13">
        <v>64</v>
      </c>
      <c r="B92" s="17">
        <v>1.012</v>
      </c>
      <c r="C92" s="15">
        <f>D92+E92</f>
        <v>1074</v>
      </c>
      <c r="D92" s="15">
        <v>538</v>
      </c>
      <c r="E92" s="15">
        <v>536</v>
      </c>
      <c r="F92" s="16">
        <v>89</v>
      </c>
      <c r="G92" s="17">
        <v>0.884</v>
      </c>
      <c r="H92" s="15">
        <f>I92+J92</f>
        <v>167</v>
      </c>
      <c r="I92" s="15">
        <v>49</v>
      </c>
      <c r="J92" s="15">
        <v>118</v>
      </c>
    </row>
    <row r="93" spans="1:10" ht="13.5">
      <c r="A93" s="9"/>
      <c r="B93" s="27"/>
      <c r="C93" s="11"/>
      <c r="D93" s="11"/>
      <c r="E93" s="11"/>
      <c r="F93" s="12"/>
      <c r="G93" s="10"/>
      <c r="H93" s="11"/>
      <c r="I93" s="11"/>
      <c r="J93" s="11"/>
    </row>
    <row r="94" spans="1:10" ht="13.5">
      <c r="A94" s="9" t="s">
        <v>23</v>
      </c>
      <c r="B94" s="27"/>
      <c r="C94" s="11">
        <f>SUBTOTAL(9,C96:C100)</f>
        <v>4188</v>
      </c>
      <c r="D94" s="11">
        <f>SUBTOTAL(9,D96:D100)</f>
        <v>2036</v>
      </c>
      <c r="E94" s="11">
        <f>SUBTOTAL(9,E96:E100)</f>
        <v>2152</v>
      </c>
      <c r="F94" s="12" t="s">
        <v>24</v>
      </c>
      <c r="G94" s="10"/>
      <c r="H94" s="11">
        <f>SUBTOTAL(9,H96:H100)</f>
        <v>516</v>
      </c>
      <c r="I94" s="11">
        <f>SUBTOTAL(9,I96:I100)</f>
        <v>107</v>
      </c>
      <c r="J94" s="11">
        <f>SUBTOTAL(9,J96:J100)</f>
        <v>409</v>
      </c>
    </row>
    <row r="95" spans="1:10" ht="13.5">
      <c r="A95" s="9"/>
      <c r="B95" s="17"/>
      <c r="C95" s="11"/>
      <c r="D95" s="11"/>
      <c r="E95" s="11"/>
      <c r="F95" s="12"/>
      <c r="G95" s="10"/>
      <c r="H95" s="11"/>
      <c r="I95" s="11"/>
      <c r="J95" s="11"/>
    </row>
    <row r="96" spans="1:10" ht="13.5">
      <c r="A96" s="13">
        <v>65</v>
      </c>
      <c r="B96" s="17">
        <v>1.023</v>
      </c>
      <c r="C96" s="15">
        <f>D96+E96</f>
        <v>1049</v>
      </c>
      <c r="D96" s="15">
        <v>511</v>
      </c>
      <c r="E96" s="15">
        <v>538</v>
      </c>
      <c r="F96" s="16">
        <v>90</v>
      </c>
      <c r="G96" s="17">
        <v>0.879</v>
      </c>
      <c r="H96" s="15">
        <f>I96+J96</f>
        <v>145</v>
      </c>
      <c r="I96" s="15">
        <v>30</v>
      </c>
      <c r="J96" s="15">
        <v>115</v>
      </c>
    </row>
    <row r="97" spans="1:10" ht="13.5">
      <c r="A97" s="13">
        <v>66</v>
      </c>
      <c r="B97" s="17">
        <v>1.022</v>
      </c>
      <c r="C97" s="15">
        <f>D97+E97</f>
        <v>839</v>
      </c>
      <c r="D97" s="15">
        <v>426</v>
      </c>
      <c r="E97" s="15">
        <v>413</v>
      </c>
      <c r="F97" s="16">
        <v>91</v>
      </c>
      <c r="G97" s="17">
        <v>0.849</v>
      </c>
      <c r="H97" s="15">
        <f>I97+J97</f>
        <v>129</v>
      </c>
      <c r="I97" s="15">
        <v>23</v>
      </c>
      <c r="J97" s="15">
        <v>106</v>
      </c>
    </row>
    <row r="98" spans="1:10" ht="13.5">
      <c r="A98" s="13">
        <v>67</v>
      </c>
      <c r="B98" s="17">
        <v>1.048</v>
      </c>
      <c r="C98" s="15">
        <f>D98+E98</f>
        <v>629</v>
      </c>
      <c r="D98" s="15">
        <v>288</v>
      </c>
      <c r="E98" s="15">
        <v>341</v>
      </c>
      <c r="F98" s="16">
        <v>92</v>
      </c>
      <c r="G98" s="17">
        <v>0.941</v>
      </c>
      <c r="H98" s="15">
        <f>I98+J98</f>
        <v>111</v>
      </c>
      <c r="I98" s="15">
        <v>28</v>
      </c>
      <c r="J98" s="15">
        <v>83</v>
      </c>
    </row>
    <row r="99" spans="1:10" ht="13.5">
      <c r="A99" s="13">
        <v>68</v>
      </c>
      <c r="B99" s="17">
        <v>1.032</v>
      </c>
      <c r="C99" s="15">
        <f>D99+E99</f>
        <v>808</v>
      </c>
      <c r="D99" s="15">
        <v>381</v>
      </c>
      <c r="E99" s="15">
        <v>427</v>
      </c>
      <c r="F99" s="16">
        <v>93</v>
      </c>
      <c r="G99" s="17">
        <v>0.871</v>
      </c>
      <c r="H99" s="15">
        <f>I99+J99</f>
        <v>74</v>
      </c>
      <c r="I99" s="15">
        <v>11</v>
      </c>
      <c r="J99" s="15">
        <v>63</v>
      </c>
    </row>
    <row r="100" spans="1:10" ht="13.5">
      <c r="A100" s="13">
        <v>69</v>
      </c>
      <c r="B100" s="17">
        <v>1.007</v>
      </c>
      <c r="C100" s="15">
        <f>D100+E100</f>
        <v>863</v>
      </c>
      <c r="D100" s="15">
        <v>430</v>
      </c>
      <c r="E100" s="15">
        <v>433</v>
      </c>
      <c r="F100" s="16">
        <v>94</v>
      </c>
      <c r="G100" s="17">
        <v>0.781</v>
      </c>
      <c r="H100" s="15">
        <f>I100+J100</f>
        <v>57</v>
      </c>
      <c r="I100" s="15">
        <v>15</v>
      </c>
      <c r="J100" s="15">
        <v>42</v>
      </c>
    </row>
    <row r="101" spans="1:10" ht="13.5">
      <c r="A101" s="9"/>
      <c r="B101" s="10"/>
      <c r="C101" s="11"/>
      <c r="D101" s="11"/>
      <c r="E101" s="11"/>
      <c r="F101" s="12"/>
      <c r="G101" s="10"/>
      <c r="H101" s="11"/>
      <c r="I101" s="11"/>
      <c r="J101" s="11"/>
    </row>
    <row r="102" spans="1:10" ht="13.5">
      <c r="A102" s="9" t="s">
        <v>25</v>
      </c>
      <c r="B102" s="10"/>
      <c r="C102" s="11">
        <f>SUBTOTAL(9,C104:C108)</f>
        <v>4096</v>
      </c>
      <c r="D102" s="11">
        <f>SUBTOTAL(9,D104:D108)</f>
        <v>1955</v>
      </c>
      <c r="E102" s="11">
        <f>SUBTOTAL(9,E104:E108)</f>
        <v>2141</v>
      </c>
      <c r="F102" s="12" t="s">
        <v>26</v>
      </c>
      <c r="G102" s="10"/>
      <c r="H102" s="11">
        <f>SUBTOTAL(9,H104:H108)</f>
        <v>119</v>
      </c>
      <c r="I102" s="11">
        <f>SUBTOTAL(9,I104:I108)</f>
        <v>25</v>
      </c>
      <c r="J102" s="11">
        <f>SUBTOTAL(9,J104:J108)</f>
        <v>94</v>
      </c>
    </row>
    <row r="103" spans="1:10" ht="13.5">
      <c r="A103" s="9" t="s">
        <v>27</v>
      </c>
      <c r="B103" s="17"/>
      <c r="C103" s="11"/>
      <c r="D103" s="11"/>
      <c r="E103" s="11"/>
      <c r="F103" s="12"/>
      <c r="G103" s="10"/>
      <c r="H103" s="11"/>
      <c r="I103" s="11"/>
      <c r="J103" s="11"/>
    </row>
    <row r="104" spans="1:10" ht="13.5">
      <c r="A104" s="13">
        <v>70</v>
      </c>
      <c r="B104" s="17">
        <v>1.013</v>
      </c>
      <c r="C104" s="15">
        <f>D104+E104</f>
        <v>786</v>
      </c>
      <c r="D104" s="15">
        <v>387</v>
      </c>
      <c r="E104" s="15">
        <v>399</v>
      </c>
      <c r="F104" s="16">
        <v>95</v>
      </c>
      <c r="G104" s="17">
        <v>0.81</v>
      </c>
      <c r="H104" s="15">
        <f>I104+J104</f>
        <v>47</v>
      </c>
      <c r="I104" s="15">
        <v>14</v>
      </c>
      <c r="J104" s="15">
        <v>33</v>
      </c>
    </row>
    <row r="105" spans="1:10" ht="13.5">
      <c r="A105" s="13">
        <v>71</v>
      </c>
      <c r="B105" s="17">
        <v>1.017</v>
      </c>
      <c r="C105" s="15">
        <f>D105+E105</f>
        <v>954</v>
      </c>
      <c r="D105" s="15">
        <v>459</v>
      </c>
      <c r="E105" s="15">
        <v>495</v>
      </c>
      <c r="F105" s="16">
        <v>96</v>
      </c>
      <c r="G105" s="17">
        <v>0.771</v>
      </c>
      <c r="H105" s="15">
        <f>I105+J105</f>
        <v>27</v>
      </c>
      <c r="I105" s="15">
        <v>1</v>
      </c>
      <c r="J105" s="15">
        <v>26</v>
      </c>
    </row>
    <row r="106" spans="1:10" ht="13.5">
      <c r="A106" s="13">
        <v>72</v>
      </c>
      <c r="B106" s="17">
        <v>1.013</v>
      </c>
      <c r="C106" s="15">
        <f>D106+E106</f>
        <v>860</v>
      </c>
      <c r="D106" s="15">
        <v>410</v>
      </c>
      <c r="E106" s="15">
        <v>450</v>
      </c>
      <c r="F106" s="16">
        <v>97</v>
      </c>
      <c r="G106" s="17">
        <v>0.8</v>
      </c>
      <c r="H106" s="15">
        <f>I106+J106</f>
        <v>24</v>
      </c>
      <c r="I106" s="15">
        <v>6</v>
      </c>
      <c r="J106" s="15">
        <v>18</v>
      </c>
    </row>
    <row r="107" spans="1:10" ht="13.5">
      <c r="A107" s="13">
        <v>73</v>
      </c>
      <c r="B107" s="17">
        <v>1.012</v>
      </c>
      <c r="C107" s="15">
        <f>D107+E107</f>
        <v>784</v>
      </c>
      <c r="D107" s="15">
        <v>360</v>
      </c>
      <c r="E107" s="15">
        <v>424</v>
      </c>
      <c r="F107" s="16">
        <v>98</v>
      </c>
      <c r="G107" s="17">
        <v>0.667</v>
      </c>
      <c r="H107" s="15">
        <f>I107+J107</f>
        <v>10</v>
      </c>
      <c r="I107" s="15">
        <v>2</v>
      </c>
      <c r="J107" s="15">
        <v>8</v>
      </c>
    </row>
    <row r="108" spans="1:10" ht="13.5">
      <c r="A108" s="13">
        <v>74</v>
      </c>
      <c r="B108" s="17">
        <v>1.01</v>
      </c>
      <c r="C108" s="15">
        <f>D108+E108</f>
        <v>712</v>
      </c>
      <c r="D108" s="15">
        <v>339</v>
      </c>
      <c r="E108" s="15">
        <v>373</v>
      </c>
      <c r="F108" s="16">
        <v>99</v>
      </c>
      <c r="G108" s="17">
        <v>0.688</v>
      </c>
      <c r="H108" s="15">
        <f>I108+J108</f>
        <v>11</v>
      </c>
      <c r="I108" s="15">
        <v>2</v>
      </c>
      <c r="J108" s="15">
        <v>9</v>
      </c>
    </row>
    <row r="109" spans="1:10" ht="13.5">
      <c r="A109" s="9"/>
      <c r="B109" s="10"/>
      <c r="C109" s="11"/>
      <c r="D109" s="11"/>
      <c r="E109" s="11"/>
      <c r="F109" s="12"/>
      <c r="G109" s="10"/>
      <c r="H109" s="11"/>
      <c r="I109" s="11"/>
      <c r="J109" s="11"/>
    </row>
    <row r="110" spans="1:10" ht="13.5">
      <c r="A110" s="9"/>
      <c r="B110" s="10"/>
      <c r="C110" s="11"/>
      <c r="D110" s="11"/>
      <c r="E110" s="11"/>
      <c r="F110" s="12" t="s">
        <v>28</v>
      </c>
      <c r="G110" s="10"/>
      <c r="H110" s="26">
        <f>I110+J110</f>
        <v>25</v>
      </c>
      <c r="I110" s="26">
        <v>3</v>
      </c>
      <c r="J110" s="26">
        <v>22</v>
      </c>
    </row>
    <row r="111" spans="1:10" ht="13.5">
      <c r="A111" s="21"/>
      <c r="B111" s="22"/>
      <c r="C111" s="23"/>
      <c r="D111" s="23"/>
      <c r="E111" s="23"/>
      <c r="F111" s="24"/>
      <c r="G111" s="22"/>
      <c r="H111" s="23"/>
      <c r="I111" s="23"/>
      <c r="J111" s="23"/>
    </row>
    <row r="113" spans="1:7" ht="13.5">
      <c r="A113" s="28" t="s">
        <v>29</v>
      </c>
      <c r="B113" s="28"/>
      <c r="C113" s="25" t="s">
        <v>3</v>
      </c>
      <c r="E113" s="25" t="s">
        <v>4</v>
      </c>
      <c r="G113" s="25" t="s">
        <v>5</v>
      </c>
    </row>
    <row r="115" spans="1:7" ht="13.5">
      <c r="A115" s="28" t="s">
        <v>30</v>
      </c>
      <c r="B115" s="28"/>
      <c r="C115" s="15">
        <f>E115+G115</f>
        <v>6624</v>
      </c>
      <c r="E115" s="15">
        <f>D9+D17+D25</f>
        <v>3403</v>
      </c>
      <c r="G115" s="15">
        <f>E9+E17+E25</f>
        <v>3221</v>
      </c>
    </row>
    <row r="117" spans="1:7" ht="13.5">
      <c r="A117" s="28" t="s">
        <v>31</v>
      </c>
      <c r="B117" s="28"/>
      <c r="C117" s="15">
        <f>E117+G117</f>
        <v>34166</v>
      </c>
      <c r="E117" s="15">
        <f>D7-E115-E119</f>
        <v>17731</v>
      </c>
      <c r="G117" s="15">
        <f>E7-G115-G119</f>
        <v>16435</v>
      </c>
    </row>
    <row r="119" spans="1:7" ht="13.5">
      <c r="A119" s="28" t="s">
        <v>32</v>
      </c>
      <c r="B119" s="28"/>
      <c r="C119" s="15">
        <f>E119+G119</f>
        <v>15913</v>
      </c>
      <c r="E119" s="15">
        <f>D94+D102+E121</f>
        <v>6959</v>
      </c>
      <c r="G119" s="15">
        <f>E94+E102+G121</f>
        <v>8954</v>
      </c>
    </row>
    <row r="121" spans="1:7" ht="13.5">
      <c r="A121" s="28" t="s">
        <v>33</v>
      </c>
      <c r="B121" s="28"/>
      <c r="C121" s="15">
        <f>E121+G121</f>
        <v>7629</v>
      </c>
      <c r="E121" s="15">
        <f>I70+I78+I86+I94+I102+I110</f>
        <v>2968</v>
      </c>
      <c r="G121" s="15">
        <f>J70+J78+J86+J94+J102+J110</f>
        <v>4661</v>
      </c>
    </row>
  </sheetData>
  <mergeCells count="5">
    <mergeCell ref="A121:B121"/>
    <mergeCell ref="A113:B113"/>
    <mergeCell ref="A115:B115"/>
    <mergeCell ref="A117:B117"/>
    <mergeCell ref="A119:B119"/>
  </mergeCells>
  <printOptions/>
  <pageMargins left="0.5118110236220472" right="0.5118110236220472" top="0.3937007874015748" bottom="0.35433070866141736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2:J121"/>
  <sheetViews>
    <sheetView workbookViewId="0" topLeftCell="A1">
      <selection activeCell="E2" sqref="E2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ht="13.5" customHeight="1"/>
    <row r="2" spans="1:10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42</v>
      </c>
      <c r="J4" s="5" t="s">
        <v>49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10" ht="13.5">
      <c r="A7" s="9" t="s">
        <v>6</v>
      </c>
      <c r="B7" s="10"/>
      <c r="C7" s="11">
        <f>SUBTOTAL(9,C9:C47,H9:H47,C70:C108,H70:H110)</f>
        <v>110045</v>
      </c>
      <c r="D7" s="11">
        <f>SUBTOTAL(9,D9:D47,I9:I47,D70:D108,I70:I110)</f>
        <v>53374</v>
      </c>
      <c r="E7" s="11">
        <f>SUBTOTAL(9,E9:E47,J9:J47,E70:E108,J70:J110)</f>
        <v>56671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4549</v>
      </c>
      <c r="D9" s="11">
        <f>SUBTOTAL(9,D11:D15)</f>
        <v>2304</v>
      </c>
      <c r="E9" s="11">
        <f>SUBTOTAL(9,E11:E15)</f>
        <v>2245</v>
      </c>
      <c r="F9" s="12" t="s">
        <v>8</v>
      </c>
      <c r="G9" s="10"/>
      <c r="H9" s="11">
        <f>SUBTOTAL(9,H11:H15)</f>
        <v>6654</v>
      </c>
      <c r="I9" s="11">
        <f>SUBTOTAL(9,I11:I15)</f>
        <v>3263</v>
      </c>
      <c r="J9" s="11">
        <f>SUBTOTAL(9,J11:J15)</f>
        <v>3391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14"/>
      <c r="C11" s="15">
        <f>D11+E11</f>
        <v>914</v>
      </c>
      <c r="D11" s="15">
        <v>480</v>
      </c>
      <c r="E11" s="15">
        <v>434</v>
      </c>
      <c r="F11" s="16">
        <v>25</v>
      </c>
      <c r="G11" s="17">
        <v>1.052</v>
      </c>
      <c r="H11" s="15">
        <f>I11+J11</f>
        <v>1172</v>
      </c>
      <c r="I11" s="15">
        <v>577</v>
      </c>
      <c r="J11" s="15">
        <v>595</v>
      </c>
    </row>
    <row r="12" spans="1:10" ht="13.5">
      <c r="A12" s="13">
        <v>1</v>
      </c>
      <c r="B12" s="17">
        <v>0.992</v>
      </c>
      <c r="C12" s="15">
        <f>D12+E12</f>
        <v>894</v>
      </c>
      <c r="D12" s="15">
        <v>454</v>
      </c>
      <c r="E12" s="15">
        <v>440</v>
      </c>
      <c r="F12" s="16">
        <v>26</v>
      </c>
      <c r="G12" s="17">
        <v>1.066</v>
      </c>
      <c r="H12" s="15">
        <f>I12+J12</f>
        <v>1306</v>
      </c>
      <c r="I12" s="15">
        <v>633</v>
      </c>
      <c r="J12" s="15">
        <v>673</v>
      </c>
    </row>
    <row r="13" spans="1:10" ht="13.5">
      <c r="A13" s="13">
        <v>2</v>
      </c>
      <c r="B13" s="17">
        <v>0.994</v>
      </c>
      <c r="C13" s="15">
        <f>D13+E13</f>
        <v>934</v>
      </c>
      <c r="D13" s="15">
        <v>482</v>
      </c>
      <c r="E13" s="15">
        <v>452</v>
      </c>
      <c r="F13" s="16">
        <v>27</v>
      </c>
      <c r="G13" s="17">
        <v>1.055</v>
      </c>
      <c r="H13" s="15">
        <f>I13+J13</f>
        <v>1396</v>
      </c>
      <c r="I13" s="15">
        <v>701</v>
      </c>
      <c r="J13" s="15">
        <v>695</v>
      </c>
    </row>
    <row r="14" spans="1:10" ht="13.5">
      <c r="A14" s="13">
        <v>3</v>
      </c>
      <c r="B14" s="17">
        <v>0.999</v>
      </c>
      <c r="C14" s="15">
        <f>D14+E14</f>
        <v>875</v>
      </c>
      <c r="D14" s="15">
        <v>432</v>
      </c>
      <c r="E14" s="15">
        <v>443</v>
      </c>
      <c r="F14" s="16">
        <v>28</v>
      </c>
      <c r="G14" s="17">
        <v>1.016</v>
      </c>
      <c r="H14" s="15">
        <f>I14+J14</f>
        <v>1336</v>
      </c>
      <c r="I14" s="15">
        <v>672</v>
      </c>
      <c r="J14" s="15">
        <v>664</v>
      </c>
    </row>
    <row r="15" spans="1:10" ht="13.5">
      <c r="A15" s="13">
        <v>4</v>
      </c>
      <c r="B15" s="17">
        <v>1.011</v>
      </c>
      <c r="C15" s="15">
        <f>D15+E15</f>
        <v>932</v>
      </c>
      <c r="D15" s="15">
        <v>456</v>
      </c>
      <c r="E15" s="15">
        <v>476</v>
      </c>
      <c r="F15" s="16">
        <v>29</v>
      </c>
      <c r="G15" s="17">
        <v>1.046</v>
      </c>
      <c r="H15" s="15">
        <f>I15+J15</f>
        <v>1444</v>
      </c>
      <c r="I15" s="15">
        <v>680</v>
      </c>
      <c r="J15" s="15">
        <v>764</v>
      </c>
    </row>
    <row r="16" spans="1:10" ht="13.5">
      <c r="A16" s="9"/>
      <c r="B16" s="10"/>
      <c r="C16" s="11"/>
      <c r="D16" s="11"/>
      <c r="E16" s="11"/>
      <c r="F16" s="12"/>
      <c r="G16" s="10"/>
      <c r="H16" s="11"/>
      <c r="I16" s="11"/>
      <c r="J16" s="11"/>
    </row>
    <row r="17" spans="1:10" ht="13.5">
      <c r="A17" s="9" t="s">
        <v>9</v>
      </c>
      <c r="B17" s="10"/>
      <c r="C17" s="11">
        <f>SUBTOTAL(9,C19:C23)</f>
        <v>4451</v>
      </c>
      <c r="D17" s="11">
        <f>SUBTOTAL(9,D19:D23)</f>
        <v>2267</v>
      </c>
      <c r="E17" s="11">
        <f>SUBTOTAL(9,E19:E23)</f>
        <v>2184</v>
      </c>
      <c r="F17" s="12" t="s">
        <v>10</v>
      </c>
      <c r="G17" s="10"/>
      <c r="H17" s="11">
        <f>SUBTOTAL(9,H19:H23)</f>
        <v>7479</v>
      </c>
      <c r="I17" s="11">
        <f>SUBTOTAL(9,I19:I23)</f>
        <v>3751</v>
      </c>
      <c r="J17" s="11">
        <f>SUBTOTAL(9,J19:J23)</f>
        <v>3728</v>
      </c>
    </row>
    <row r="18" spans="1:10" ht="13.5">
      <c r="A18" s="9"/>
      <c r="B18" s="10"/>
      <c r="C18" s="11"/>
      <c r="D18" s="11"/>
      <c r="E18" s="11"/>
      <c r="F18" s="12"/>
      <c r="G18" s="10"/>
      <c r="H18" s="11"/>
      <c r="I18" s="11"/>
      <c r="J18" s="11"/>
    </row>
    <row r="19" spans="1:10" ht="13.5">
      <c r="A19" s="13">
        <v>5</v>
      </c>
      <c r="B19" s="17">
        <v>1.026</v>
      </c>
      <c r="C19" s="15">
        <f>D19+E19</f>
        <v>977</v>
      </c>
      <c r="D19" s="15">
        <v>504</v>
      </c>
      <c r="E19" s="15">
        <v>473</v>
      </c>
      <c r="F19" s="16">
        <v>30</v>
      </c>
      <c r="G19" s="17">
        <v>1.018</v>
      </c>
      <c r="H19" s="15">
        <f>I19+J19</f>
        <v>1432</v>
      </c>
      <c r="I19" s="15">
        <v>723</v>
      </c>
      <c r="J19" s="15">
        <v>709</v>
      </c>
    </row>
    <row r="20" spans="1:10" ht="13.5">
      <c r="A20" s="13">
        <v>6</v>
      </c>
      <c r="B20" s="17">
        <v>0.995</v>
      </c>
      <c r="C20" s="15">
        <f>D20+E20</f>
        <v>846</v>
      </c>
      <c r="D20" s="15">
        <v>436</v>
      </c>
      <c r="E20" s="15">
        <v>410</v>
      </c>
      <c r="F20" s="16">
        <v>31</v>
      </c>
      <c r="G20" s="17">
        <v>0.984</v>
      </c>
      <c r="H20" s="15">
        <f>I20+J20</f>
        <v>1379</v>
      </c>
      <c r="I20" s="15">
        <v>663</v>
      </c>
      <c r="J20" s="15">
        <v>716</v>
      </c>
    </row>
    <row r="21" spans="1:10" ht="13.5">
      <c r="A21" s="13">
        <v>7</v>
      </c>
      <c r="B21" s="17">
        <v>1.02</v>
      </c>
      <c r="C21" s="15">
        <f>D21+E21</f>
        <v>883</v>
      </c>
      <c r="D21" s="15">
        <v>455</v>
      </c>
      <c r="E21" s="15">
        <v>428</v>
      </c>
      <c r="F21" s="16">
        <v>32</v>
      </c>
      <c r="G21" s="17">
        <v>1.017</v>
      </c>
      <c r="H21" s="15">
        <f>I21+J21</f>
        <v>1484</v>
      </c>
      <c r="I21" s="15">
        <v>768</v>
      </c>
      <c r="J21" s="15">
        <v>716</v>
      </c>
    </row>
    <row r="22" spans="1:10" ht="13.5">
      <c r="A22" s="13">
        <v>8</v>
      </c>
      <c r="B22" s="17">
        <v>1.016</v>
      </c>
      <c r="C22" s="15">
        <f>D22+E22</f>
        <v>883</v>
      </c>
      <c r="D22" s="15">
        <v>450</v>
      </c>
      <c r="E22" s="15">
        <v>433</v>
      </c>
      <c r="F22" s="16">
        <v>33</v>
      </c>
      <c r="G22" s="17">
        <v>1.022</v>
      </c>
      <c r="H22" s="15">
        <f>I22+J22</f>
        <v>1609</v>
      </c>
      <c r="I22" s="15">
        <v>796</v>
      </c>
      <c r="J22" s="15">
        <v>813</v>
      </c>
    </row>
    <row r="23" spans="1:10" ht="13.5">
      <c r="A23" s="13">
        <v>9</v>
      </c>
      <c r="B23" s="17">
        <v>1.007</v>
      </c>
      <c r="C23" s="15">
        <f>D23+E23</f>
        <v>862</v>
      </c>
      <c r="D23" s="15">
        <v>422</v>
      </c>
      <c r="E23" s="15">
        <v>440</v>
      </c>
      <c r="F23" s="16">
        <v>34</v>
      </c>
      <c r="G23" s="17">
        <v>1.03</v>
      </c>
      <c r="H23" s="15">
        <f>I23+J23</f>
        <v>1575</v>
      </c>
      <c r="I23" s="15">
        <v>801</v>
      </c>
      <c r="J23" s="15">
        <v>774</v>
      </c>
    </row>
    <row r="24" spans="1:10" ht="13.5">
      <c r="A24" s="9"/>
      <c r="B24" s="10"/>
      <c r="C24" s="11"/>
      <c r="D24" s="11"/>
      <c r="E24" s="11"/>
      <c r="F24" s="12"/>
      <c r="G24" s="10"/>
      <c r="H24" s="11"/>
      <c r="I24" s="11"/>
      <c r="J24" s="11"/>
    </row>
    <row r="25" spans="1:10" ht="13.5">
      <c r="A25" s="9" t="s">
        <v>11</v>
      </c>
      <c r="B25" s="10"/>
      <c r="C25" s="11">
        <f>SUBTOTAL(9,C27:C31)</f>
        <v>4625</v>
      </c>
      <c r="D25" s="11">
        <f>SUBTOTAL(9,D27:D31)</f>
        <v>2379</v>
      </c>
      <c r="E25" s="11">
        <f>SUBTOTAL(9,E27:E31)</f>
        <v>2246</v>
      </c>
      <c r="F25" s="12" t="s">
        <v>12</v>
      </c>
      <c r="G25" s="10"/>
      <c r="H25" s="11">
        <f>SUBTOTAL(9,H27:H31)</f>
        <v>8869</v>
      </c>
      <c r="I25" s="11">
        <f>SUBTOTAL(9,I27:I31)</f>
        <v>4534</v>
      </c>
      <c r="J25" s="11">
        <f>SUBTOTAL(9,J27:J31)</f>
        <v>4335</v>
      </c>
    </row>
    <row r="26" spans="1:10" ht="13.5">
      <c r="A26" s="9"/>
      <c r="B26" s="10"/>
      <c r="C26" s="11"/>
      <c r="D26" s="11"/>
      <c r="E26" s="11"/>
      <c r="F26" s="12"/>
      <c r="G26" s="10"/>
      <c r="H26" s="11"/>
      <c r="I26" s="11"/>
      <c r="J26" s="11"/>
    </row>
    <row r="27" spans="1:10" ht="13.5">
      <c r="A27" s="13">
        <v>10</v>
      </c>
      <c r="B27" s="17">
        <v>1.009</v>
      </c>
      <c r="C27" s="15">
        <f>D27+E27</f>
        <v>937</v>
      </c>
      <c r="D27" s="15">
        <v>495</v>
      </c>
      <c r="E27" s="15">
        <v>442</v>
      </c>
      <c r="F27" s="16">
        <v>35</v>
      </c>
      <c r="G27" s="17">
        <v>1.002</v>
      </c>
      <c r="H27" s="15">
        <f>I27+J27</f>
        <v>1630</v>
      </c>
      <c r="I27" s="15">
        <v>823</v>
      </c>
      <c r="J27" s="15">
        <v>807</v>
      </c>
    </row>
    <row r="28" spans="1:10" ht="13.5">
      <c r="A28" s="13">
        <v>11</v>
      </c>
      <c r="B28" s="17">
        <v>1.014</v>
      </c>
      <c r="C28" s="15">
        <f>D28+E28</f>
        <v>935</v>
      </c>
      <c r="D28" s="15">
        <v>474</v>
      </c>
      <c r="E28" s="15">
        <v>461</v>
      </c>
      <c r="F28" s="16">
        <v>36</v>
      </c>
      <c r="G28" s="17">
        <v>1.024</v>
      </c>
      <c r="H28" s="15">
        <f>I28+J28</f>
        <v>1681</v>
      </c>
      <c r="I28" s="15">
        <v>860</v>
      </c>
      <c r="J28" s="15">
        <v>821</v>
      </c>
    </row>
    <row r="29" spans="1:10" ht="13.5">
      <c r="A29" s="13">
        <v>12</v>
      </c>
      <c r="B29" s="17">
        <v>1.003</v>
      </c>
      <c r="C29" s="15">
        <f>D29+E29</f>
        <v>890</v>
      </c>
      <c r="D29" s="15">
        <v>475</v>
      </c>
      <c r="E29" s="15">
        <v>415</v>
      </c>
      <c r="F29" s="16">
        <v>37</v>
      </c>
      <c r="G29" s="17">
        <v>1.022</v>
      </c>
      <c r="H29" s="15">
        <f>I29+J29</f>
        <v>1734</v>
      </c>
      <c r="I29" s="15">
        <v>888</v>
      </c>
      <c r="J29" s="15">
        <v>846</v>
      </c>
    </row>
    <row r="30" spans="1:10" ht="13.5">
      <c r="A30" s="13">
        <v>13</v>
      </c>
      <c r="B30" s="17">
        <v>1.012</v>
      </c>
      <c r="C30" s="15">
        <f>D30+E30</f>
        <v>936</v>
      </c>
      <c r="D30" s="15">
        <v>489</v>
      </c>
      <c r="E30" s="15">
        <v>447</v>
      </c>
      <c r="F30" s="16">
        <v>38</v>
      </c>
      <c r="G30" s="17">
        <v>1.008</v>
      </c>
      <c r="H30" s="15">
        <f>I30+J30</f>
        <v>1904</v>
      </c>
      <c r="I30" s="15">
        <v>955</v>
      </c>
      <c r="J30" s="15">
        <v>949</v>
      </c>
    </row>
    <row r="31" spans="1:10" ht="13.5">
      <c r="A31" s="13">
        <v>14</v>
      </c>
      <c r="B31" s="17">
        <v>1.008</v>
      </c>
      <c r="C31" s="15">
        <f>D31+E31</f>
        <v>927</v>
      </c>
      <c r="D31" s="15">
        <v>446</v>
      </c>
      <c r="E31" s="15">
        <v>481</v>
      </c>
      <c r="F31" s="16">
        <v>39</v>
      </c>
      <c r="G31" s="17">
        <v>0.996</v>
      </c>
      <c r="H31" s="15">
        <f>I31+J31</f>
        <v>1920</v>
      </c>
      <c r="I31" s="15">
        <v>1008</v>
      </c>
      <c r="J31" s="15">
        <v>912</v>
      </c>
    </row>
    <row r="32" spans="1:10" ht="13.5">
      <c r="A32" s="9"/>
      <c r="B32" s="10"/>
      <c r="C32" s="11"/>
      <c r="D32" s="11"/>
      <c r="E32" s="11"/>
      <c r="F32" s="12"/>
      <c r="G32" s="10"/>
      <c r="H32" s="11"/>
      <c r="I32" s="11"/>
      <c r="J32" s="11"/>
    </row>
    <row r="33" spans="1:10" ht="13.5">
      <c r="A33" s="9" t="s">
        <v>13</v>
      </c>
      <c r="B33" s="10"/>
      <c r="C33" s="11">
        <f>SUBTOTAL(9,C35:C39)</f>
        <v>4661</v>
      </c>
      <c r="D33" s="11">
        <f>SUBTOTAL(9,D35:D39)</f>
        <v>2383</v>
      </c>
      <c r="E33" s="11">
        <f>SUBTOTAL(9,E35:E39)</f>
        <v>2278</v>
      </c>
      <c r="F33" s="12" t="s">
        <v>14</v>
      </c>
      <c r="G33" s="10"/>
      <c r="H33" s="11">
        <f>SUBTOTAL(9,H35:H39)</f>
        <v>9133</v>
      </c>
      <c r="I33" s="11">
        <f>SUBTOTAL(9,I35:I39)</f>
        <v>4640</v>
      </c>
      <c r="J33" s="11">
        <f>SUBTOTAL(9,J35:J39)</f>
        <v>4493</v>
      </c>
    </row>
    <row r="34" spans="1:10" ht="13.5">
      <c r="A34" s="9"/>
      <c r="B34" s="10"/>
      <c r="C34" s="11"/>
      <c r="D34" s="11"/>
      <c r="E34" s="11"/>
      <c r="F34" s="12"/>
      <c r="G34" s="10"/>
      <c r="H34" s="11"/>
      <c r="I34" s="11"/>
      <c r="J34" s="11"/>
    </row>
    <row r="35" spans="1:10" ht="13.5">
      <c r="A35" s="13">
        <v>15</v>
      </c>
      <c r="B35" s="17">
        <v>1.03</v>
      </c>
      <c r="C35" s="15">
        <f>D35+E35</f>
        <v>940</v>
      </c>
      <c r="D35" s="15">
        <v>469</v>
      </c>
      <c r="E35" s="15">
        <v>471</v>
      </c>
      <c r="F35" s="16">
        <v>40</v>
      </c>
      <c r="G35" s="17">
        <v>1.003</v>
      </c>
      <c r="H35" s="15">
        <f>I35+J35</f>
        <v>1886</v>
      </c>
      <c r="I35" s="15">
        <v>939</v>
      </c>
      <c r="J35" s="15">
        <v>947</v>
      </c>
    </row>
    <row r="36" spans="1:10" ht="13.5">
      <c r="A36" s="13">
        <v>16</v>
      </c>
      <c r="B36" s="17">
        <v>1.02</v>
      </c>
      <c r="C36" s="15">
        <f>D36+E36</f>
        <v>919</v>
      </c>
      <c r="D36" s="15">
        <v>461</v>
      </c>
      <c r="E36" s="15">
        <v>458</v>
      </c>
      <c r="F36" s="16">
        <v>41</v>
      </c>
      <c r="G36" s="17">
        <v>1.006</v>
      </c>
      <c r="H36" s="15">
        <f>I36+J36</f>
        <v>1799</v>
      </c>
      <c r="I36" s="15">
        <v>912</v>
      </c>
      <c r="J36" s="15">
        <v>887</v>
      </c>
    </row>
    <row r="37" spans="1:10" ht="13.5">
      <c r="A37" s="13">
        <v>17</v>
      </c>
      <c r="B37" s="17">
        <v>1.023</v>
      </c>
      <c r="C37" s="15">
        <f>D37+E37</f>
        <v>880</v>
      </c>
      <c r="D37" s="15">
        <v>479</v>
      </c>
      <c r="E37" s="15">
        <v>401</v>
      </c>
      <c r="F37" s="16">
        <v>42</v>
      </c>
      <c r="G37" s="17">
        <v>1.016</v>
      </c>
      <c r="H37" s="15">
        <f>I37+J37</f>
        <v>1842</v>
      </c>
      <c r="I37" s="15">
        <v>939</v>
      </c>
      <c r="J37" s="15">
        <v>903</v>
      </c>
    </row>
    <row r="38" spans="1:10" ht="13.5">
      <c r="A38" s="13">
        <v>18</v>
      </c>
      <c r="B38" s="17">
        <v>1.028</v>
      </c>
      <c r="C38" s="15">
        <f>D38+E38</f>
        <v>977</v>
      </c>
      <c r="D38" s="15">
        <v>499</v>
      </c>
      <c r="E38" s="15">
        <v>478</v>
      </c>
      <c r="F38" s="16">
        <v>43</v>
      </c>
      <c r="G38" s="17">
        <v>1.031</v>
      </c>
      <c r="H38" s="15">
        <f>I38+J38</f>
        <v>1845</v>
      </c>
      <c r="I38" s="15">
        <v>941</v>
      </c>
      <c r="J38" s="15">
        <v>904</v>
      </c>
    </row>
    <row r="39" spans="1:10" ht="13.5">
      <c r="A39" s="13">
        <v>19</v>
      </c>
      <c r="B39" s="17">
        <v>1.041</v>
      </c>
      <c r="C39" s="15">
        <f>D39+E39</f>
        <v>945</v>
      </c>
      <c r="D39" s="15">
        <v>475</v>
      </c>
      <c r="E39" s="15">
        <v>470</v>
      </c>
      <c r="F39" s="16">
        <v>44</v>
      </c>
      <c r="G39" s="17">
        <v>1.039</v>
      </c>
      <c r="H39" s="15">
        <f>I39+J39</f>
        <v>1761</v>
      </c>
      <c r="I39" s="15">
        <v>909</v>
      </c>
      <c r="J39" s="15">
        <v>852</v>
      </c>
    </row>
    <row r="40" spans="1:10" ht="13.5">
      <c r="A40" s="9"/>
      <c r="B40" s="10"/>
      <c r="C40" s="11"/>
      <c r="D40" s="11"/>
      <c r="E40" s="11"/>
      <c r="F40" s="12"/>
      <c r="G40" s="10"/>
      <c r="H40" s="11"/>
      <c r="I40" s="11"/>
      <c r="J40" s="11"/>
    </row>
    <row r="41" spans="1:10" ht="13.5">
      <c r="A41" s="9" t="s">
        <v>15</v>
      </c>
      <c r="B41" s="10"/>
      <c r="C41" s="11">
        <f>SUBTOTAL(9,C43:C47)</f>
        <v>5407</v>
      </c>
      <c r="D41" s="11">
        <f>SUBTOTAL(9,D43:D47)</f>
        <v>2632</v>
      </c>
      <c r="E41" s="11">
        <f>SUBTOTAL(9,E43:E47)</f>
        <v>2775</v>
      </c>
      <c r="F41" s="12" t="s">
        <v>16</v>
      </c>
      <c r="G41" s="10"/>
      <c r="H41" s="11">
        <f>SUBTOTAL(9,H43:H47)</f>
        <v>7451</v>
      </c>
      <c r="I41" s="11">
        <f>SUBTOTAL(9,I43:I47)</f>
        <v>3766</v>
      </c>
      <c r="J41" s="11">
        <f>SUBTOTAL(9,J43:J47)</f>
        <v>3685</v>
      </c>
    </row>
    <row r="42" spans="1:10" ht="13.5">
      <c r="A42" s="9"/>
      <c r="B42" s="10"/>
      <c r="C42" s="11"/>
      <c r="D42" s="11"/>
      <c r="E42" s="11"/>
      <c r="F42" s="12"/>
      <c r="G42" s="10"/>
      <c r="H42" s="11"/>
      <c r="I42" s="11"/>
      <c r="J42" s="11"/>
    </row>
    <row r="43" spans="1:10" ht="13.5">
      <c r="A43" s="13">
        <v>20</v>
      </c>
      <c r="B43" s="17">
        <v>1.039</v>
      </c>
      <c r="C43" s="15">
        <f>D43+E43</f>
        <v>977</v>
      </c>
      <c r="D43" s="15">
        <v>492</v>
      </c>
      <c r="E43" s="15">
        <v>485</v>
      </c>
      <c r="F43" s="16">
        <v>45</v>
      </c>
      <c r="G43" s="17">
        <v>1.028</v>
      </c>
      <c r="H43" s="15">
        <f>I43+J43</f>
        <v>1642</v>
      </c>
      <c r="I43" s="15">
        <v>836</v>
      </c>
      <c r="J43" s="15">
        <v>806</v>
      </c>
    </row>
    <row r="44" spans="1:10" ht="13.5">
      <c r="A44" s="13">
        <v>21</v>
      </c>
      <c r="B44" s="17">
        <v>1.033</v>
      </c>
      <c r="C44" s="15">
        <f>D44+E44</f>
        <v>1026</v>
      </c>
      <c r="D44" s="15">
        <v>499</v>
      </c>
      <c r="E44" s="15">
        <v>527</v>
      </c>
      <c r="F44" s="16">
        <v>46</v>
      </c>
      <c r="G44" s="17">
        <v>1.024</v>
      </c>
      <c r="H44" s="15">
        <f>I44+J44</f>
        <v>1402</v>
      </c>
      <c r="I44" s="15">
        <v>699</v>
      </c>
      <c r="J44" s="15">
        <v>703</v>
      </c>
    </row>
    <row r="45" spans="1:10" ht="13.5">
      <c r="A45" s="13">
        <v>22</v>
      </c>
      <c r="B45" s="17">
        <v>1.076</v>
      </c>
      <c r="C45" s="15">
        <f>D45+E45</f>
        <v>1034</v>
      </c>
      <c r="D45" s="15">
        <v>488</v>
      </c>
      <c r="E45" s="15">
        <v>546</v>
      </c>
      <c r="F45" s="16">
        <v>47</v>
      </c>
      <c r="G45" s="17">
        <v>1.021</v>
      </c>
      <c r="H45" s="15">
        <f>I45+J45</f>
        <v>1489</v>
      </c>
      <c r="I45" s="15">
        <v>741</v>
      </c>
      <c r="J45" s="15">
        <v>748</v>
      </c>
    </row>
    <row r="46" spans="1:10" ht="13.5">
      <c r="A46" s="13">
        <v>23</v>
      </c>
      <c r="B46" s="17">
        <v>1.08</v>
      </c>
      <c r="C46" s="15">
        <f>D46+E46</f>
        <v>1116</v>
      </c>
      <c r="D46" s="15">
        <v>511</v>
      </c>
      <c r="E46" s="15">
        <v>605</v>
      </c>
      <c r="F46" s="16">
        <v>48</v>
      </c>
      <c r="G46" s="17">
        <v>1.016</v>
      </c>
      <c r="H46" s="15">
        <f>I46+J46</f>
        <v>1510</v>
      </c>
      <c r="I46" s="15">
        <v>765</v>
      </c>
      <c r="J46" s="15">
        <v>745</v>
      </c>
    </row>
    <row r="47" spans="1:10" ht="13.5">
      <c r="A47" s="13">
        <v>24</v>
      </c>
      <c r="B47" s="17">
        <v>1.072</v>
      </c>
      <c r="C47" s="15">
        <f>D47+E47</f>
        <v>1254</v>
      </c>
      <c r="D47" s="15">
        <v>642</v>
      </c>
      <c r="E47" s="15">
        <v>612</v>
      </c>
      <c r="F47" s="16">
        <v>49</v>
      </c>
      <c r="G47" s="17">
        <v>1.027</v>
      </c>
      <c r="H47" s="15">
        <f>I47+J47</f>
        <v>1408</v>
      </c>
      <c r="I47" s="15">
        <v>725</v>
      </c>
      <c r="J47" s="15">
        <v>683</v>
      </c>
    </row>
    <row r="48" spans="1:10" ht="13.5">
      <c r="A48" s="21"/>
      <c r="B48" s="22"/>
      <c r="C48" s="23"/>
      <c r="D48" s="23"/>
      <c r="E48" s="23"/>
      <c r="F48" s="24"/>
      <c r="G48" s="22"/>
      <c r="H48" s="23"/>
      <c r="I48" s="23"/>
      <c r="J48" s="23"/>
    </row>
    <row r="49" ht="13.5">
      <c r="A49" s="3" t="s">
        <v>51</v>
      </c>
    </row>
    <row r="64" spans="1:10" ht="17.25">
      <c r="A64" s="1" t="s">
        <v>0</v>
      </c>
      <c r="B64" s="2"/>
      <c r="C64" s="2"/>
      <c r="D64" s="2"/>
      <c r="E64" s="2"/>
      <c r="F64" s="2"/>
      <c r="G64" s="2"/>
      <c r="H64" s="2"/>
      <c r="I64" s="2"/>
      <c r="J64" s="2"/>
    </row>
    <row r="66" spans="1:10" ht="17.25">
      <c r="A66" s="4" t="s">
        <v>43</v>
      </c>
      <c r="J66" s="5" t="str">
        <f>J4</f>
        <v>(住民基本台帳人口　平成２５年３月３１日現在)</v>
      </c>
    </row>
    <row r="68" spans="1:10" ht="27" customHeight="1">
      <c r="A68" s="6" t="s">
        <v>1</v>
      </c>
      <c r="B68" s="7" t="s">
        <v>2</v>
      </c>
      <c r="C68" s="7" t="s">
        <v>3</v>
      </c>
      <c r="D68" s="7" t="s">
        <v>4</v>
      </c>
      <c r="E68" s="7" t="s">
        <v>5</v>
      </c>
      <c r="F68" s="7" t="s">
        <v>1</v>
      </c>
      <c r="G68" s="7" t="s">
        <v>2</v>
      </c>
      <c r="H68" s="7" t="s">
        <v>3</v>
      </c>
      <c r="I68" s="7" t="s">
        <v>4</v>
      </c>
      <c r="J68" s="8" t="s">
        <v>5</v>
      </c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9" t="s">
        <v>17</v>
      </c>
      <c r="B70" s="10"/>
      <c r="C70" s="11">
        <f>SUBTOTAL(9,C72:C76)</f>
        <v>6353</v>
      </c>
      <c r="D70" s="11">
        <f>SUBTOTAL(9,D72:D76)</f>
        <v>3176</v>
      </c>
      <c r="E70" s="11">
        <f>SUBTOTAL(9,E72:E76)</f>
        <v>3177</v>
      </c>
      <c r="F70" s="12" t="s">
        <v>18</v>
      </c>
      <c r="G70" s="10"/>
      <c r="H70" s="11">
        <f>SUBTOTAL(9,H72:H76)</f>
        <v>5234</v>
      </c>
      <c r="I70" s="11">
        <f>SUBTOTAL(9,I72:I76)</f>
        <v>2272</v>
      </c>
      <c r="J70" s="11">
        <f>SUBTOTAL(9,J72:J76)</f>
        <v>2962</v>
      </c>
    </row>
    <row r="71" spans="1:10" ht="13.5">
      <c r="A71" s="9"/>
      <c r="B71" s="10"/>
      <c r="C71" s="11"/>
      <c r="D71" s="11"/>
      <c r="E71" s="11"/>
      <c r="F71" s="12"/>
      <c r="G71" s="10"/>
      <c r="H71" s="11"/>
      <c r="I71" s="11"/>
      <c r="J71" s="11"/>
    </row>
    <row r="72" spans="1:10" ht="13.5">
      <c r="A72" s="13">
        <v>50</v>
      </c>
      <c r="B72" s="17">
        <v>1.031</v>
      </c>
      <c r="C72" s="15">
        <f>D72+E72</f>
        <v>1328</v>
      </c>
      <c r="D72" s="15">
        <v>637</v>
      </c>
      <c r="E72" s="15">
        <v>691</v>
      </c>
      <c r="F72" s="16">
        <v>75</v>
      </c>
      <c r="G72" s="17">
        <v>0.998</v>
      </c>
      <c r="H72" s="15">
        <f>I72+J72</f>
        <v>1215</v>
      </c>
      <c r="I72" s="15">
        <v>550</v>
      </c>
      <c r="J72" s="15">
        <v>665</v>
      </c>
    </row>
    <row r="73" spans="1:10" ht="13.5">
      <c r="A73" s="13">
        <v>51</v>
      </c>
      <c r="B73" s="17">
        <v>1.018</v>
      </c>
      <c r="C73" s="15">
        <f>D73+E73</f>
        <v>1297</v>
      </c>
      <c r="D73" s="15">
        <v>653</v>
      </c>
      <c r="E73" s="15">
        <v>644</v>
      </c>
      <c r="F73" s="16">
        <v>76</v>
      </c>
      <c r="G73" s="17">
        <v>0.995</v>
      </c>
      <c r="H73" s="15">
        <f>I73+J73</f>
        <v>1128</v>
      </c>
      <c r="I73" s="15">
        <v>486</v>
      </c>
      <c r="J73" s="15">
        <v>642</v>
      </c>
    </row>
    <row r="74" spans="1:10" ht="13.5">
      <c r="A74" s="13">
        <v>52</v>
      </c>
      <c r="B74" s="17">
        <v>1.03</v>
      </c>
      <c r="C74" s="15">
        <f>D74+E74</f>
        <v>1216</v>
      </c>
      <c r="D74" s="15">
        <v>615</v>
      </c>
      <c r="E74" s="15">
        <v>601</v>
      </c>
      <c r="F74" s="16">
        <v>77</v>
      </c>
      <c r="G74" s="17">
        <v>0.995</v>
      </c>
      <c r="H74" s="15">
        <f>I74+J74</f>
        <v>1067</v>
      </c>
      <c r="I74" s="15">
        <v>458</v>
      </c>
      <c r="J74" s="15">
        <v>609</v>
      </c>
    </row>
    <row r="75" spans="1:10" ht="13.5">
      <c r="A75" s="13">
        <v>53</v>
      </c>
      <c r="B75" s="17">
        <v>1.018</v>
      </c>
      <c r="C75" s="15">
        <f>D75+E75</f>
        <v>1254</v>
      </c>
      <c r="D75" s="15">
        <v>619</v>
      </c>
      <c r="E75" s="15">
        <v>635</v>
      </c>
      <c r="F75" s="16">
        <v>78</v>
      </c>
      <c r="G75" s="17">
        <v>0.979</v>
      </c>
      <c r="H75" s="15">
        <f>I75+J75</f>
        <v>968</v>
      </c>
      <c r="I75" s="15">
        <v>413</v>
      </c>
      <c r="J75" s="15">
        <v>555</v>
      </c>
    </row>
    <row r="76" spans="1:10" ht="13.5">
      <c r="A76" s="13">
        <v>54</v>
      </c>
      <c r="B76" s="17">
        <v>1.043</v>
      </c>
      <c r="C76" s="15">
        <f>D76+E76</f>
        <v>1258</v>
      </c>
      <c r="D76" s="15">
        <v>652</v>
      </c>
      <c r="E76" s="15">
        <v>606</v>
      </c>
      <c r="F76" s="16">
        <v>79</v>
      </c>
      <c r="G76" s="17">
        <v>0.973</v>
      </c>
      <c r="H76" s="15">
        <f>I76+J76</f>
        <v>856</v>
      </c>
      <c r="I76" s="15">
        <v>365</v>
      </c>
      <c r="J76" s="15">
        <v>491</v>
      </c>
    </row>
    <row r="77" spans="1:10" ht="13.5">
      <c r="A77" s="9"/>
      <c r="B77" s="10"/>
      <c r="C77" s="11"/>
      <c r="D77" s="11"/>
      <c r="E77" s="11"/>
      <c r="F77" s="12"/>
      <c r="G77" s="10"/>
      <c r="H77" s="11"/>
      <c r="I77" s="11"/>
      <c r="J77" s="11"/>
    </row>
    <row r="78" spans="1:10" ht="13.5">
      <c r="A78" s="9" t="s">
        <v>19</v>
      </c>
      <c r="B78" s="10"/>
      <c r="C78" s="11">
        <f>SUBTOTAL(9,C80:C84)</f>
        <v>6005</v>
      </c>
      <c r="D78" s="11">
        <f>SUBTOTAL(9,D80:D84)</f>
        <v>2993</v>
      </c>
      <c r="E78" s="11">
        <f>SUBTOTAL(9,E80:E84)</f>
        <v>3012</v>
      </c>
      <c r="F78" s="12" t="s">
        <v>20</v>
      </c>
      <c r="G78" s="10"/>
      <c r="H78" s="11">
        <f>SUBTOTAL(9,H80:H84)</f>
        <v>3516</v>
      </c>
      <c r="I78" s="11">
        <f>SUBTOTAL(9,I80:I84)</f>
        <v>1334</v>
      </c>
      <c r="J78" s="11">
        <f>SUBTOTAL(9,J80:J84)</f>
        <v>2182</v>
      </c>
    </row>
    <row r="79" spans="1:10" ht="13.5">
      <c r="A79" s="9"/>
      <c r="B79" s="10"/>
      <c r="C79" s="11"/>
      <c r="D79" s="11"/>
      <c r="E79" s="11"/>
      <c r="F79" s="12"/>
      <c r="G79" s="10"/>
      <c r="H79" s="11"/>
      <c r="I79" s="11"/>
      <c r="J79" s="11"/>
    </row>
    <row r="80" spans="1:10" ht="13.5">
      <c r="A80" s="13">
        <v>55</v>
      </c>
      <c r="B80" s="17">
        <v>1.025</v>
      </c>
      <c r="C80" s="15">
        <f>D80+E80</f>
        <v>1163</v>
      </c>
      <c r="D80" s="15">
        <v>581</v>
      </c>
      <c r="E80" s="15">
        <v>582</v>
      </c>
      <c r="F80" s="16">
        <v>80</v>
      </c>
      <c r="G80" s="17">
        <v>0.993</v>
      </c>
      <c r="H80" s="15">
        <f>I80+J80</f>
        <v>824</v>
      </c>
      <c r="I80" s="15">
        <v>319</v>
      </c>
      <c r="J80" s="15">
        <v>505</v>
      </c>
    </row>
    <row r="81" spans="1:10" ht="13.5">
      <c r="A81" s="13">
        <v>56</v>
      </c>
      <c r="B81" s="17">
        <v>1.015</v>
      </c>
      <c r="C81" s="15">
        <f>D81+E81</f>
        <v>1146</v>
      </c>
      <c r="D81" s="15">
        <v>576</v>
      </c>
      <c r="E81" s="15">
        <v>570</v>
      </c>
      <c r="F81" s="16">
        <v>81</v>
      </c>
      <c r="G81" s="17">
        <v>0.974</v>
      </c>
      <c r="H81" s="15">
        <f>I81+J81</f>
        <v>796</v>
      </c>
      <c r="I81" s="15">
        <v>314</v>
      </c>
      <c r="J81" s="15">
        <v>482</v>
      </c>
    </row>
    <row r="82" spans="1:10" ht="13.5">
      <c r="A82" s="13">
        <v>57</v>
      </c>
      <c r="B82" s="17">
        <v>1.026</v>
      </c>
      <c r="C82" s="15">
        <f>D82+E82</f>
        <v>1183</v>
      </c>
      <c r="D82" s="15">
        <v>587</v>
      </c>
      <c r="E82" s="15">
        <v>596</v>
      </c>
      <c r="F82" s="16">
        <v>82</v>
      </c>
      <c r="G82" s="17">
        <v>0.966</v>
      </c>
      <c r="H82" s="15">
        <f>I82+J82</f>
        <v>700</v>
      </c>
      <c r="I82" s="15">
        <v>268</v>
      </c>
      <c r="J82" s="15">
        <v>432</v>
      </c>
    </row>
    <row r="83" spans="1:10" ht="13.5">
      <c r="A83" s="13">
        <v>58</v>
      </c>
      <c r="B83" s="17">
        <v>1.025</v>
      </c>
      <c r="C83" s="15">
        <f>D83+E83</f>
        <v>1228</v>
      </c>
      <c r="D83" s="15">
        <v>622</v>
      </c>
      <c r="E83" s="15">
        <v>606</v>
      </c>
      <c r="F83" s="16">
        <v>83</v>
      </c>
      <c r="G83" s="17">
        <v>0.96</v>
      </c>
      <c r="H83" s="15">
        <f>I83+J83</f>
        <v>604</v>
      </c>
      <c r="I83" s="15">
        <v>216</v>
      </c>
      <c r="J83" s="15">
        <v>388</v>
      </c>
    </row>
    <row r="84" spans="1:10" ht="13.5">
      <c r="A84" s="13">
        <v>59</v>
      </c>
      <c r="B84" s="17">
        <v>1.023</v>
      </c>
      <c r="C84" s="15">
        <f>D84+E84</f>
        <v>1285</v>
      </c>
      <c r="D84" s="15">
        <v>627</v>
      </c>
      <c r="E84" s="15">
        <v>658</v>
      </c>
      <c r="F84" s="16">
        <v>84</v>
      </c>
      <c r="G84" s="17">
        <v>0.975</v>
      </c>
      <c r="H84" s="15">
        <f>I84+J84</f>
        <v>592</v>
      </c>
      <c r="I84" s="15">
        <v>217</v>
      </c>
      <c r="J84" s="15">
        <v>375</v>
      </c>
    </row>
    <row r="85" spans="1:10" ht="13.5">
      <c r="A85" s="9"/>
      <c r="B85" s="10"/>
      <c r="C85" s="11"/>
      <c r="D85" s="11"/>
      <c r="E85" s="11"/>
      <c r="F85" s="12"/>
      <c r="G85" s="10"/>
      <c r="H85" s="11"/>
      <c r="I85" s="11"/>
      <c r="J85" s="11"/>
    </row>
    <row r="86" spans="1:10" ht="13.5">
      <c r="A86" s="9" t="s">
        <v>21</v>
      </c>
      <c r="B86" s="10"/>
      <c r="C86" s="11">
        <f>SUBTOTAL(9,C88:C92)</f>
        <v>8488</v>
      </c>
      <c r="D86" s="11">
        <f>SUBTOTAL(9,D88:D92)</f>
        <v>4174</v>
      </c>
      <c r="E86" s="11">
        <f>SUBTOTAL(9,E88:E92)</f>
        <v>4314</v>
      </c>
      <c r="F86" s="12" t="s">
        <v>22</v>
      </c>
      <c r="G86" s="10"/>
      <c r="H86" s="11">
        <f>SUBTOTAL(9,H88:H92)</f>
        <v>1974</v>
      </c>
      <c r="I86" s="11">
        <f>SUBTOTAL(9,I88:I92)</f>
        <v>639</v>
      </c>
      <c r="J86" s="11">
        <f>SUBTOTAL(9,J88:J92)</f>
        <v>1335</v>
      </c>
    </row>
    <row r="87" spans="1:10" ht="13.5">
      <c r="A87" s="9"/>
      <c r="B87" s="10"/>
      <c r="C87" s="11"/>
      <c r="D87" s="11"/>
      <c r="E87" s="11"/>
      <c r="F87" s="12"/>
      <c r="G87" s="10"/>
      <c r="H87" s="11"/>
      <c r="I87" s="11"/>
      <c r="J87" s="11"/>
    </row>
    <row r="88" spans="1:10" ht="13.5">
      <c r="A88" s="13">
        <v>60</v>
      </c>
      <c r="B88" s="17">
        <v>1.01</v>
      </c>
      <c r="C88" s="15">
        <f>D88+E88</f>
        <v>1397</v>
      </c>
      <c r="D88" s="15">
        <v>686</v>
      </c>
      <c r="E88" s="15">
        <v>711</v>
      </c>
      <c r="F88" s="16">
        <v>85</v>
      </c>
      <c r="G88" s="17">
        <v>0.966</v>
      </c>
      <c r="H88" s="15">
        <f>I88+J88</f>
        <v>486</v>
      </c>
      <c r="I88" s="15">
        <v>171</v>
      </c>
      <c r="J88" s="15">
        <v>315</v>
      </c>
    </row>
    <row r="89" spans="1:10" ht="13.5">
      <c r="A89" s="13">
        <v>61</v>
      </c>
      <c r="B89" s="17">
        <v>1.012</v>
      </c>
      <c r="C89" s="15">
        <f>D89+E89</f>
        <v>1525</v>
      </c>
      <c r="D89" s="15">
        <v>761</v>
      </c>
      <c r="E89" s="15">
        <v>764</v>
      </c>
      <c r="F89" s="16">
        <v>86</v>
      </c>
      <c r="G89" s="17">
        <v>0.961</v>
      </c>
      <c r="H89" s="15">
        <f>I89+J89</f>
        <v>465</v>
      </c>
      <c r="I89" s="15">
        <v>163</v>
      </c>
      <c r="J89" s="15">
        <v>302</v>
      </c>
    </row>
    <row r="90" spans="1:10" ht="13.5">
      <c r="A90" s="13">
        <v>62</v>
      </c>
      <c r="B90" s="17">
        <v>1.015</v>
      </c>
      <c r="C90" s="15">
        <f>D90+E90</f>
        <v>1737</v>
      </c>
      <c r="D90" s="15">
        <v>849</v>
      </c>
      <c r="E90" s="15">
        <v>888</v>
      </c>
      <c r="F90" s="16">
        <v>87</v>
      </c>
      <c r="G90" s="17">
        <v>0.95</v>
      </c>
      <c r="H90" s="15">
        <f>I90+J90</f>
        <v>403</v>
      </c>
      <c r="I90" s="15">
        <v>121</v>
      </c>
      <c r="J90" s="15">
        <v>282</v>
      </c>
    </row>
    <row r="91" spans="1:10" ht="13.5">
      <c r="A91" s="13">
        <v>63</v>
      </c>
      <c r="B91" s="17">
        <v>1.008</v>
      </c>
      <c r="C91" s="15">
        <f>D91+E91</f>
        <v>1819</v>
      </c>
      <c r="D91" s="15">
        <v>904</v>
      </c>
      <c r="E91" s="15">
        <v>915</v>
      </c>
      <c r="F91" s="16">
        <v>88</v>
      </c>
      <c r="G91" s="17">
        <v>0.919</v>
      </c>
      <c r="H91" s="15">
        <f>I91+J91</f>
        <v>330</v>
      </c>
      <c r="I91" s="15">
        <v>106</v>
      </c>
      <c r="J91" s="15">
        <v>224</v>
      </c>
    </row>
    <row r="92" spans="1:10" ht="13.5">
      <c r="A92" s="13">
        <v>64</v>
      </c>
      <c r="B92" s="17">
        <v>1</v>
      </c>
      <c r="C92" s="15">
        <f>D92+E92</f>
        <v>2010</v>
      </c>
      <c r="D92" s="15">
        <v>974</v>
      </c>
      <c r="E92" s="15">
        <v>1036</v>
      </c>
      <c r="F92" s="16">
        <v>89</v>
      </c>
      <c r="G92" s="17">
        <v>0.921</v>
      </c>
      <c r="H92" s="15">
        <f>I92+J92</f>
        <v>290</v>
      </c>
      <c r="I92" s="15">
        <v>78</v>
      </c>
      <c r="J92" s="15">
        <v>212</v>
      </c>
    </row>
    <row r="93" spans="1:10" ht="13.5">
      <c r="A93" s="9"/>
      <c r="B93" s="10"/>
      <c r="C93" s="11"/>
      <c r="D93" s="11"/>
      <c r="E93" s="11"/>
      <c r="F93" s="12"/>
      <c r="G93" s="10"/>
      <c r="H93" s="11"/>
      <c r="I93" s="11"/>
      <c r="J93" s="11"/>
    </row>
    <row r="94" spans="1:10" ht="13.5">
      <c r="A94" s="9" t="s">
        <v>23</v>
      </c>
      <c r="B94" s="10"/>
      <c r="C94" s="11">
        <f>SUBTOTAL(9,C96:C100)</f>
        <v>7527</v>
      </c>
      <c r="D94" s="11">
        <f>SUBTOTAL(9,D96:D100)</f>
        <v>3525</v>
      </c>
      <c r="E94" s="11">
        <f>SUBTOTAL(9,E96:E100)</f>
        <v>4002</v>
      </c>
      <c r="F94" s="12" t="s">
        <v>24</v>
      </c>
      <c r="G94" s="10"/>
      <c r="H94" s="11">
        <f>SUBTOTAL(9,H96:H100)</f>
        <v>765</v>
      </c>
      <c r="I94" s="11">
        <f>SUBTOTAL(9,I96:I100)</f>
        <v>163</v>
      </c>
      <c r="J94" s="11">
        <f>SUBTOTAL(9,J96:J100)</f>
        <v>602</v>
      </c>
    </row>
    <row r="95" spans="1:10" ht="13.5">
      <c r="A95" s="9"/>
      <c r="B95" s="10"/>
      <c r="C95" s="11"/>
      <c r="D95" s="11"/>
      <c r="E95" s="11"/>
      <c r="F95" s="12"/>
      <c r="G95" s="10"/>
      <c r="H95" s="11"/>
      <c r="I95" s="11"/>
      <c r="J95" s="11"/>
    </row>
    <row r="96" spans="1:10" ht="13.5">
      <c r="A96" s="13">
        <v>65</v>
      </c>
      <c r="B96" s="17">
        <v>1.007</v>
      </c>
      <c r="C96" s="15">
        <f>D96+E96</f>
        <v>1966</v>
      </c>
      <c r="D96" s="15">
        <v>937</v>
      </c>
      <c r="E96" s="15">
        <v>1029</v>
      </c>
      <c r="F96" s="16">
        <v>90</v>
      </c>
      <c r="G96" s="17">
        <v>0.872</v>
      </c>
      <c r="H96" s="15">
        <f>I96+J96</f>
        <v>205</v>
      </c>
      <c r="I96" s="15">
        <v>43</v>
      </c>
      <c r="J96" s="15">
        <v>162</v>
      </c>
    </row>
    <row r="97" spans="1:10" ht="13.5">
      <c r="A97" s="13">
        <v>66</v>
      </c>
      <c r="B97" s="17">
        <v>1.01</v>
      </c>
      <c r="C97" s="15">
        <f>D97+E97</f>
        <v>1560</v>
      </c>
      <c r="D97" s="15">
        <v>736</v>
      </c>
      <c r="E97" s="15">
        <v>824</v>
      </c>
      <c r="F97" s="16">
        <v>91</v>
      </c>
      <c r="G97" s="17">
        <v>0.858</v>
      </c>
      <c r="H97" s="15">
        <f>I97+J97</f>
        <v>193</v>
      </c>
      <c r="I97" s="15">
        <v>32</v>
      </c>
      <c r="J97" s="15">
        <v>161</v>
      </c>
    </row>
    <row r="98" spans="1:10" ht="13.5">
      <c r="A98" s="13">
        <v>67</v>
      </c>
      <c r="B98" s="17">
        <v>1.012</v>
      </c>
      <c r="C98" s="15">
        <f>D98+E98</f>
        <v>1047</v>
      </c>
      <c r="D98" s="15">
        <v>490</v>
      </c>
      <c r="E98" s="15">
        <v>557</v>
      </c>
      <c r="F98" s="16">
        <v>92</v>
      </c>
      <c r="G98" s="17">
        <v>0.865</v>
      </c>
      <c r="H98" s="15">
        <f>I98+J98</f>
        <v>166</v>
      </c>
      <c r="I98" s="15">
        <v>39</v>
      </c>
      <c r="J98" s="15">
        <v>127</v>
      </c>
    </row>
    <row r="99" spans="1:10" ht="13.5">
      <c r="A99" s="13">
        <v>68</v>
      </c>
      <c r="B99" s="17">
        <v>1.009</v>
      </c>
      <c r="C99" s="15">
        <f>D99+E99</f>
        <v>1367</v>
      </c>
      <c r="D99" s="15">
        <v>662</v>
      </c>
      <c r="E99" s="15">
        <v>705</v>
      </c>
      <c r="F99" s="16">
        <v>93</v>
      </c>
      <c r="G99" s="17">
        <v>0.807</v>
      </c>
      <c r="H99" s="15">
        <f>I99+J99</f>
        <v>113</v>
      </c>
      <c r="I99" s="15">
        <v>25</v>
      </c>
      <c r="J99" s="15">
        <v>88</v>
      </c>
    </row>
    <row r="100" spans="1:10" ht="13.5">
      <c r="A100" s="13">
        <v>69</v>
      </c>
      <c r="B100" s="17">
        <v>1.008</v>
      </c>
      <c r="C100" s="15">
        <f>D100+E100</f>
        <v>1587</v>
      </c>
      <c r="D100" s="15">
        <v>700</v>
      </c>
      <c r="E100" s="15">
        <v>887</v>
      </c>
      <c r="F100" s="16">
        <v>94</v>
      </c>
      <c r="G100" s="17">
        <v>0.863</v>
      </c>
      <c r="H100" s="15">
        <f>I100+J100</f>
        <v>88</v>
      </c>
      <c r="I100" s="15">
        <v>24</v>
      </c>
      <c r="J100" s="15">
        <v>64</v>
      </c>
    </row>
    <row r="101" spans="1:10" ht="13.5">
      <c r="A101" s="9"/>
      <c r="B101" s="10"/>
      <c r="C101" s="11"/>
      <c r="D101" s="11"/>
      <c r="E101" s="11"/>
      <c r="F101" s="12"/>
      <c r="G101" s="10"/>
      <c r="H101" s="11"/>
      <c r="I101" s="11"/>
      <c r="J101" s="11"/>
    </row>
    <row r="102" spans="1:10" ht="13.5">
      <c r="A102" s="9" t="s">
        <v>25</v>
      </c>
      <c r="B102" s="10"/>
      <c r="C102" s="11">
        <f>SUBTOTAL(9,C104:C108)</f>
        <v>6670</v>
      </c>
      <c r="D102" s="11">
        <f>SUBTOTAL(9,D104:D108)</f>
        <v>3130</v>
      </c>
      <c r="E102" s="11">
        <f>SUBTOTAL(9,E104:E108)</f>
        <v>3540</v>
      </c>
      <c r="F102" s="12" t="s">
        <v>26</v>
      </c>
      <c r="G102" s="10"/>
      <c r="H102" s="11">
        <f>SUBTOTAL(9,H104:H108)</f>
        <v>207</v>
      </c>
      <c r="I102" s="11">
        <f>SUBTOTAL(9,I104:I108)</f>
        <v>41</v>
      </c>
      <c r="J102" s="11">
        <f>SUBTOTAL(9,J104:J108)</f>
        <v>166</v>
      </c>
    </row>
    <row r="103" spans="1:10" ht="13.5">
      <c r="A103" s="9" t="s">
        <v>27</v>
      </c>
      <c r="B103" s="10"/>
      <c r="C103" s="11"/>
      <c r="D103" s="11"/>
      <c r="E103" s="11"/>
      <c r="F103" s="12"/>
      <c r="G103" s="10"/>
      <c r="H103" s="11"/>
      <c r="I103" s="11"/>
      <c r="J103" s="11"/>
    </row>
    <row r="104" spans="1:10" ht="13.5">
      <c r="A104" s="13">
        <v>70</v>
      </c>
      <c r="B104" s="17">
        <v>0.999</v>
      </c>
      <c r="C104" s="15">
        <f>D104+E104</f>
        <v>1432</v>
      </c>
      <c r="D104" s="15">
        <v>679</v>
      </c>
      <c r="E104" s="15">
        <v>753</v>
      </c>
      <c r="F104" s="16">
        <v>95</v>
      </c>
      <c r="G104" s="17">
        <v>0.8</v>
      </c>
      <c r="H104" s="15">
        <f>I104+J104</f>
        <v>76</v>
      </c>
      <c r="I104" s="15">
        <v>24</v>
      </c>
      <c r="J104" s="15">
        <v>52</v>
      </c>
    </row>
    <row r="105" spans="1:10" ht="13.5">
      <c r="A105" s="13">
        <v>71</v>
      </c>
      <c r="B105" s="17">
        <v>0.996</v>
      </c>
      <c r="C105" s="15">
        <f>D105+E105</f>
        <v>1570</v>
      </c>
      <c r="D105" s="15">
        <v>756</v>
      </c>
      <c r="E105" s="15">
        <v>814</v>
      </c>
      <c r="F105" s="16">
        <v>96</v>
      </c>
      <c r="G105" s="17">
        <v>0.703</v>
      </c>
      <c r="H105" s="15">
        <f>I105+J105</f>
        <v>45</v>
      </c>
      <c r="I105" s="15">
        <v>6</v>
      </c>
      <c r="J105" s="15">
        <v>39</v>
      </c>
    </row>
    <row r="106" spans="1:10" ht="13.5">
      <c r="A106" s="13">
        <v>72</v>
      </c>
      <c r="B106" s="17">
        <v>1.004</v>
      </c>
      <c r="C106" s="15">
        <f>D106+E106</f>
        <v>1400</v>
      </c>
      <c r="D106" s="15">
        <v>652</v>
      </c>
      <c r="E106" s="15">
        <v>748</v>
      </c>
      <c r="F106" s="16">
        <v>97</v>
      </c>
      <c r="G106" s="17">
        <v>0.745</v>
      </c>
      <c r="H106" s="15">
        <f>I106+J106</f>
        <v>35</v>
      </c>
      <c r="I106" s="15">
        <v>3</v>
      </c>
      <c r="J106" s="15">
        <v>32</v>
      </c>
    </row>
    <row r="107" spans="1:10" ht="13.5">
      <c r="A107" s="13">
        <v>73</v>
      </c>
      <c r="B107" s="17">
        <v>0.988</v>
      </c>
      <c r="C107" s="15">
        <f>D107+E107</f>
        <v>1155</v>
      </c>
      <c r="D107" s="15">
        <v>539</v>
      </c>
      <c r="E107" s="15">
        <v>616</v>
      </c>
      <c r="F107" s="16">
        <v>98</v>
      </c>
      <c r="G107" s="17">
        <v>0.743</v>
      </c>
      <c r="H107" s="15">
        <f>I107+J107</f>
        <v>26</v>
      </c>
      <c r="I107" s="15">
        <v>6</v>
      </c>
      <c r="J107" s="15">
        <v>20</v>
      </c>
    </row>
    <row r="108" spans="1:10" ht="13.5">
      <c r="A108" s="13">
        <v>74</v>
      </c>
      <c r="B108" s="17">
        <v>0.998</v>
      </c>
      <c r="C108" s="15">
        <f>D108+E108</f>
        <v>1113</v>
      </c>
      <c r="D108" s="15">
        <v>504</v>
      </c>
      <c r="E108" s="15">
        <v>609</v>
      </c>
      <c r="F108" s="16">
        <v>99</v>
      </c>
      <c r="G108" s="17">
        <v>0.658</v>
      </c>
      <c r="H108" s="15">
        <f>I108+J108</f>
        <v>25</v>
      </c>
      <c r="I108" s="15">
        <v>2</v>
      </c>
      <c r="J108" s="15">
        <v>23</v>
      </c>
    </row>
    <row r="109" spans="1:10" ht="13.5">
      <c r="A109" s="9"/>
      <c r="B109" s="10"/>
      <c r="C109" s="11"/>
      <c r="D109" s="11"/>
      <c r="E109" s="11"/>
      <c r="F109" s="12"/>
      <c r="G109" s="10"/>
      <c r="H109" s="11"/>
      <c r="I109" s="11"/>
      <c r="J109" s="11"/>
    </row>
    <row r="110" spans="1:10" ht="13.5">
      <c r="A110" s="9"/>
      <c r="B110" s="10"/>
      <c r="C110" s="11"/>
      <c r="D110" s="11"/>
      <c r="E110" s="11"/>
      <c r="F110" s="12" t="s">
        <v>28</v>
      </c>
      <c r="G110" s="10"/>
      <c r="H110" s="26">
        <f>I110+J110</f>
        <v>27</v>
      </c>
      <c r="I110" s="26">
        <v>8</v>
      </c>
      <c r="J110" s="26">
        <v>19</v>
      </c>
    </row>
    <row r="111" spans="1:10" ht="13.5">
      <c r="A111" s="21"/>
      <c r="B111" s="22"/>
      <c r="C111" s="23"/>
      <c r="D111" s="23"/>
      <c r="E111" s="23"/>
      <c r="F111" s="24"/>
      <c r="G111" s="22"/>
      <c r="H111" s="23"/>
      <c r="I111" s="23"/>
      <c r="J111" s="23"/>
    </row>
    <row r="113" spans="1:7" ht="13.5">
      <c r="A113" s="28" t="s">
        <v>29</v>
      </c>
      <c r="B113" s="28"/>
      <c r="C113" s="25" t="s">
        <v>3</v>
      </c>
      <c r="E113" s="25" t="s">
        <v>4</v>
      </c>
      <c r="G113" s="25" t="s">
        <v>5</v>
      </c>
    </row>
    <row r="115" spans="1:7" ht="13.5">
      <c r="A115" s="28" t="s">
        <v>30</v>
      </c>
      <c r="B115" s="28"/>
      <c r="C115" s="15">
        <f>E115+G115</f>
        <v>13625</v>
      </c>
      <c r="E115" s="15">
        <f>D9+D17+D25</f>
        <v>6950</v>
      </c>
      <c r="G115" s="15">
        <f>E9+E17+E25</f>
        <v>6675</v>
      </c>
    </row>
    <row r="117" spans="1:7" ht="13.5">
      <c r="A117" s="28" t="s">
        <v>31</v>
      </c>
      <c r="B117" s="28"/>
      <c r="C117" s="15">
        <f>E117+G117</f>
        <v>70500</v>
      </c>
      <c r="E117" s="15">
        <f>D7-E115-E119</f>
        <v>35312</v>
      </c>
      <c r="G117" s="15">
        <f>E7-G115-G119</f>
        <v>35188</v>
      </c>
    </row>
    <row r="119" spans="1:7" ht="13.5">
      <c r="A119" s="28" t="s">
        <v>32</v>
      </c>
      <c r="B119" s="28"/>
      <c r="C119" s="15">
        <f>E119+G119</f>
        <v>25920</v>
      </c>
      <c r="E119" s="15">
        <f>D94+D102+E121</f>
        <v>11112</v>
      </c>
      <c r="G119" s="15">
        <f>E94+E102+G121</f>
        <v>14808</v>
      </c>
    </row>
    <row r="121" spans="1:7" ht="13.5">
      <c r="A121" s="28" t="s">
        <v>33</v>
      </c>
      <c r="B121" s="28"/>
      <c r="C121" s="15">
        <f>E121+G121</f>
        <v>11723</v>
      </c>
      <c r="E121" s="15">
        <f>I70+I78+I86+I94+I102+I110</f>
        <v>4457</v>
      </c>
      <c r="G121" s="15">
        <f>J70+J78+J86+J94+J102+J110</f>
        <v>7266</v>
      </c>
    </row>
  </sheetData>
  <mergeCells count="5">
    <mergeCell ref="A121:B121"/>
    <mergeCell ref="A113:B113"/>
    <mergeCell ref="A115:B115"/>
    <mergeCell ref="A117:B117"/>
    <mergeCell ref="A119:B119"/>
  </mergeCells>
  <printOptions/>
  <pageMargins left="0.5118110236220472" right="0.5118110236220472" top="0.3937007874015748" bottom="0.35433070866141736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4"/>
  </sheetPr>
  <dimension ref="A2:J121"/>
  <sheetViews>
    <sheetView workbookViewId="0" topLeftCell="A1">
      <selection activeCell="E2" sqref="E2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ht="13.5" customHeight="1"/>
    <row r="2" spans="1:10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44</v>
      </c>
      <c r="J4" s="5" t="s">
        <v>49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10" ht="13.5">
      <c r="A7" s="9" t="s">
        <v>6</v>
      </c>
      <c r="B7" s="10"/>
      <c r="C7" s="11">
        <f>SUBTOTAL(9,C9:C47,H9:H47,C70:C108,H70:H110)</f>
        <v>77905</v>
      </c>
      <c r="D7" s="11">
        <f>SUBTOTAL(9,D9:D47,I9:I47,D70:D108,I70:I110)</f>
        <v>37354</v>
      </c>
      <c r="E7" s="11">
        <f>SUBTOTAL(9,E9:E47,J9:J47,E70:E108,J70:J110)</f>
        <v>40551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3789</v>
      </c>
      <c r="D9" s="11">
        <f>SUBTOTAL(9,D11:D15)</f>
        <v>1975</v>
      </c>
      <c r="E9" s="11">
        <f>SUBTOTAL(9,E11:E15)</f>
        <v>1814</v>
      </c>
      <c r="F9" s="12" t="s">
        <v>8</v>
      </c>
      <c r="G9" s="10"/>
      <c r="H9" s="11">
        <f>SUBTOTAL(9,H11:H15)</f>
        <v>4594</v>
      </c>
      <c r="I9" s="11">
        <f>SUBTOTAL(9,I11:I15)</f>
        <v>2191</v>
      </c>
      <c r="J9" s="11">
        <f>SUBTOTAL(9,J11:J15)</f>
        <v>2403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14"/>
      <c r="C11" s="15">
        <f>D11+E11</f>
        <v>787</v>
      </c>
      <c r="D11" s="15">
        <v>424</v>
      </c>
      <c r="E11" s="15">
        <v>363</v>
      </c>
      <c r="F11" s="16">
        <v>25</v>
      </c>
      <c r="G11" s="17">
        <v>1.045</v>
      </c>
      <c r="H11" s="15">
        <f>I11+J11</f>
        <v>813</v>
      </c>
      <c r="I11" s="15">
        <v>406</v>
      </c>
      <c r="J11" s="15">
        <v>407</v>
      </c>
    </row>
    <row r="12" spans="1:10" ht="13.5">
      <c r="A12" s="13">
        <v>1</v>
      </c>
      <c r="B12" s="17">
        <v>1.01</v>
      </c>
      <c r="C12" s="15">
        <f>D12+E12</f>
        <v>803</v>
      </c>
      <c r="D12" s="15">
        <v>425</v>
      </c>
      <c r="E12" s="15">
        <v>378</v>
      </c>
      <c r="F12" s="16">
        <v>26</v>
      </c>
      <c r="G12" s="17">
        <v>1.079</v>
      </c>
      <c r="H12" s="15">
        <f>I12+J12</f>
        <v>904</v>
      </c>
      <c r="I12" s="15">
        <v>422</v>
      </c>
      <c r="J12" s="15">
        <v>482</v>
      </c>
    </row>
    <row r="13" spans="1:10" ht="13.5">
      <c r="A13" s="13">
        <v>2</v>
      </c>
      <c r="B13" s="17">
        <v>0.981</v>
      </c>
      <c r="C13" s="15">
        <f>D13+E13</f>
        <v>758</v>
      </c>
      <c r="D13" s="15">
        <v>398</v>
      </c>
      <c r="E13" s="15">
        <v>360</v>
      </c>
      <c r="F13" s="16">
        <v>27</v>
      </c>
      <c r="G13" s="17">
        <v>1.054</v>
      </c>
      <c r="H13" s="15">
        <f>I13+J13</f>
        <v>915</v>
      </c>
      <c r="I13" s="15">
        <v>435</v>
      </c>
      <c r="J13" s="15">
        <v>480</v>
      </c>
    </row>
    <row r="14" spans="1:10" ht="13.5">
      <c r="A14" s="13">
        <v>3</v>
      </c>
      <c r="B14" s="17">
        <v>0.996</v>
      </c>
      <c r="C14" s="15">
        <f>D14+E14</f>
        <v>729</v>
      </c>
      <c r="D14" s="15">
        <v>375</v>
      </c>
      <c r="E14" s="15">
        <v>354</v>
      </c>
      <c r="F14" s="16">
        <v>28</v>
      </c>
      <c r="G14" s="17">
        <v>1.063</v>
      </c>
      <c r="H14" s="15">
        <f>I14+J14</f>
        <v>938</v>
      </c>
      <c r="I14" s="15">
        <v>450</v>
      </c>
      <c r="J14" s="15">
        <v>488</v>
      </c>
    </row>
    <row r="15" spans="1:10" ht="13.5">
      <c r="A15" s="13">
        <v>4</v>
      </c>
      <c r="B15" s="17">
        <v>0.985</v>
      </c>
      <c r="C15" s="15">
        <f>D15+E15</f>
        <v>712</v>
      </c>
      <c r="D15" s="15">
        <v>353</v>
      </c>
      <c r="E15" s="15">
        <v>359</v>
      </c>
      <c r="F15" s="16">
        <v>29</v>
      </c>
      <c r="G15" s="17">
        <v>1.077</v>
      </c>
      <c r="H15" s="15">
        <f>I15+J15</f>
        <v>1024</v>
      </c>
      <c r="I15" s="15">
        <v>478</v>
      </c>
      <c r="J15" s="15">
        <v>546</v>
      </c>
    </row>
    <row r="16" spans="1:10" ht="13.5">
      <c r="A16" s="9"/>
      <c r="B16" s="10"/>
      <c r="C16" s="11"/>
      <c r="D16" s="11"/>
      <c r="E16" s="11"/>
      <c r="F16" s="12"/>
      <c r="G16" s="10"/>
      <c r="H16" s="11"/>
      <c r="I16" s="11"/>
      <c r="J16" s="11"/>
    </row>
    <row r="17" spans="1:10" ht="13.5">
      <c r="A17" s="9" t="s">
        <v>9</v>
      </c>
      <c r="B17" s="10"/>
      <c r="C17" s="11">
        <f>SUBTOTAL(9,C19:C23)</f>
        <v>3384</v>
      </c>
      <c r="D17" s="11">
        <f>SUBTOTAL(9,D19:D23)</f>
        <v>1752</v>
      </c>
      <c r="E17" s="11">
        <f>SUBTOTAL(9,E19:E23)</f>
        <v>1632</v>
      </c>
      <c r="F17" s="12" t="s">
        <v>10</v>
      </c>
      <c r="G17" s="10"/>
      <c r="H17" s="11">
        <f>SUBTOTAL(9,H19:H23)</f>
        <v>5504</v>
      </c>
      <c r="I17" s="11">
        <f>SUBTOTAL(9,I19:I23)</f>
        <v>2672</v>
      </c>
      <c r="J17" s="11">
        <f>SUBTOTAL(9,J19:J23)</f>
        <v>2832</v>
      </c>
    </row>
    <row r="18" spans="1:10" ht="13.5">
      <c r="A18" s="9"/>
      <c r="B18" s="10"/>
      <c r="C18" s="11"/>
      <c r="D18" s="11"/>
      <c r="E18" s="11"/>
      <c r="F18" s="12"/>
      <c r="G18" s="10"/>
      <c r="H18" s="11"/>
      <c r="I18" s="11"/>
      <c r="J18" s="11"/>
    </row>
    <row r="19" spans="1:10" ht="13.5">
      <c r="A19" s="13">
        <v>5</v>
      </c>
      <c r="B19" s="17">
        <v>0.994</v>
      </c>
      <c r="C19" s="15">
        <f>D19+E19</f>
        <v>722</v>
      </c>
      <c r="D19" s="15">
        <v>374</v>
      </c>
      <c r="E19" s="15">
        <v>348</v>
      </c>
      <c r="F19" s="16">
        <v>30</v>
      </c>
      <c r="G19" s="17">
        <v>1.028</v>
      </c>
      <c r="H19" s="15">
        <f>I19+J19</f>
        <v>1070</v>
      </c>
      <c r="I19" s="15">
        <v>511</v>
      </c>
      <c r="J19" s="15">
        <v>559</v>
      </c>
    </row>
    <row r="20" spans="1:10" ht="13.5">
      <c r="A20" s="13">
        <v>6</v>
      </c>
      <c r="B20" s="17">
        <v>0.969</v>
      </c>
      <c r="C20" s="15">
        <f>D20+E20</f>
        <v>652</v>
      </c>
      <c r="D20" s="15">
        <v>322</v>
      </c>
      <c r="E20" s="15">
        <v>330</v>
      </c>
      <c r="F20" s="16">
        <v>31</v>
      </c>
      <c r="G20" s="17">
        <v>1.067</v>
      </c>
      <c r="H20" s="15">
        <f>I20+J20</f>
        <v>1063</v>
      </c>
      <c r="I20" s="15">
        <v>508</v>
      </c>
      <c r="J20" s="15">
        <v>555</v>
      </c>
    </row>
    <row r="21" spans="1:10" ht="13.5">
      <c r="A21" s="13">
        <v>7</v>
      </c>
      <c r="B21" s="17">
        <v>1.023</v>
      </c>
      <c r="C21" s="15">
        <f>D21+E21</f>
        <v>670</v>
      </c>
      <c r="D21" s="15">
        <v>347</v>
      </c>
      <c r="E21" s="15">
        <v>323</v>
      </c>
      <c r="F21" s="16">
        <v>32</v>
      </c>
      <c r="G21" s="17">
        <v>1.029</v>
      </c>
      <c r="H21" s="15">
        <f>I21+J21</f>
        <v>1106</v>
      </c>
      <c r="I21" s="15">
        <v>513</v>
      </c>
      <c r="J21" s="15">
        <v>593</v>
      </c>
    </row>
    <row r="22" spans="1:10" ht="13.5">
      <c r="A22" s="13">
        <v>8</v>
      </c>
      <c r="B22" s="17">
        <v>1.011</v>
      </c>
      <c r="C22" s="15">
        <f>D22+E22</f>
        <v>657</v>
      </c>
      <c r="D22" s="15">
        <v>348</v>
      </c>
      <c r="E22" s="15">
        <v>309</v>
      </c>
      <c r="F22" s="16">
        <v>33</v>
      </c>
      <c r="G22" s="17">
        <v>1.022</v>
      </c>
      <c r="H22" s="15">
        <f>I22+J22</f>
        <v>1148</v>
      </c>
      <c r="I22" s="15">
        <v>581</v>
      </c>
      <c r="J22" s="15">
        <v>567</v>
      </c>
    </row>
    <row r="23" spans="1:10" ht="13.5">
      <c r="A23" s="13">
        <v>9</v>
      </c>
      <c r="B23" s="17">
        <v>1.013</v>
      </c>
      <c r="C23" s="15">
        <f>D23+E23</f>
        <v>683</v>
      </c>
      <c r="D23" s="15">
        <v>361</v>
      </c>
      <c r="E23" s="15">
        <v>322</v>
      </c>
      <c r="F23" s="16">
        <v>34</v>
      </c>
      <c r="G23" s="17">
        <v>1.019</v>
      </c>
      <c r="H23" s="15">
        <f>I23+J23</f>
        <v>1117</v>
      </c>
      <c r="I23" s="15">
        <v>559</v>
      </c>
      <c r="J23" s="15">
        <v>558</v>
      </c>
    </row>
    <row r="24" spans="1:10" ht="13.5">
      <c r="A24" s="9"/>
      <c r="B24" s="10"/>
      <c r="C24" s="11"/>
      <c r="D24" s="11"/>
      <c r="E24" s="11"/>
      <c r="F24" s="12"/>
      <c r="G24" s="10"/>
      <c r="H24" s="11"/>
      <c r="I24" s="11"/>
      <c r="J24" s="11"/>
    </row>
    <row r="25" spans="1:10" ht="13.5">
      <c r="A25" s="9" t="s">
        <v>11</v>
      </c>
      <c r="B25" s="10"/>
      <c r="C25" s="11">
        <f>SUBTOTAL(9,C27:C31)</f>
        <v>3491</v>
      </c>
      <c r="D25" s="11">
        <f>SUBTOTAL(9,D27:D31)</f>
        <v>1788</v>
      </c>
      <c r="E25" s="11">
        <f>SUBTOTAL(9,E27:E31)</f>
        <v>1703</v>
      </c>
      <c r="F25" s="12" t="s">
        <v>12</v>
      </c>
      <c r="G25" s="10"/>
      <c r="H25" s="11">
        <f>SUBTOTAL(9,H27:H31)</f>
        <v>6316</v>
      </c>
      <c r="I25" s="11">
        <f>SUBTOTAL(9,I27:I31)</f>
        <v>3128</v>
      </c>
      <c r="J25" s="11">
        <f>SUBTOTAL(9,J27:J31)</f>
        <v>3188</v>
      </c>
    </row>
    <row r="26" spans="1:10" ht="13.5">
      <c r="A26" s="9"/>
      <c r="B26" s="10"/>
      <c r="C26" s="11"/>
      <c r="D26" s="11"/>
      <c r="E26" s="11"/>
      <c r="F26" s="12"/>
      <c r="G26" s="10"/>
      <c r="H26" s="11"/>
      <c r="I26" s="11"/>
      <c r="J26" s="11"/>
    </row>
    <row r="27" spans="1:10" ht="13.5">
      <c r="A27" s="13">
        <v>10</v>
      </c>
      <c r="B27" s="17">
        <v>1.004</v>
      </c>
      <c r="C27" s="15">
        <f>D27+E27</f>
        <v>699</v>
      </c>
      <c r="D27" s="15">
        <v>349</v>
      </c>
      <c r="E27" s="15">
        <v>350</v>
      </c>
      <c r="F27" s="16">
        <v>35</v>
      </c>
      <c r="G27" s="17">
        <v>0.997</v>
      </c>
      <c r="H27" s="15">
        <f>I27+J27</f>
        <v>1165</v>
      </c>
      <c r="I27" s="15">
        <v>566</v>
      </c>
      <c r="J27" s="15">
        <v>599</v>
      </c>
    </row>
    <row r="28" spans="1:10" ht="13.5">
      <c r="A28" s="13">
        <v>11</v>
      </c>
      <c r="B28" s="17">
        <v>1.027</v>
      </c>
      <c r="C28" s="15">
        <f>D28+E28</f>
        <v>681</v>
      </c>
      <c r="D28" s="15">
        <v>367</v>
      </c>
      <c r="E28" s="15">
        <v>314</v>
      </c>
      <c r="F28" s="16">
        <v>36</v>
      </c>
      <c r="G28" s="17">
        <v>1.025</v>
      </c>
      <c r="H28" s="15">
        <f>I28+J28</f>
        <v>1178</v>
      </c>
      <c r="I28" s="15">
        <v>592</v>
      </c>
      <c r="J28" s="15">
        <v>586</v>
      </c>
    </row>
    <row r="29" spans="1:10" ht="13.5">
      <c r="A29" s="13">
        <v>12</v>
      </c>
      <c r="B29" s="17">
        <v>1.006</v>
      </c>
      <c r="C29" s="15">
        <f>D29+E29</f>
        <v>698</v>
      </c>
      <c r="D29" s="15">
        <v>354</v>
      </c>
      <c r="E29" s="15">
        <v>344</v>
      </c>
      <c r="F29" s="16">
        <v>37</v>
      </c>
      <c r="G29" s="17">
        <v>1.049</v>
      </c>
      <c r="H29" s="15">
        <f>I29+J29</f>
        <v>1271</v>
      </c>
      <c r="I29" s="15">
        <v>608</v>
      </c>
      <c r="J29" s="15">
        <v>663</v>
      </c>
    </row>
    <row r="30" spans="1:10" ht="13.5">
      <c r="A30" s="13">
        <v>13</v>
      </c>
      <c r="B30" s="17">
        <v>1.029</v>
      </c>
      <c r="C30" s="15">
        <f>D30+E30</f>
        <v>719</v>
      </c>
      <c r="D30" s="15">
        <v>354</v>
      </c>
      <c r="E30" s="15">
        <v>365</v>
      </c>
      <c r="F30" s="16">
        <v>38</v>
      </c>
      <c r="G30" s="17">
        <v>1.004</v>
      </c>
      <c r="H30" s="15">
        <f>I30+J30</f>
        <v>1352</v>
      </c>
      <c r="I30" s="15">
        <v>691</v>
      </c>
      <c r="J30" s="15">
        <v>661</v>
      </c>
    </row>
    <row r="31" spans="1:10" ht="13.5">
      <c r="A31" s="13">
        <v>14</v>
      </c>
      <c r="B31" s="17">
        <v>1.018</v>
      </c>
      <c r="C31" s="15">
        <f>D31+E31</f>
        <v>694</v>
      </c>
      <c r="D31" s="15">
        <v>364</v>
      </c>
      <c r="E31" s="15">
        <v>330</v>
      </c>
      <c r="F31" s="16">
        <v>39</v>
      </c>
      <c r="G31" s="17">
        <v>1.013</v>
      </c>
      <c r="H31" s="15">
        <f>I31+J31</f>
        <v>1350</v>
      </c>
      <c r="I31" s="15">
        <v>671</v>
      </c>
      <c r="J31" s="15">
        <v>679</v>
      </c>
    </row>
    <row r="32" spans="1:10" ht="13.5">
      <c r="A32" s="9"/>
      <c r="B32" s="10"/>
      <c r="C32" s="11"/>
      <c r="D32" s="11"/>
      <c r="E32" s="11"/>
      <c r="F32" s="12"/>
      <c r="G32" s="10"/>
      <c r="H32" s="11"/>
      <c r="I32" s="11"/>
      <c r="J32" s="11"/>
    </row>
    <row r="33" spans="1:10" ht="13.5">
      <c r="A33" s="9" t="s">
        <v>13</v>
      </c>
      <c r="B33" s="10"/>
      <c r="C33" s="11">
        <f>SUBTOTAL(9,C35:C39)</f>
        <v>3685</v>
      </c>
      <c r="D33" s="11">
        <f>SUBTOTAL(9,D35:D39)</f>
        <v>1913</v>
      </c>
      <c r="E33" s="11">
        <f>SUBTOTAL(9,E35:E39)</f>
        <v>1772</v>
      </c>
      <c r="F33" s="12" t="s">
        <v>14</v>
      </c>
      <c r="G33" s="10"/>
      <c r="H33" s="11">
        <f>SUBTOTAL(9,H35:H39)</f>
        <v>6615</v>
      </c>
      <c r="I33" s="11">
        <f>SUBTOTAL(9,I35:I39)</f>
        <v>3223</v>
      </c>
      <c r="J33" s="11">
        <f>SUBTOTAL(9,J35:J39)</f>
        <v>3392</v>
      </c>
    </row>
    <row r="34" spans="1:10" ht="13.5">
      <c r="A34" s="9"/>
      <c r="B34" s="10"/>
      <c r="C34" s="11"/>
      <c r="D34" s="11"/>
      <c r="E34" s="11"/>
      <c r="F34" s="12"/>
      <c r="G34" s="10"/>
      <c r="H34" s="11"/>
      <c r="I34" s="11"/>
      <c r="J34" s="11"/>
    </row>
    <row r="35" spans="1:10" ht="13.5">
      <c r="A35" s="13">
        <v>15</v>
      </c>
      <c r="B35" s="17">
        <v>1.009</v>
      </c>
      <c r="C35" s="15">
        <f>D35+E35</f>
        <v>747</v>
      </c>
      <c r="D35" s="15">
        <v>386</v>
      </c>
      <c r="E35" s="15">
        <v>361</v>
      </c>
      <c r="F35" s="16">
        <v>40</v>
      </c>
      <c r="G35" s="17">
        <v>1.01</v>
      </c>
      <c r="H35" s="15">
        <f>I35+J35</f>
        <v>1388</v>
      </c>
      <c r="I35" s="15">
        <v>664</v>
      </c>
      <c r="J35" s="15">
        <v>724</v>
      </c>
    </row>
    <row r="36" spans="1:10" ht="13.5">
      <c r="A36" s="13">
        <v>16</v>
      </c>
      <c r="B36" s="17">
        <v>1.021</v>
      </c>
      <c r="C36" s="15">
        <f>D36+E36</f>
        <v>739</v>
      </c>
      <c r="D36" s="15">
        <v>383</v>
      </c>
      <c r="E36" s="15">
        <v>356</v>
      </c>
      <c r="F36" s="16">
        <v>41</v>
      </c>
      <c r="G36" s="17">
        <v>1.023</v>
      </c>
      <c r="H36" s="15">
        <f>I36+J36</f>
        <v>1287</v>
      </c>
      <c r="I36" s="15">
        <v>639</v>
      </c>
      <c r="J36" s="15">
        <v>648</v>
      </c>
    </row>
    <row r="37" spans="1:10" ht="13.5">
      <c r="A37" s="13">
        <v>17</v>
      </c>
      <c r="B37" s="17">
        <v>1.019</v>
      </c>
      <c r="C37" s="15">
        <f>D37+E37</f>
        <v>734</v>
      </c>
      <c r="D37" s="15">
        <v>394</v>
      </c>
      <c r="E37" s="15">
        <v>340</v>
      </c>
      <c r="F37" s="16">
        <v>42</v>
      </c>
      <c r="G37" s="17">
        <v>1.029</v>
      </c>
      <c r="H37" s="15">
        <f>I37+J37</f>
        <v>1363</v>
      </c>
      <c r="I37" s="15">
        <v>679</v>
      </c>
      <c r="J37" s="15">
        <v>684</v>
      </c>
    </row>
    <row r="38" spans="1:10" ht="13.5">
      <c r="A38" s="13">
        <v>18</v>
      </c>
      <c r="B38" s="17">
        <v>1.008</v>
      </c>
      <c r="C38" s="15">
        <f>D38+E38</f>
        <v>727</v>
      </c>
      <c r="D38" s="15">
        <v>377</v>
      </c>
      <c r="E38" s="15">
        <v>350</v>
      </c>
      <c r="F38" s="16">
        <v>43</v>
      </c>
      <c r="G38" s="17">
        <v>1.02</v>
      </c>
      <c r="H38" s="15">
        <f>I38+J38</f>
        <v>1293</v>
      </c>
      <c r="I38" s="15">
        <v>631</v>
      </c>
      <c r="J38" s="15">
        <v>662</v>
      </c>
    </row>
    <row r="39" spans="1:10" ht="13.5">
      <c r="A39" s="13">
        <v>19</v>
      </c>
      <c r="B39" s="17">
        <v>1.038</v>
      </c>
      <c r="C39" s="15">
        <f>D39+E39</f>
        <v>738</v>
      </c>
      <c r="D39" s="15">
        <v>373</v>
      </c>
      <c r="E39" s="15">
        <v>365</v>
      </c>
      <c r="F39" s="16">
        <v>44</v>
      </c>
      <c r="G39" s="17">
        <v>1.019</v>
      </c>
      <c r="H39" s="15">
        <f>I39+J39</f>
        <v>1284</v>
      </c>
      <c r="I39" s="15">
        <v>610</v>
      </c>
      <c r="J39" s="15">
        <v>674</v>
      </c>
    </row>
    <row r="40" spans="1:10" ht="13.5">
      <c r="A40" s="9"/>
      <c r="B40" s="10"/>
      <c r="C40" s="11"/>
      <c r="D40" s="11"/>
      <c r="E40" s="11"/>
      <c r="F40" s="12"/>
      <c r="G40" s="10"/>
      <c r="H40" s="11"/>
      <c r="I40" s="11"/>
      <c r="J40" s="11"/>
    </row>
    <row r="41" spans="1:10" ht="13.5">
      <c r="A41" s="9" t="s">
        <v>15</v>
      </c>
      <c r="B41" s="10"/>
      <c r="C41" s="11">
        <f>SUBTOTAL(9,C43:C47)</f>
        <v>3776</v>
      </c>
      <c r="D41" s="11">
        <f>SUBTOTAL(9,D43:D47)</f>
        <v>1893</v>
      </c>
      <c r="E41" s="11">
        <f>SUBTOTAL(9,E43:E47)</f>
        <v>1883</v>
      </c>
      <c r="F41" s="12" t="s">
        <v>16</v>
      </c>
      <c r="G41" s="10"/>
      <c r="H41" s="11">
        <f>SUBTOTAL(9,H43:H47)</f>
        <v>5570</v>
      </c>
      <c r="I41" s="11">
        <f>SUBTOTAL(9,I43:I47)</f>
        <v>2724</v>
      </c>
      <c r="J41" s="11">
        <f>SUBTOTAL(9,J43:J47)</f>
        <v>2846</v>
      </c>
    </row>
    <row r="42" spans="1:10" ht="13.5">
      <c r="A42" s="9"/>
      <c r="B42" s="10"/>
      <c r="C42" s="11"/>
      <c r="D42" s="11"/>
      <c r="E42" s="11"/>
      <c r="F42" s="12"/>
      <c r="G42" s="10"/>
      <c r="H42" s="11"/>
      <c r="I42" s="11"/>
      <c r="J42" s="11"/>
    </row>
    <row r="43" spans="1:10" ht="13.5">
      <c r="A43" s="13">
        <v>20</v>
      </c>
      <c r="B43" s="17">
        <v>1.031</v>
      </c>
      <c r="C43" s="15">
        <f>D43+E43</f>
        <v>701</v>
      </c>
      <c r="D43" s="15">
        <v>360</v>
      </c>
      <c r="E43" s="15">
        <v>341</v>
      </c>
      <c r="F43" s="16">
        <v>45</v>
      </c>
      <c r="G43" s="17">
        <v>1.024</v>
      </c>
      <c r="H43" s="15">
        <f>I43+J43</f>
        <v>1282</v>
      </c>
      <c r="I43" s="15">
        <v>637</v>
      </c>
      <c r="J43" s="15">
        <v>645</v>
      </c>
    </row>
    <row r="44" spans="1:10" ht="13.5">
      <c r="A44" s="13">
        <v>21</v>
      </c>
      <c r="B44" s="17">
        <v>1.066</v>
      </c>
      <c r="C44" s="15">
        <f>D44+E44</f>
        <v>755</v>
      </c>
      <c r="D44" s="15">
        <v>388</v>
      </c>
      <c r="E44" s="15">
        <v>367</v>
      </c>
      <c r="F44" s="16">
        <v>46</v>
      </c>
      <c r="G44" s="17">
        <v>1.01</v>
      </c>
      <c r="H44" s="15">
        <f>I44+J44</f>
        <v>1005</v>
      </c>
      <c r="I44" s="15">
        <v>462</v>
      </c>
      <c r="J44" s="15">
        <v>543</v>
      </c>
    </row>
    <row r="45" spans="1:10" ht="13.5">
      <c r="A45" s="13">
        <v>22</v>
      </c>
      <c r="B45" s="17">
        <v>1.026</v>
      </c>
      <c r="C45" s="15">
        <f>D45+E45</f>
        <v>744</v>
      </c>
      <c r="D45" s="15">
        <v>355</v>
      </c>
      <c r="E45" s="15">
        <v>389</v>
      </c>
      <c r="F45" s="16">
        <v>47</v>
      </c>
      <c r="G45" s="17">
        <v>1.031</v>
      </c>
      <c r="H45" s="15">
        <f>I45+J45</f>
        <v>1121</v>
      </c>
      <c r="I45" s="15">
        <v>585</v>
      </c>
      <c r="J45" s="15">
        <v>536</v>
      </c>
    </row>
    <row r="46" spans="1:10" ht="13.5">
      <c r="A46" s="13">
        <v>23</v>
      </c>
      <c r="B46" s="17">
        <v>1.032</v>
      </c>
      <c r="C46" s="15">
        <f>D46+E46</f>
        <v>766</v>
      </c>
      <c r="D46" s="15">
        <v>376</v>
      </c>
      <c r="E46" s="15">
        <v>390</v>
      </c>
      <c r="F46" s="16">
        <v>48</v>
      </c>
      <c r="G46" s="17">
        <v>1.008</v>
      </c>
      <c r="H46" s="15">
        <f>I46+J46</f>
        <v>1135</v>
      </c>
      <c r="I46" s="15">
        <v>566</v>
      </c>
      <c r="J46" s="15">
        <v>569</v>
      </c>
    </row>
    <row r="47" spans="1:10" ht="13.5">
      <c r="A47" s="13">
        <v>24</v>
      </c>
      <c r="B47" s="17">
        <v>1.067</v>
      </c>
      <c r="C47" s="15">
        <f>D47+E47</f>
        <v>810</v>
      </c>
      <c r="D47" s="15">
        <v>414</v>
      </c>
      <c r="E47" s="15">
        <v>396</v>
      </c>
      <c r="F47" s="16">
        <v>49</v>
      </c>
      <c r="G47" s="17">
        <v>1.038</v>
      </c>
      <c r="H47" s="15">
        <f>I47+J47</f>
        <v>1027</v>
      </c>
      <c r="I47" s="15">
        <v>474</v>
      </c>
      <c r="J47" s="15">
        <v>553</v>
      </c>
    </row>
    <row r="48" spans="1:10" ht="13.5">
      <c r="A48" s="21"/>
      <c r="B48" s="22"/>
      <c r="C48" s="23"/>
      <c r="D48" s="23"/>
      <c r="E48" s="23"/>
      <c r="F48" s="24"/>
      <c r="G48" s="22"/>
      <c r="H48" s="23"/>
      <c r="I48" s="23"/>
      <c r="J48" s="23"/>
    </row>
    <row r="49" ht="13.5">
      <c r="A49" s="3" t="s">
        <v>51</v>
      </c>
    </row>
    <row r="64" spans="1:10" ht="17.25">
      <c r="A64" s="1" t="s">
        <v>0</v>
      </c>
      <c r="B64" s="2"/>
      <c r="C64" s="2"/>
      <c r="D64" s="2"/>
      <c r="E64" s="2"/>
      <c r="F64" s="2"/>
      <c r="G64" s="2"/>
      <c r="H64" s="2"/>
      <c r="I64" s="2"/>
      <c r="J64" s="2"/>
    </row>
    <row r="66" spans="1:10" ht="17.25">
      <c r="A66" s="4" t="s">
        <v>45</v>
      </c>
      <c r="J66" s="5" t="str">
        <f>J4</f>
        <v>(住民基本台帳人口　平成２５年３月３１日現在)</v>
      </c>
    </row>
    <row r="68" spans="1:10" ht="27" customHeight="1">
      <c r="A68" s="6" t="s">
        <v>1</v>
      </c>
      <c r="B68" s="7" t="s">
        <v>2</v>
      </c>
      <c r="C68" s="7" t="s">
        <v>3</v>
      </c>
      <c r="D68" s="7" t="s">
        <v>4</v>
      </c>
      <c r="E68" s="7" t="s">
        <v>5</v>
      </c>
      <c r="F68" s="7" t="s">
        <v>1</v>
      </c>
      <c r="G68" s="7" t="s">
        <v>2</v>
      </c>
      <c r="H68" s="7" t="s">
        <v>3</v>
      </c>
      <c r="I68" s="7" t="s">
        <v>4</v>
      </c>
      <c r="J68" s="8" t="s">
        <v>5</v>
      </c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9" t="s">
        <v>17</v>
      </c>
      <c r="B70" s="10"/>
      <c r="C70" s="11">
        <f>SUBTOTAL(9,C72:C76)</f>
        <v>4576</v>
      </c>
      <c r="D70" s="11">
        <f>SUBTOTAL(9,D72:D76)</f>
        <v>2266</v>
      </c>
      <c r="E70" s="11">
        <f>SUBTOTAL(9,E72:E76)</f>
        <v>2310</v>
      </c>
      <c r="F70" s="12" t="s">
        <v>18</v>
      </c>
      <c r="G70" s="10"/>
      <c r="H70" s="11">
        <f>SUBTOTAL(9,H72:H76)</f>
        <v>3586</v>
      </c>
      <c r="I70" s="11">
        <f>SUBTOTAL(9,I72:I76)</f>
        <v>1571</v>
      </c>
      <c r="J70" s="11">
        <f>SUBTOTAL(9,J72:J76)</f>
        <v>2015</v>
      </c>
    </row>
    <row r="71" spans="1:10" ht="13.5">
      <c r="A71" s="9"/>
      <c r="B71" s="10"/>
      <c r="C71" s="11"/>
      <c r="D71" s="11"/>
      <c r="E71" s="11"/>
      <c r="F71" s="12"/>
      <c r="G71" s="10"/>
      <c r="H71" s="11"/>
      <c r="I71" s="11"/>
      <c r="J71" s="11"/>
    </row>
    <row r="72" spans="1:10" ht="13.5">
      <c r="A72" s="13">
        <v>50</v>
      </c>
      <c r="B72" s="17">
        <v>1.016</v>
      </c>
      <c r="C72" s="15">
        <f>D72+E72</f>
        <v>972</v>
      </c>
      <c r="D72" s="15">
        <v>449</v>
      </c>
      <c r="E72" s="15">
        <v>523</v>
      </c>
      <c r="F72" s="16">
        <v>75</v>
      </c>
      <c r="G72" s="17">
        <v>1.004</v>
      </c>
      <c r="H72" s="15">
        <f>I72+J72</f>
        <v>856</v>
      </c>
      <c r="I72" s="15">
        <v>358</v>
      </c>
      <c r="J72" s="15">
        <v>498</v>
      </c>
    </row>
    <row r="73" spans="1:10" ht="13.5">
      <c r="A73" s="13">
        <v>51</v>
      </c>
      <c r="B73" s="17">
        <v>1.047</v>
      </c>
      <c r="C73" s="15">
        <f>D73+E73</f>
        <v>1003</v>
      </c>
      <c r="D73" s="15">
        <v>499</v>
      </c>
      <c r="E73" s="15">
        <v>504</v>
      </c>
      <c r="F73" s="16">
        <v>76</v>
      </c>
      <c r="G73" s="17">
        <v>0.996</v>
      </c>
      <c r="H73" s="15">
        <f>I73+J73</f>
        <v>758</v>
      </c>
      <c r="I73" s="15">
        <v>335</v>
      </c>
      <c r="J73" s="15">
        <v>423</v>
      </c>
    </row>
    <row r="74" spans="1:10" ht="13.5">
      <c r="A74" s="13">
        <v>52</v>
      </c>
      <c r="B74" s="17">
        <v>1.039</v>
      </c>
      <c r="C74" s="15">
        <f>D74+E74</f>
        <v>875</v>
      </c>
      <c r="D74" s="15">
        <v>445</v>
      </c>
      <c r="E74" s="15">
        <v>430</v>
      </c>
      <c r="F74" s="16">
        <v>77</v>
      </c>
      <c r="G74" s="17">
        <v>0.987</v>
      </c>
      <c r="H74" s="15">
        <f>I74+J74</f>
        <v>774</v>
      </c>
      <c r="I74" s="15">
        <v>359</v>
      </c>
      <c r="J74" s="15">
        <v>415</v>
      </c>
    </row>
    <row r="75" spans="1:10" ht="13.5">
      <c r="A75" s="13">
        <v>53</v>
      </c>
      <c r="B75" s="17">
        <v>1.016</v>
      </c>
      <c r="C75" s="15">
        <f>D75+E75</f>
        <v>884</v>
      </c>
      <c r="D75" s="15">
        <v>467</v>
      </c>
      <c r="E75" s="15">
        <v>417</v>
      </c>
      <c r="F75" s="16">
        <v>78</v>
      </c>
      <c r="G75" s="17">
        <v>0.977</v>
      </c>
      <c r="H75" s="15">
        <f>I75+J75</f>
        <v>630</v>
      </c>
      <c r="I75" s="15">
        <v>278</v>
      </c>
      <c r="J75" s="15">
        <v>352</v>
      </c>
    </row>
    <row r="76" spans="1:10" ht="13.5">
      <c r="A76" s="13">
        <v>54</v>
      </c>
      <c r="B76" s="17">
        <v>1.024</v>
      </c>
      <c r="C76" s="15">
        <f>D76+E76</f>
        <v>842</v>
      </c>
      <c r="D76" s="15">
        <v>406</v>
      </c>
      <c r="E76" s="15">
        <v>436</v>
      </c>
      <c r="F76" s="16">
        <v>79</v>
      </c>
      <c r="G76" s="17">
        <v>0.998</v>
      </c>
      <c r="H76" s="15">
        <f>I76+J76</f>
        <v>568</v>
      </c>
      <c r="I76" s="15">
        <v>241</v>
      </c>
      <c r="J76" s="15">
        <v>327</v>
      </c>
    </row>
    <row r="77" spans="1:10" ht="13.5">
      <c r="A77" s="9"/>
      <c r="B77" s="10"/>
      <c r="C77" s="11"/>
      <c r="D77" s="11"/>
      <c r="E77" s="11"/>
      <c r="F77" s="12"/>
      <c r="G77" s="10"/>
      <c r="H77" s="11"/>
      <c r="I77" s="11"/>
      <c r="J77" s="11"/>
    </row>
    <row r="78" spans="1:10" ht="13.5">
      <c r="A78" s="9" t="s">
        <v>19</v>
      </c>
      <c r="B78" s="10"/>
      <c r="C78" s="11">
        <f>SUBTOTAL(9,C80:C84)</f>
        <v>4055</v>
      </c>
      <c r="D78" s="11">
        <f>SUBTOTAL(9,D80:D84)</f>
        <v>1968</v>
      </c>
      <c r="E78" s="11">
        <f>SUBTOTAL(9,E80:E84)</f>
        <v>2087</v>
      </c>
      <c r="F78" s="12" t="s">
        <v>20</v>
      </c>
      <c r="G78" s="10"/>
      <c r="H78" s="11">
        <f>SUBTOTAL(9,H80:H84)</f>
        <v>2205</v>
      </c>
      <c r="I78" s="11">
        <f>SUBTOTAL(9,I80:I84)</f>
        <v>826</v>
      </c>
      <c r="J78" s="11">
        <f>SUBTOTAL(9,J80:J84)</f>
        <v>1379</v>
      </c>
    </row>
    <row r="79" spans="1:10" ht="13.5">
      <c r="A79" s="9"/>
      <c r="B79" s="10"/>
      <c r="C79" s="11"/>
      <c r="D79" s="11"/>
      <c r="E79" s="11"/>
      <c r="F79" s="12"/>
      <c r="G79" s="10"/>
      <c r="H79" s="11"/>
      <c r="I79" s="11"/>
      <c r="J79" s="11"/>
    </row>
    <row r="80" spans="1:10" ht="13.5">
      <c r="A80" s="13">
        <v>55</v>
      </c>
      <c r="B80" s="17">
        <v>1.052</v>
      </c>
      <c r="C80" s="15">
        <f>D80+E80</f>
        <v>824</v>
      </c>
      <c r="D80" s="15">
        <v>405</v>
      </c>
      <c r="E80" s="15">
        <v>419</v>
      </c>
      <c r="F80" s="16">
        <v>80</v>
      </c>
      <c r="G80" s="17">
        <v>0.956</v>
      </c>
      <c r="H80" s="15">
        <f>I80+J80</f>
        <v>527</v>
      </c>
      <c r="I80" s="15">
        <v>211</v>
      </c>
      <c r="J80" s="15">
        <v>316</v>
      </c>
    </row>
    <row r="81" spans="1:10" ht="13.5">
      <c r="A81" s="13">
        <v>56</v>
      </c>
      <c r="B81" s="17">
        <v>1.059</v>
      </c>
      <c r="C81" s="15">
        <f>D81+E81</f>
        <v>773</v>
      </c>
      <c r="D81" s="15">
        <v>366</v>
      </c>
      <c r="E81" s="15">
        <v>407</v>
      </c>
      <c r="F81" s="16">
        <v>81</v>
      </c>
      <c r="G81" s="17">
        <v>1</v>
      </c>
      <c r="H81" s="15">
        <f>I81+J81</f>
        <v>514</v>
      </c>
      <c r="I81" s="15">
        <v>194</v>
      </c>
      <c r="J81" s="15">
        <v>320</v>
      </c>
    </row>
    <row r="82" spans="1:10" ht="13.5">
      <c r="A82" s="13">
        <v>57</v>
      </c>
      <c r="B82" s="17">
        <v>1.062</v>
      </c>
      <c r="C82" s="15">
        <f>D82+E82</f>
        <v>786</v>
      </c>
      <c r="D82" s="15">
        <v>401</v>
      </c>
      <c r="E82" s="15">
        <v>385</v>
      </c>
      <c r="F82" s="16">
        <v>82</v>
      </c>
      <c r="G82" s="17">
        <v>0.989</v>
      </c>
      <c r="H82" s="15">
        <f>I82+J82</f>
        <v>436</v>
      </c>
      <c r="I82" s="15">
        <v>157</v>
      </c>
      <c r="J82" s="15">
        <v>279</v>
      </c>
    </row>
    <row r="83" spans="1:10" ht="13.5">
      <c r="A83" s="13">
        <v>58</v>
      </c>
      <c r="B83" s="17">
        <v>1.031</v>
      </c>
      <c r="C83" s="15">
        <f>D83+E83</f>
        <v>826</v>
      </c>
      <c r="D83" s="15">
        <v>419</v>
      </c>
      <c r="E83" s="15">
        <v>407</v>
      </c>
      <c r="F83" s="16">
        <v>83</v>
      </c>
      <c r="G83" s="17">
        <v>0.974</v>
      </c>
      <c r="H83" s="15">
        <f>I83+J83</f>
        <v>376</v>
      </c>
      <c r="I83" s="15">
        <v>137</v>
      </c>
      <c r="J83" s="15">
        <v>239</v>
      </c>
    </row>
    <row r="84" spans="1:10" ht="13.5">
      <c r="A84" s="13">
        <v>59</v>
      </c>
      <c r="B84" s="17">
        <v>1.024</v>
      </c>
      <c r="C84" s="15">
        <f>D84+E84</f>
        <v>846</v>
      </c>
      <c r="D84" s="15">
        <v>377</v>
      </c>
      <c r="E84" s="15">
        <v>469</v>
      </c>
      <c r="F84" s="16">
        <v>84</v>
      </c>
      <c r="G84" s="17">
        <v>1.011</v>
      </c>
      <c r="H84" s="15">
        <f>I84+J84</f>
        <v>352</v>
      </c>
      <c r="I84" s="15">
        <v>127</v>
      </c>
      <c r="J84" s="15">
        <v>225</v>
      </c>
    </row>
    <row r="85" spans="1:10" ht="13.5">
      <c r="A85" s="9"/>
      <c r="B85" s="10"/>
      <c r="C85" s="11"/>
      <c r="D85" s="11"/>
      <c r="E85" s="11"/>
      <c r="F85" s="12"/>
      <c r="G85" s="10"/>
      <c r="H85" s="11"/>
      <c r="I85" s="11"/>
      <c r="J85" s="11"/>
    </row>
    <row r="86" spans="1:10" ht="13.5">
      <c r="A86" s="9" t="s">
        <v>21</v>
      </c>
      <c r="B86" s="10"/>
      <c r="C86" s="11">
        <f>SUBTOTAL(9,C88:C92)</f>
        <v>5436</v>
      </c>
      <c r="D86" s="11">
        <f>SUBTOTAL(9,D88:D92)</f>
        <v>2567</v>
      </c>
      <c r="E86" s="11">
        <f>SUBTOTAL(9,E88:E92)</f>
        <v>2869</v>
      </c>
      <c r="F86" s="12" t="s">
        <v>22</v>
      </c>
      <c r="G86" s="10"/>
      <c r="H86" s="11">
        <f>SUBTOTAL(9,H88:H92)</f>
        <v>1125</v>
      </c>
      <c r="I86" s="11">
        <f>SUBTOTAL(9,I88:I92)</f>
        <v>351</v>
      </c>
      <c r="J86" s="11">
        <f>SUBTOTAL(9,J88:J92)</f>
        <v>774</v>
      </c>
    </row>
    <row r="87" spans="1:10" ht="13.5">
      <c r="A87" s="9"/>
      <c r="B87" s="10"/>
      <c r="C87" s="11"/>
      <c r="D87" s="11"/>
      <c r="E87" s="11"/>
      <c r="F87" s="12"/>
      <c r="G87" s="10"/>
      <c r="H87" s="11"/>
      <c r="I87" s="11"/>
      <c r="J87" s="11"/>
    </row>
    <row r="88" spans="1:10" ht="13.5">
      <c r="A88" s="13">
        <v>60</v>
      </c>
      <c r="B88" s="17">
        <v>1.031</v>
      </c>
      <c r="C88" s="15">
        <f>D88+E88</f>
        <v>931</v>
      </c>
      <c r="D88" s="15">
        <v>454</v>
      </c>
      <c r="E88" s="15">
        <v>477</v>
      </c>
      <c r="F88" s="16">
        <v>85</v>
      </c>
      <c r="G88" s="17">
        <v>0.949</v>
      </c>
      <c r="H88" s="15">
        <f>I88+J88</f>
        <v>297</v>
      </c>
      <c r="I88" s="15">
        <v>109</v>
      </c>
      <c r="J88" s="15">
        <v>188</v>
      </c>
    </row>
    <row r="89" spans="1:10" ht="13.5">
      <c r="A89" s="13">
        <v>61</v>
      </c>
      <c r="B89" s="17">
        <v>1.034</v>
      </c>
      <c r="C89" s="15">
        <f>D89+E89</f>
        <v>932</v>
      </c>
      <c r="D89" s="15">
        <v>445</v>
      </c>
      <c r="E89" s="15">
        <v>487</v>
      </c>
      <c r="F89" s="16">
        <v>86</v>
      </c>
      <c r="G89" s="17">
        <v>0.968</v>
      </c>
      <c r="H89" s="15">
        <f>I89+J89</f>
        <v>271</v>
      </c>
      <c r="I89" s="15">
        <v>87</v>
      </c>
      <c r="J89" s="15">
        <v>184</v>
      </c>
    </row>
    <row r="90" spans="1:10" ht="13.5">
      <c r="A90" s="13">
        <v>62</v>
      </c>
      <c r="B90" s="17">
        <v>1.03</v>
      </c>
      <c r="C90" s="15">
        <f>D90+E90</f>
        <v>1031</v>
      </c>
      <c r="D90" s="15">
        <v>499</v>
      </c>
      <c r="E90" s="15">
        <v>532</v>
      </c>
      <c r="F90" s="16">
        <v>87</v>
      </c>
      <c r="G90" s="17">
        <v>0.923</v>
      </c>
      <c r="H90" s="15">
        <f>I90+J90</f>
        <v>227</v>
      </c>
      <c r="I90" s="15">
        <v>69</v>
      </c>
      <c r="J90" s="15">
        <v>158</v>
      </c>
    </row>
    <row r="91" spans="1:10" ht="13.5">
      <c r="A91" s="13">
        <v>63</v>
      </c>
      <c r="B91" s="17">
        <v>1.047</v>
      </c>
      <c r="C91" s="15">
        <f>D91+E91</f>
        <v>1179</v>
      </c>
      <c r="D91" s="15">
        <v>538</v>
      </c>
      <c r="E91" s="15">
        <v>641</v>
      </c>
      <c r="F91" s="16">
        <v>88</v>
      </c>
      <c r="G91" s="17">
        <v>0.948</v>
      </c>
      <c r="H91" s="15">
        <f>I91+J91</f>
        <v>183</v>
      </c>
      <c r="I91" s="15">
        <v>48</v>
      </c>
      <c r="J91" s="15">
        <v>135</v>
      </c>
    </row>
    <row r="92" spans="1:10" ht="13.5">
      <c r="A92" s="13">
        <v>64</v>
      </c>
      <c r="B92" s="17">
        <v>1.037</v>
      </c>
      <c r="C92" s="15">
        <f>D92+E92</f>
        <v>1363</v>
      </c>
      <c r="D92" s="15">
        <v>631</v>
      </c>
      <c r="E92" s="15">
        <v>732</v>
      </c>
      <c r="F92" s="16">
        <v>89</v>
      </c>
      <c r="G92" s="17">
        <v>0.942</v>
      </c>
      <c r="H92" s="15">
        <f>I92+J92</f>
        <v>147</v>
      </c>
      <c r="I92" s="15">
        <v>38</v>
      </c>
      <c r="J92" s="15">
        <v>109</v>
      </c>
    </row>
    <row r="93" spans="1:10" ht="13.5">
      <c r="A93" s="9"/>
      <c r="B93" s="10"/>
      <c r="C93" s="11"/>
      <c r="D93" s="11"/>
      <c r="E93" s="11"/>
      <c r="F93" s="12"/>
      <c r="G93" s="10"/>
      <c r="H93" s="11"/>
      <c r="I93" s="11"/>
      <c r="J93" s="11"/>
    </row>
    <row r="94" spans="1:10" ht="13.5">
      <c r="A94" s="9" t="s">
        <v>23</v>
      </c>
      <c r="B94" s="10"/>
      <c r="C94" s="11">
        <f>SUBTOTAL(9,C96:C100)</f>
        <v>4991</v>
      </c>
      <c r="D94" s="11">
        <f>SUBTOTAL(9,D96:D100)</f>
        <v>2288</v>
      </c>
      <c r="E94" s="11">
        <f>SUBTOTAL(9,E96:E100)</f>
        <v>2703</v>
      </c>
      <c r="F94" s="12" t="s">
        <v>24</v>
      </c>
      <c r="G94" s="10"/>
      <c r="H94" s="11">
        <f>SUBTOTAL(9,H96:H100)</f>
        <v>463</v>
      </c>
      <c r="I94" s="11">
        <f>SUBTOTAL(9,I96:I100)</f>
        <v>87</v>
      </c>
      <c r="J94" s="11">
        <f>SUBTOTAL(9,J96:J100)</f>
        <v>376</v>
      </c>
    </row>
    <row r="95" spans="1:10" ht="13.5">
      <c r="A95" s="9"/>
      <c r="B95" s="10"/>
      <c r="C95" s="11"/>
      <c r="D95" s="11"/>
      <c r="E95" s="11"/>
      <c r="F95" s="12"/>
      <c r="G95" s="10"/>
      <c r="H95" s="11"/>
      <c r="I95" s="11"/>
      <c r="J95" s="11"/>
    </row>
    <row r="96" spans="1:10" ht="13.5">
      <c r="A96" s="13">
        <v>65</v>
      </c>
      <c r="B96" s="17">
        <v>1.016</v>
      </c>
      <c r="C96" s="15">
        <f>D96+E96</f>
        <v>1275</v>
      </c>
      <c r="D96" s="15">
        <v>584</v>
      </c>
      <c r="E96" s="15">
        <v>691</v>
      </c>
      <c r="F96" s="16">
        <v>90</v>
      </c>
      <c r="G96" s="17">
        <v>0.88</v>
      </c>
      <c r="H96" s="15">
        <f>I96+J96</f>
        <v>154</v>
      </c>
      <c r="I96" s="15">
        <v>28</v>
      </c>
      <c r="J96" s="15">
        <v>126</v>
      </c>
    </row>
    <row r="97" spans="1:10" ht="13.5">
      <c r="A97" s="13">
        <v>66</v>
      </c>
      <c r="B97" s="17">
        <v>1.016</v>
      </c>
      <c r="C97" s="15">
        <f>D97+E97</f>
        <v>1040</v>
      </c>
      <c r="D97" s="15">
        <v>480</v>
      </c>
      <c r="E97" s="15">
        <v>560</v>
      </c>
      <c r="F97" s="16">
        <v>91</v>
      </c>
      <c r="G97" s="17">
        <v>0.9</v>
      </c>
      <c r="H97" s="15">
        <f>I97+J97</f>
        <v>108</v>
      </c>
      <c r="I97" s="15">
        <v>21</v>
      </c>
      <c r="J97" s="15">
        <v>87</v>
      </c>
    </row>
    <row r="98" spans="1:10" ht="13.5">
      <c r="A98" s="13">
        <v>67</v>
      </c>
      <c r="B98" s="17">
        <v>1.034</v>
      </c>
      <c r="C98" s="15">
        <f>D98+E98</f>
        <v>781</v>
      </c>
      <c r="D98" s="15">
        <v>367</v>
      </c>
      <c r="E98" s="15">
        <v>414</v>
      </c>
      <c r="F98" s="16">
        <v>92</v>
      </c>
      <c r="G98" s="17">
        <v>0.878</v>
      </c>
      <c r="H98" s="15">
        <f>I98+J98</f>
        <v>79</v>
      </c>
      <c r="I98" s="15">
        <v>17</v>
      </c>
      <c r="J98" s="15">
        <v>62</v>
      </c>
    </row>
    <row r="99" spans="1:10" ht="13.5">
      <c r="A99" s="13">
        <v>68</v>
      </c>
      <c r="B99" s="17">
        <v>1.022</v>
      </c>
      <c r="C99" s="15">
        <f>D99+E99</f>
        <v>888</v>
      </c>
      <c r="D99" s="15">
        <v>425</v>
      </c>
      <c r="E99" s="15">
        <v>463</v>
      </c>
      <c r="F99" s="16">
        <v>93</v>
      </c>
      <c r="G99" s="17">
        <v>0.777</v>
      </c>
      <c r="H99" s="15">
        <f>I99+J99</f>
        <v>73</v>
      </c>
      <c r="I99" s="15">
        <v>15</v>
      </c>
      <c r="J99" s="15">
        <v>58</v>
      </c>
    </row>
    <row r="100" spans="1:10" ht="13.5">
      <c r="A100" s="13">
        <v>69</v>
      </c>
      <c r="B100" s="17">
        <v>1.01</v>
      </c>
      <c r="C100" s="15">
        <f>D100+E100</f>
        <v>1007</v>
      </c>
      <c r="D100" s="15">
        <v>432</v>
      </c>
      <c r="E100" s="15">
        <v>575</v>
      </c>
      <c r="F100" s="16">
        <v>94</v>
      </c>
      <c r="G100" s="17">
        <v>0.891</v>
      </c>
      <c r="H100" s="15">
        <f>I100+J100</f>
        <v>49</v>
      </c>
      <c r="I100" s="15">
        <v>6</v>
      </c>
      <c r="J100" s="15">
        <v>43</v>
      </c>
    </row>
    <row r="101" spans="1:10" ht="13.5">
      <c r="A101" s="9"/>
      <c r="B101" s="10"/>
      <c r="C101" s="11"/>
      <c r="D101" s="11"/>
      <c r="E101" s="11"/>
      <c r="F101" s="12"/>
      <c r="G101" s="10"/>
      <c r="H101" s="11"/>
      <c r="I101" s="11"/>
      <c r="J101" s="11"/>
    </row>
    <row r="102" spans="1:10" ht="13.5">
      <c r="A102" s="9" t="s">
        <v>25</v>
      </c>
      <c r="B102" s="10"/>
      <c r="C102" s="11">
        <f>SUBTOTAL(9,C104:C108)</f>
        <v>4598</v>
      </c>
      <c r="D102" s="11">
        <f>SUBTOTAL(9,D104:D108)</f>
        <v>2145</v>
      </c>
      <c r="E102" s="11">
        <f>SUBTOTAL(9,E104:E108)</f>
        <v>2453</v>
      </c>
      <c r="F102" s="12" t="s">
        <v>26</v>
      </c>
      <c r="G102" s="10"/>
      <c r="H102" s="11">
        <f>SUBTOTAL(9,H104:H108)</f>
        <v>125</v>
      </c>
      <c r="I102" s="11">
        <f>SUBTOTAL(9,I104:I108)</f>
        <v>23</v>
      </c>
      <c r="J102" s="11">
        <f>SUBTOTAL(9,J104:J108)</f>
        <v>102</v>
      </c>
    </row>
    <row r="103" spans="1:10" ht="13.5">
      <c r="A103" s="9" t="s">
        <v>27</v>
      </c>
      <c r="B103" s="10"/>
      <c r="C103" s="11"/>
      <c r="D103" s="11"/>
      <c r="E103" s="11"/>
      <c r="F103" s="12"/>
      <c r="G103" s="10"/>
      <c r="H103" s="11"/>
      <c r="I103" s="11"/>
      <c r="J103" s="11"/>
    </row>
    <row r="104" spans="1:10" ht="13.5">
      <c r="A104" s="13">
        <v>70</v>
      </c>
      <c r="B104" s="17">
        <v>1.01</v>
      </c>
      <c r="C104" s="15">
        <f>D104+E104</f>
        <v>1036</v>
      </c>
      <c r="D104" s="15">
        <v>483</v>
      </c>
      <c r="E104" s="15">
        <v>553</v>
      </c>
      <c r="F104" s="16">
        <v>95</v>
      </c>
      <c r="G104" s="17">
        <v>0.75</v>
      </c>
      <c r="H104" s="15">
        <f>I104+J104</f>
        <v>36</v>
      </c>
      <c r="I104" s="15">
        <v>8</v>
      </c>
      <c r="J104" s="15">
        <v>28</v>
      </c>
    </row>
    <row r="105" spans="1:10" ht="13.5">
      <c r="A105" s="13">
        <v>71</v>
      </c>
      <c r="B105" s="17">
        <v>1.008</v>
      </c>
      <c r="C105" s="15">
        <f>D105+E105</f>
        <v>1055</v>
      </c>
      <c r="D105" s="15">
        <v>494</v>
      </c>
      <c r="E105" s="15">
        <v>561</v>
      </c>
      <c r="F105" s="16">
        <v>96</v>
      </c>
      <c r="G105" s="17">
        <v>0.912</v>
      </c>
      <c r="H105" s="15">
        <f>I105+J105</f>
        <v>31</v>
      </c>
      <c r="I105" s="15">
        <v>5</v>
      </c>
      <c r="J105" s="15">
        <v>26</v>
      </c>
    </row>
    <row r="106" spans="1:10" ht="13.5">
      <c r="A106" s="13">
        <v>72</v>
      </c>
      <c r="B106" s="17">
        <v>1.024</v>
      </c>
      <c r="C106" s="15">
        <f>D106+E106</f>
        <v>922</v>
      </c>
      <c r="D106" s="15">
        <v>452</v>
      </c>
      <c r="E106" s="15">
        <v>470</v>
      </c>
      <c r="F106" s="16">
        <v>97</v>
      </c>
      <c r="G106" s="17">
        <v>0.73</v>
      </c>
      <c r="H106" s="15">
        <f>I106+J106</f>
        <v>27</v>
      </c>
      <c r="I106" s="15">
        <v>5</v>
      </c>
      <c r="J106" s="15">
        <v>22</v>
      </c>
    </row>
    <row r="107" spans="1:10" ht="13.5">
      <c r="A107" s="13">
        <v>73</v>
      </c>
      <c r="B107" s="17">
        <v>1.014</v>
      </c>
      <c r="C107" s="15">
        <f>D107+E107</f>
        <v>813</v>
      </c>
      <c r="D107" s="15">
        <v>369</v>
      </c>
      <c r="E107" s="15">
        <v>444</v>
      </c>
      <c r="F107" s="16">
        <v>98</v>
      </c>
      <c r="G107" s="17">
        <v>0.87</v>
      </c>
      <c r="H107" s="15">
        <f>I107+J107</f>
        <v>20</v>
      </c>
      <c r="I107" s="15">
        <v>4</v>
      </c>
      <c r="J107" s="15">
        <v>16</v>
      </c>
    </row>
    <row r="108" spans="1:10" ht="13.5">
      <c r="A108" s="13">
        <v>74</v>
      </c>
      <c r="B108" s="17">
        <v>1.02</v>
      </c>
      <c r="C108" s="15">
        <f>D108+E108</f>
        <v>772</v>
      </c>
      <c r="D108" s="15">
        <v>347</v>
      </c>
      <c r="E108" s="15">
        <v>425</v>
      </c>
      <c r="F108" s="16">
        <v>99</v>
      </c>
      <c r="G108" s="17">
        <v>0.733</v>
      </c>
      <c r="H108" s="15">
        <f>I108+J108</f>
        <v>11</v>
      </c>
      <c r="I108" s="15">
        <v>1</v>
      </c>
      <c r="J108" s="15">
        <v>10</v>
      </c>
    </row>
    <row r="109" spans="1:10" ht="13.5">
      <c r="A109" s="9"/>
      <c r="B109" s="10"/>
      <c r="C109" s="11"/>
      <c r="D109" s="11"/>
      <c r="E109" s="11"/>
      <c r="F109" s="12"/>
      <c r="G109" s="10"/>
      <c r="H109" s="11"/>
      <c r="I109" s="11"/>
      <c r="J109" s="11"/>
    </row>
    <row r="110" spans="1:10" ht="13.5">
      <c r="A110" s="9"/>
      <c r="B110" s="10"/>
      <c r="C110" s="11"/>
      <c r="D110" s="11"/>
      <c r="E110" s="11"/>
      <c r="F110" s="12" t="s">
        <v>28</v>
      </c>
      <c r="G110" s="10"/>
      <c r="H110" s="26">
        <f>I110+J110</f>
        <v>21</v>
      </c>
      <c r="I110" s="26">
        <v>3</v>
      </c>
      <c r="J110" s="26">
        <v>18</v>
      </c>
    </row>
    <row r="111" spans="1:10" ht="13.5">
      <c r="A111" s="21"/>
      <c r="B111" s="22"/>
      <c r="C111" s="23"/>
      <c r="D111" s="23"/>
      <c r="E111" s="23"/>
      <c r="F111" s="24"/>
      <c r="G111" s="22"/>
      <c r="H111" s="23"/>
      <c r="I111" s="23"/>
      <c r="J111" s="23"/>
    </row>
    <row r="113" spans="1:7" ht="13.5">
      <c r="A113" s="28" t="s">
        <v>29</v>
      </c>
      <c r="B113" s="28"/>
      <c r="C113" s="25" t="s">
        <v>3</v>
      </c>
      <c r="E113" s="25" t="s">
        <v>4</v>
      </c>
      <c r="G113" s="25" t="s">
        <v>5</v>
      </c>
    </row>
    <row r="115" spans="1:7" ht="13.5">
      <c r="A115" s="28" t="s">
        <v>30</v>
      </c>
      <c r="B115" s="28"/>
      <c r="C115" s="15">
        <f>E115+G115</f>
        <v>10664</v>
      </c>
      <c r="E115" s="15">
        <f>D9+D17+D25</f>
        <v>5515</v>
      </c>
      <c r="G115" s="15">
        <f>E9+E17+E25</f>
        <v>5149</v>
      </c>
    </row>
    <row r="117" spans="1:7" ht="13.5">
      <c r="A117" s="28" t="s">
        <v>31</v>
      </c>
      <c r="B117" s="28"/>
      <c r="C117" s="15">
        <f>E117+G117</f>
        <v>50127</v>
      </c>
      <c r="E117" s="15">
        <f>D7-E115-E119</f>
        <v>24545</v>
      </c>
      <c r="G117" s="15">
        <f>E7-G115-G119</f>
        <v>25582</v>
      </c>
    </row>
    <row r="119" spans="1:7" ht="13.5">
      <c r="A119" s="28" t="s">
        <v>32</v>
      </c>
      <c r="B119" s="28"/>
      <c r="C119" s="15">
        <f>E119+G119</f>
        <v>17114</v>
      </c>
      <c r="E119" s="15">
        <f>D94+D102+E121</f>
        <v>7294</v>
      </c>
      <c r="G119" s="15">
        <f>E94+E102+G121</f>
        <v>9820</v>
      </c>
    </row>
    <row r="121" spans="1:7" ht="13.5">
      <c r="A121" s="28" t="s">
        <v>33</v>
      </c>
      <c r="B121" s="28"/>
      <c r="C121" s="15">
        <f>E121+G121</f>
        <v>7525</v>
      </c>
      <c r="E121" s="15">
        <f>I70+I78+I86+I94+I102+I110</f>
        <v>2861</v>
      </c>
      <c r="G121" s="15">
        <f>J70+J78+J86+J94+J102+J110</f>
        <v>4664</v>
      </c>
    </row>
  </sheetData>
  <mergeCells count="5">
    <mergeCell ref="A121:B121"/>
    <mergeCell ref="A113:B113"/>
    <mergeCell ref="A115:B115"/>
    <mergeCell ref="A117:B117"/>
    <mergeCell ref="A119:B119"/>
  </mergeCells>
  <printOptions/>
  <pageMargins left="0.5118110236220472" right="0.5118110236220472" top="0.3937007874015748" bottom="0.35433070866141736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14"/>
  </sheetPr>
  <dimension ref="A2:J121"/>
  <sheetViews>
    <sheetView workbookViewId="0" topLeftCell="A1">
      <selection activeCell="E2" sqref="E2"/>
    </sheetView>
  </sheetViews>
  <sheetFormatPr defaultColWidth="9.00390625" defaultRowHeight="13.5"/>
  <cols>
    <col min="1" max="1" width="10.625" style="3" customWidth="1"/>
    <col min="2" max="5" width="8.125" style="3" customWidth="1"/>
    <col min="6" max="6" width="10.625" style="3" customWidth="1"/>
    <col min="7" max="10" width="8.125" style="3" customWidth="1"/>
    <col min="11" max="16384" width="9.00390625" style="3" customWidth="1"/>
  </cols>
  <sheetData>
    <row r="1" ht="13.5" customHeight="1"/>
    <row r="2" spans="1:10" ht="17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</row>
    <row r="4" spans="1:10" ht="17.25">
      <c r="A4" s="4" t="s">
        <v>46</v>
      </c>
      <c r="J4" s="5" t="s">
        <v>49</v>
      </c>
    </row>
    <row r="6" spans="1:10" ht="27" customHeight="1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1</v>
      </c>
      <c r="G6" s="7" t="s">
        <v>2</v>
      </c>
      <c r="H6" s="7" t="s">
        <v>3</v>
      </c>
      <c r="I6" s="7" t="s">
        <v>4</v>
      </c>
      <c r="J6" s="8" t="s">
        <v>5</v>
      </c>
    </row>
    <row r="7" spans="1:10" ht="13.5">
      <c r="A7" s="9" t="s">
        <v>6</v>
      </c>
      <c r="B7" s="10"/>
      <c r="C7" s="11">
        <f>SUBTOTAL(9,C9:C47,H9:H47,C70:C108,H70:H110)</f>
        <v>94435</v>
      </c>
      <c r="D7" s="11">
        <f>SUBTOTAL(9,D9:D47,I9:I47,D70:D108,I70:I110)</f>
        <v>46492</v>
      </c>
      <c r="E7" s="11">
        <f>SUBTOTAL(9,E9:E47,J9:J47,E70:E108,J70:J110)</f>
        <v>47943</v>
      </c>
      <c r="F7" s="12"/>
      <c r="G7" s="10"/>
      <c r="H7" s="11"/>
      <c r="I7" s="11"/>
      <c r="J7" s="11"/>
    </row>
    <row r="8" spans="1:10" ht="13.5">
      <c r="A8" s="9"/>
      <c r="B8" s="10"/>
      <c r="C8" s="11"/>
      <c r="D8" s="11"/>
      <c r="E8" s="11"/>
      <c r="F8" s="12"/>
      <c r="G8" s="10"/>
      <c r="H8" s="11"/>
      <c r="I8" s="11"/>
      <c r="J8" s="11"/>
    </row>
    <row r="9" spans="1:10" ht="13.5">
      <c r="A9" s="9" t="s">
        <v>7</v>
      </c>
      <c r="B9" s="10"/>
      <c r="C9" s="11">
        <f>SUBTOTAL(9,C11:C15)</f>
        <v>4517</v>
      </c>
      <c r="D9" s="11">
        <f>SUBTOTAL(9,D11:D15)</f>
        <v>2323</v>
      </c>
      <c r="E9" s="11">
        <f>SUBTOTAL(9,E11:E15)</f>
        <v>2194</v>
      </c>
      <c r="F9" s="12" t="s">
        <v>8</v>
      </c>
      <c r="G9" s="10"/>
      <c r="H9" s="11">
        <f>SUBTOTAL(9,H11:H15)</f>
        <v>6243</v>
      </c>
      <c r="I9" s="11">
        <f>SUBTOTAL(9,I11:I15)</f>
        <v>3188</v>
      </c>
      <c r="J9" s="11">
        <f>SUBTOTAL(9,J11:J15)</f>
        <v>3055</v>
      </c>
    </row>
    <row r="10" spans="1:10" ht="13.5">
      <c r="A10" s="9"/>
      <c r="B10" s="10"/>
      <c r="C10" s="11"/>
      <c r="D10" s="11"/>
      <c r="E10" s="11"/>
      <c r="F10" s="12"/>
      <c r="G10" s="10"/>
      <c r="H10" s="11"/>
      <c r="I10" s="11"/>
      <c r="J10" s="11"/>
    </row>
    <row r="11" spans="1:10" ht="13.5">
      <c r="A11" s="13">
        <v>0</v>
      </c>
      <c r="B11" s="14"/>
      <c r="C11" s="15">
        <f>D11+E11</f>
        <v>926</v>
      </c>
      <c r="D11" s="15">
        <v>465</v>
      </c>
      <c r="E11" s="15">
        <v>461</v>
      </c>
      <c r="F11" s="16">
        <v>25</v>
      </c>
      <c r="G11" s="17">
        <v>1.074</v>
      </c>
      <c r="H11" s="15">
        <f>I11+J11</f>
        <v>1188</v>
      </c>
      <c r="I11" s="15">
        <v>612</v>
      </c>
      <c r="J11" s="15">
        <v>576</v>
      </c>
    </row>
    <row r="12" spans="1:10" ht="13.5">
      <c r="A12" s="13">
        <v>1</v>
      </c>
      <c r="B12" s="17">
        <v>0.992</v>
      </c>
      <c r="C12" s="15">
        <f>D12+E12</f>
        <v>967</v>
      </c>
      <c r="D12" s="15">
        <v>521</v>
      </c>
      <c r="E12" s="15">
        <v>446</v>
      </c>
      <c r="F12" s="16">
        <v>26</v>
      </c>
      <c r="G12" s="17">
        <v>1.03</v>
      </c>
      <c r="H12" s="15">
        <f>I12+J12</f>
        <v>1174</v>
      </c>
      <c r="I12" s="15">
        <v>615</v>
      </c>
      <c r="J12" s="15">
        <v>559</v>
      </c>
    </row>
    <row r="13" spans="1:10" ht="13.5">
      <c r="A13" s="13">
        <v>2</v>
      </c>
      <c r="B13" s="17">
        <v>0.971</v>
      </c>
      <c r="C13" s="15">
        <f>D13+E13</f>
        <v>939</v>
      </c>
      <c r="D13" s="15">
        <v>478</v>
      </c>
      <c r="E13" s="15">
        <v>461</v>
      </c>
      <c r="F13" s="16">
        <v>27</v>
      </c>
      <c r="G13" s="17">
        <v>1.042</v>
      </c>
      <c r="H13" s="15">
        <f>I13+J13</f>
        <v>1255</v>
      </c>
      <c r="I13" s="15">
        <v>643</v>
      </c>
      <c r="J13" s="15">
        <v>612</v>
      </c>
    </row>
    <row r="14" spans="1:10" ht="13.5">
      <c r="A14" s="13">
        <v>3</v>
      </c>
      <c r="B14" s="17">
        <v>0.942</v>
      </c>
      <c r="C14" s="15">
        <f>D14+E14</f>
        <v>821</v>
      </c>
      <c r="D14" s="15">
        <v>409</v>
      </c>
      <c r="E14" s="15">
        <v>412</v>
      </c>
      <c r="F14" s="16">
        <v>28</v>
      </c>
      <c r="G14" s="17">
        <v>1.032</v>
      </c>
      <c r="H14" s="15">
        <f>I14+J14</f>
        <v>1340</v>
      </c>
      <c r="I14" s="15">
        <v>695</v>
      </c>
      <c r="J14" s="15">
        <v>645</v>
      </c>
    </row>
    <row r="15" spans="1:10" ht="13.5">
      <c r="A15" s="13">
        <v>4</v>
      </c>
      <c r="B15" s="17">
        <v>0.989</v>
      </c>
      <c r="C15" s="15">
        <f>D15+E15</f>
        <v>864</v>
      </c>
      <c r="D15" s="15">
        <v>450</v>
      </c>
      <c r="E15" s="15">
        <v>414</v>
      </c>
      <c r="F15" s="16">
        <v>29</v>
      </c>
      <c r="G15" s="17">
        <v>1.039</v>
      </c>
      <c r="H15" s="15">
        <f>I15+J15</f>
        <v>1286</v>
      </c>
      <c r="I15" s="15">
        <v>623</v>
      </c>
      <c r="J15" s="15">
        <v>663</v>
      </c>
    </row>
    <row r="16" spans="1:10" ht="13.5">
      <c r="A16" s="9"/>
      <c r="B16" s="10"/>
      <c r="C16" s="11"/>
      <c r="D16" s="11"/>
      <c r="E16" s="11"/>
      <c r="F16" s="12"/>
      <c r="G16" s="10"/>
      <c r="H16" s="11"/>
      <c r="I16" s="11"/>
      <c r="J16" s="11"/>
    </row>
    <row r="17" spans="1:10" ht="13.5">
      <c r="A17" s="9" t="s">
        <v>9</v>
      </c>
      <c r="B17" s="10"/>
      <c r="C17" s="11">
        <f>SUBTOTAL(9,C19:C23)</f>
        <v>4066</v>
      </c>
      <c r="D17" s="11">
        <f>SUBTOTAL(9,D19:D23)</f>
        <v>2092</v>
      </c>
      <c r="E17" s="11">
        <f>SUBTOTAL(9,E19:E23)</f>
        <v>1974</v>
      </c>
      <c r="F17" s="12" t="s">
        <v>10</v>
      </c>
      <c r="G17" s="10"/>
      <c r="H17" s="11">
        <f>SUBTOTAL(9,H19:H23)</f>
        <v>6743</v>
      </c>
      <c r="I17" s="11">
        <f>SUBTOTAL(9,I19:I23)</f>
        <v>3417</v>
      </c>
      <c r="J17" s="11">
        <f>SUBTOTAL(9,J19:J23)</f>
        <v>3326</v>
      </c>
    </row>
    <row r="18" spans="1:10" ht="13.5">
      <c r="A18" s="9"/>
      <c r="B18" s="10"/>
      <c r="C18" s="11"/>
      <c r="D18" s="11"/>
      <c r="E18" s="11"/>
      <c r="F18" s="12"/>
      <c r="G18" s="10"/>
      <c r="H18" s="11"/>
      <c r="I18" s="11"/>
      <c r="J18" s="11"/>
    </row>
    <row r="19" spans="1:10" ht="13.5">
      <c r="A19" s="13">
        <v>5</v>
      </c>
      <c r="B19" s="17">
        <v>0.994</v>
      </c>
      <c r="C19" s="15">
        <f>D19+E19</f>
        <v>868</v>
      </c>
      <c r="D19" s="15">
        <v>452</v>
      </c>
      <c r="E19" s="15">
        <v>416</v>
      </c>
      <c r="F19" s="16">
        <v>30</v>
      </c>
      <c r="G19" s="17">
        <v>1.02</v>
      </c>
      <c r="H19" s="15">
        <f>I19+J19</f>
        <v>1351</v>
      </c>
      <c r="I19" s="15">
        <v>714</v>
      </c>
      <c r="J19" s="15">
        <v>637</v>
      </c>
    </row>
    <row r="20" spans="1:10" ht="13.5">
      <c r="A20" s="13">
        <v>6</v>
      </c>
      <c r="B20" s="17">
        <v>0.984</v>
      </c>
      <c r="C20" s="15">
        <f>D20+E20</f>
        <v>781</v>
      </c>
      <c r="D20" s="15">
        <v>417</v>
      </c>
      <c r="E20" s="15">
        <v>364</v>
      </c>
      <c r="F20" s="16">
        <v>31</v>
      </c>
      <c r="G20" s="17">
        <v>1.017</v>
      </c>
      <c r="H20" s="15">
        <f>I20+J20</f>
        <v>1284</v>
      </c>
      <c r="I20" s="15">
        <v>655</v>
      </c>
      <c r="J20" s="15">
        <v>629</v>
      </c>
    </row>
    <row r="21" spans="1:10" ht="13.5">
      <c r="A21" s="13">
        <v>7</v>
      </c>
      <c r="B21" s="17">
        <v>1</v>
      </c>
      <c r="C21" s="15">
        <f>D21+E21</f>
        <v>792</v>
      </c>
      <c r="D21" s="15">
        <v>411</v>
      </c>
      <c r="E21" s="15">
        <v>381</v>
      </c>
      <c r="F21" s="16">
        <v>32</v>
      </c>
      <c r="G21" s="17">
        <v>1.014</v>
      </c>
      <c r="H21" s="15">
        <f>I21+J21</f>
        <v>1338</v>
      </c>
      <c r="I21" s="15">
        <v>653</v>
      </c>
      <c r="J21" s="15">
        <v>685</v>
      </c>
    </row>
    <row r="22" spans="1:10" ht="13.5">
      <c r="A22" s="13">
        <v>8</v>
      </c>
      <c r="B22" s="17">
        <v>1.014</v>
      </c>
      <c r="C22" s="15">
        <f>D22+E22</f>
        <v>823</v>
      </c>
      <c r="D22" s="15">
        <v>412</v>
      </c>
      <c r="E22" s="15">
        <v>411</v>
      </c>
      <c r="F22" s="16">
        <v>33</v>
      </c>
      <c r="G22" s="17">
        <v>0.991</v>
      </c>
      <c r="H22" s="15">
        <f>I22+J22</f>
        <v>1371</v>
      </c>
      <c r="I22" s="15">
        <v>684</v>
      </c>
      <c r="J22" s="15">
        <v>687</v>
      </c>
    </row>
    <row r="23" spans="1:10" ht="13.5">
      <c r="A23" s="13">
        <v>9</v>
      </c>
      <c r="B23" s="17">
        <v>0.999</v>
      </c>
      <c r="C23" s="15">
        <f>D23+E23</f>
        <v>802</v>
      </c>
      <c r="D23" s="15">
        <v>400</v>
      </c>
      <c r="E23" s="15">
        <v>402</v>
      </c>
      <c r="F23" s="16">
        <v>34</v>
      </c>
      <c r="G23" s="17">
        <v>0.989</v>
      </c>
      <c r="H23" s="15">
        <f>I23+J23</f>
        <v>1399</v>
      </c>
      <c r="I23" s="15">
        <v>711</v>
      </c>
      <c r="J23" s="15">
        <v>688</v>
      </c>
    </row>
    <row r="24" spans="1:10" ht="13.5">
      <c r="A24" s="9"/>
      <c r="B24" s="10"/>
      <c r="C24" s="11"/>
      <c r="D24" s="11"/>
      <c r="E24" s="11"/>
      <c r="F24" s="12"/>
      <c r="G24" s="10"/>
      <c r="H24" s="11"/>
      <c r="I24" s="11"/>
      <c r="J24" s="11"/>
    </row>
    <row r="25" spans="1:10" ht="13.5">
      <c r="A25" s="9" t="s">
        <v>11</v>
      </c>
      <c r="B25" s="10"/>
      <c r="C25" s="11">
        <f>SUBTOTAL(9,C27:C31)</f>
        <v>4301</v>
      </c>
      <c r="D25" s="11">
        <f>SUBTOTAL(9,D27:D31)</f>
        <v>2197</v>
      </c>
      <c r="E25" s="11">
        <f>SUBTOTAL(9,E27:E31)</f>
        <v>2104</v>
      </c>
      <c r="F25" s="12" t="s">
        <v>12</v>
      </c>
      <c r="G25" s="10"/>
      <c r="H25" s="11">
        <f>SUBTOTAL(9,H27:H31)</f>
        <v>7949</v>
      </c>
      <c r="I25" s="11">
        <f>SUBTOTAL(9,I27:I31)</f>
        <v>4063</v>
      </c>
      <c r="J25" s="11">
        <f>SUBTOTAL(9,J27:J31)</f>
        <v>3886</v>
      </c>
    </row>
    <row r="26" spans="1:10" ht="13.5">
      <c r="A26" s="9"/>
      <c r="B26" s="10"/>
      <c r="C26" s="11"/>
      <c r="D26" s="11"/>
      <c r="E26" s="11"/>
      <c r="F26" s="12"/>
      <c r="G26" s="10"/>
      <c r="H26" s="11"/>
      <c r="I26" s="11"/>
      <c r="J26" s="11"/>
    </row>
    <row r="27" spans="1:10" ht="13.5">
      <c r="A27" s="13">
        <v>10</v>
      </c>
      <c r="B27" s="17">
        <v>0.998</v>
      </c>
      <c r="C27" s="15">
        <f>D27+E27</f>
        <v>830</v>
      </c>
      <c r="D27" s="15">
        <v>430</v>
      </c>
      <c r="E27" s="15">
        <v>400</v>
      </c>
      <c r="F27" s="16">
        <v>35</v>
      </c>
      <c r="G27" s="17">
        <v>0.997</v>
      </c>
      <c r="H27" s="15">
        <f>I27+J27</f>
        <v>1485</v>
      </c>
      <c r="I27" s="15">
        <v>778</v>
      </c>
      <c r="J27" s="15">
        <v>707</v>
      </c>
    </row>
    <row r="28" spans="1:10" ht="13.5">
      <c r="A28" s="13">
        <v>11</v>
      </c>
      <c r="B28" s="17">
        <v>1.004</v>
      </c>
      <c r="C28" s="15">
        <f>D28+E28</f>
        <v>844</v>
      </c>
      <c r="D28" s="15">
        <v>439</v>
      </c>
      <c r="E28" s="15">
        <v>405</v>
      </c>
      <c r="F28" s="16">
        <v>36</v>
      </c>
      <c r="G28" s="17">
        <v>1.001</v>
      </c>
      <c r="H28" s="15">
        <f>I28+J28</f>
        <v>1473</v>
      </c>
      <c r="I28" s="15">
        <v>720</v>
      </c>
      <c r="J28" s="15">
        <v>753</v>
      </c>
    </row>
    <row r="29" spans="1:10" ht="13.5">
      <c r="A29" s="13">
        <v>12</v>
      </c>
      <c r="B29" s="17">
        <v>1.01</v>
      </c>
      <c r="C29" s="15">
        <f>D29+E29</f>
        <v>831</v>
      </c>
      <c r="D29" s="15">
        <v>435</v>
      </c>
      <c r="E29" s="15">
        <v>396</v>
      </c>
      <c r="F29" s="16">
        <v>37</v>
      </c>
      <c r="G29" s="17">
        <v>0.999</v>
      </c>
      <c r="H29" s="15">
        <f>I29+J29</f>
        <v>1629</v>
      </c>
      <c r="I29" s="15">
        <v>799</v>
      </c>
      <c r="J29" s="15">
        <v>830</v>
      </c>
    </row>
    <row r="30" spans="1:10" ht="13.5">
      <c r="A30" s="13">
        <v>13</v>
      </c>
      <c r="B30" s="17">
        <v>1.004</v>
      </c>
      <c r="C30" s="15">
        <f>D30+E30</f>
        <v>901</v>
      </c>
      <c r="D30" s="15">
        <v>439</v>
      </c>
      <c r="E30" s="15">
        <v>462</v>
      </c>
      <c r="F30" s="16">
        <v>38</v>
      </c>
      <c r="G30" s="17">
        <v>0.998</v>
      </c>
      <c r="H30" s="15">
        <f>I30+J30</f>
        <v>1638</v>
      </c>
      <c r="I30" s="15">
        <v>848</v>
      </c>
      <c r="J30" s="15">
        <v>790</v>
      </c>
    </row>
    <row r="31" spans="1:10" ht="13.5">
      <c r="A31" s="13">
        <v>14</v>
      </c>
      <c r="B31" s="17">
        <v>0.992</v>
      </c>
      <c r="C31" s="15">
        <f>D31+E31</f>
        <v>895</v>
      </c>
      <c r="D31" s="15">
        <v>454</v>
      </c>
      <c r="E31" s="15">
        <v>441</v>
      </c>
      <c r="F31" s="16">
        <v>39</v>
      </c>
      <c r="G31" s="17">
        <v>1.006</v>
      </c>
      <c r="H31" s="15">
        <f>I31+J31</f>
        <v>1724</v>
      </c>
      <c r="I31" s="15">
        <v>918</v>
      </c>
      <c r="J31" s="15">
        <v>806</v>
      </c>
    </row>
    <row r="32" spans="1:10" ht="13.5">
      <c r="A32" s="9"/>
      <c r="B32" s="10"/>
      <c r="C32" s="11"/>
      <c r="D32" s="11"/>
      <c r="E32" s="11"/>
      <c r="F32" s="12"/>
      <c r="G32" s="10"/>
      <c r="H32" s="11"/>
      <c r="I32" s="11"/>
      <c r="J32" s="11"/>
    </row>
    <row r="33" spans="1:10" ht="13.5">
      <c r="A33" s="9" t="s">
        <v>13</v>
      </c>
      <c r="B33" s="10"/>
      <c r="C33" s="11">
        <f>SUBTOTAL(9,C35:C39)</f>
        <v>4219</v>
      </c>
      <c r="D33" s="11">
        <f>SUBTOTAL(9,D35:D39)</f>
        <v>2120</v>
      </c>
      <c r="E33" s="11">
        <f>SUBTOTAL(9,E35:E39)</f>
        <v>2099</v>
      </c>
      <c r="F33" s="12" t="s">
        <v>14</v>
      </c>
      <c r="G33" s="10"/>
      <c r="H33" s="11">
        <f>SUBTOTAL(9,H35:H39)</f>
        <v>8190</v>
      </c>
      <c r="I33" s="11">
        <f>SUBTOTAL(9,I35:I39)</f>
        <v>4186</v>
      </c>
      <c r="J33" s="11">
        <f>SUBTOTAL(9,J35:J39)</f>
        <v>4004</v>
      </c>
    </row>
    <row r="34" spans="1:10" ht="13.5">
      <c r="A34" s="9"/>
      <c r="B34" s="10"/>
      <c r="C34" s="11"/>
      <c r="D34" s="11"/>
      <c r="E34" s="11"/>
      <c r="F34" s="12"/>
      <c r="G34" s="10"/>
      <c r="H34" s="11"/>
      <c r="I34" s="11"/>
      <c r="J34" s="11"/>
    </row>
    <row r="35" spans="1:10" ht="13.5">
      <c r="A35" s="13">
        <v>15</v>
      </c>
      <c r="B35" s="17">
        <v>1.01</v>
      </c>
      <c r="C35" s="15">
        <f>D35+E35</f>
        <v>869</v>
      </c>
      <c r="D35" s="15">
        <v>437</v>
      </c>
      <c r="E35" s="15">
        <v>432</v>
      </c>
      <c r="F35" s="16">
        <v>40</v>
      </c>
      <c r="G35" s="17">
        <v>0.997</v>
      </c>
      <c r="H35" s="15">
        <f>I35+J35</f>
        <v>1709</v>
      </c>
      <c r="I35" s="15">
        <v>846</v>
      </c>
      <c r="J35" s="15">
        <v>863</v>
      </c>
    </row>
    <row r="36" spans="1:10" ht="13.5">
      <c r="A36" s="13">
        <v>16</v>
      </c>
      <c r="B36" s="17">
        <v>1.01</v>
      </c>
      <c r="C36" s="15">
        <f>D36+E36</f>
        <v>814</v>
      </c>
      <c r="D36" s="15">
        <v>424</v>
      </c>
      <c r="E36" s="15">
        <v>390</v>
      </c>
      <c r="F36" s="16">
        <v>41</v>
      </c>
      <c r="G36" s="17">
        <v>1.016</v>
      </c>
      <c r="H36" s="15">
        <f>I36+J36</f>
        <v>1820</v>
      </c>
      <c r="I36" s="15">
        <v>958</v>
      </c>
      <c r="J36" s="15">
        <v>862</v>
      </c>
    </row>
    <row r="37" spans="1:10" ht="13.5">
      <c r="A37" s="13">
        <v>17</v>
      </c>
      <c r="B37" s="17">
        <v>1.01</v>
      </c>
      <c r="C37" s="15">
        <f>D37+E37</f>
        <v>876</v>
      </c>
      <c r="D37" s="15">
        <v>427</v>
      </c>
      <c r="E37" s="15">
        <v>449</v>
      </c>
      <c r="F37" s="16">
        <v>42</v>
      </c>
      <c r="G37" s="17">
        <v>1.01</v>
      </c>
      <c r="H37" s="15">
        <f>I37+J37</f>
        <v>1598</v>
      </c>
      <c r="I37" s="15">
        <v>829</v>
      </c>
      <c r="J37" s="15">
        <v>769</v>
      </c>
    </row>
    <row r="38" spans="1:10" ht="13.5">
      <c r="A38" s="13">
        <v>18</v>
      </c>
      <c r="B38" s="17">
        <v>1.014</v>
      </c>
      <c r="C38" s="15">
        <f>D38+E38</f>
        <v>841</v>
      </c>
      <c r="D38" s="15">
        <v>413</v>
      </c>
      <c r="E38" s="15">
        <v>428</v>
      </c>
      <c r="F38" s="16">
        <v>43</v>
      </c>
      <c r="G38" s="17">
        <v>1.002</v>
      </c>
      <c r="H38" s="15">
        <f>I38+J38</f>
        <v>1573</v>
      </c>
      <c r="I38" s="15">
        <v>816</v>
      </c>
      <c r="J38" s="15">
        <v>757</v>
      </c>
    </row>
    <row r="39" spans="1:10" ht="13.5">
      <c r="A39" s="13">
        <v>19</v>
      </c>
      <c r="B39" s="17">
        <v>1.043</v>
      </c>
      <c r="C39" s="15">
        <f>D39+E39</f>
        <v>819</v>
      </c>
      <c r="D39" s="15">
        <v>419</v>
      </c>
      <c r="E39" s="15">
        <v>400</v>
      </c>
      <c r="F39" s="16">
        <v>44</v>
      </c>
      <c r="G39" s="17">
        <v>1.012</v>
      </c>
      <c r="H39" s="15">
        <f>I39+J39</f>
        <v>1490</v>
      </c>
      <c r="I39" s="15">
        <v>737</v>
      </c>
      <c r="J39" s="15">
        <v>753</v>
      </c>
    </row>
    <row r="40" spans="1:10" ht="13.5">
      <c r="A40" s="9"/>
      <c r="B40" s="10"/>
      <c r="C40" s="11"/>
      <c r="D40" s="11"/>
      <c r="E40" s="11"/>
      <c r="F40" s="12"/>
      <c r="G40" s="10"/>
      <c r="H40" s="11"/>
      <c r="I40" s="11"/>
      <c r="J40" s="11"/>
    </row>
    <row r="41" spans="1:10" ht="13.5">
      <c r="A41" s="9" t="s">
        <v>15</v>
      </c>
      <c r="B41" s="10"/>
      <c r="C41" s="11">
        <f>SUBTOTAL(9,C43:C47)</f>
        <v>4766</v>
      </c>
      <c r="D41" s="11">
        <f>SUBTOTAL(9,D43:D47)</f>
        <v>2414</v>
      </c>
      <c r="E41" s="11">
        <f>SUBTOTAL(9,E43:E47)</f>
        <v>2352</v>
      </c>
      <c r="F41" s="12" t="s">
        <v>16</v>
      </c>
      <c r="G41" s="10"/>
      <c r="H41" s="11">
        <f>SUBTOTAL(9,H43:H47)</f>
        <v>6452</v>
      </c>
      <c r="I41" s="11">
        <f>SUBTOTAL(9,I43:I47)</f>
        <v>3350</v>
      </c>
      <c r="J41" s="11">
        <f>SUBTOTAL(9,J43:J47)</f>
        <v>3102</v>
      </c>
    </row>
    <row r="42" spans="1:10" ht="13.5">
      <c r="A42" s="9"/>
      <c r="B42" s="10"/>
      <c r="C42" s="11"/>
      <c r="D42" s="11"/>
      <c r="E42" s="11"/>
      <c r="F42" s="12"/>
      <c r="G42" s="10"/>
      <c r="H42" s="11"/>
      <c r="I42" s="11"/>
      <c r="J42" s="11"/>
    </row>
    <row r="43" spans="1:10" ht="13.5">
      <c r="A43" s="13">
        <v>20</v>
      </c>
      <c r="B43" s="17">
        <v>1.047</v>
      </c>
      <c r="C43" s="15">
        <f>D43+E43</f>
        <v>864</v>
      </c>
      <c r="D43" s="15">
        <v>445</v>
      </c>
      <c r="E43" s="15">
        <v>419</v>
      </c>
      <c r="F43" s="16">
        <v>45</v>
      </c>
      <c r="G43" s="17">
        <v>1.01</v>
      </c>
      <c r="H43" s="15">
        <f>I43+J43</f>
        <v>1559</v>
      </c>
      <c r="I43" s="15">
        <v>807</v>
      </c>
      <c r="J43" s="15">
        <v>752</v>
      </c>
    </row>
    <row r="44" spans="1:10" ht="13.5">
      <c r="A44" s="13">
        <v>21</v>
      </c>
      <c r="B44" s="17">
        <v>1.047</v>
      </c>
      <c r="C44" s="15">
        <f>D44+E44</f>
        <v>886</v>
      </c>
      <c r="D44" s="15">
        <v>439</v>
      </c>
      <c r="E44" s="15">
        <v>447</v>
      </c>
      <c r="F44" s="16">
        <v>46</v>
      </c>
      <c r="G44" s="17">
        <v>1.011</v>
      </c>
      <c r="H44" s="15">
        <f>I44+J44</f>
        <v>1169</v>
      </c>
      <c r="I44" s="15">
        <v>598</v>
      </c>
      <c r="J44" s="15">
        <v>571</v>
      </c>
    </row>
    <row r="45" spans="1:10" ht="13.5">
      <c r="A45" s="13">
        <v>22</v>
      </c>
      <c r="B45" s="17">
        <v>1.14</v>
      </c>
      <c r="C45" s="15">
        <f>D45+E45</f>
        <v>903</v>
      </c>
      <c r="D45" s="15">
        <v>459</v>
      </c>
      <c r="E45" s="15">
        <v>444</v>
      </c>
      <c r="F45" s="16">
        <v>47</v>
      </c>
      <c r="G45" s="17">
        <v>0.997</v>
      </c>
      <c r="H45" s="15">
        <f>I45+J45</f>
        <v>1262</v>
      </c>
      <c r="I45" s="15">
        <v>668</v>
      </c>
      <c r="J45" s="15">
        <v>594</v>
      </c>
    </row>
    <row r="46" spans="1:10" ht="13.5">
      <c r="A46" s="13">
        <v>23</v>
      </c>
      <c r="B46" s="17">
        <v>1.162</v>
      </c>
      <c r="C46" s="15">
        <f>D46+E46</f>
        <v>1033</v>
      </c>
      <c r="D46" s="15">
        <v>514</v>
      </c>
      <c r="E46" s="15">
        <v>519</v>
      </c>
      <c r="F46" s="16">
        <v>48</v>
      </c>
      <c r="G46" s="17">
        <v>1.009</v>
      </c>
      <c r="H46" s="15">
        <f>I46+J46</f>
        <v>1283</v>
      </c>
      <c r="I46" s="15">
        <v>669</v>
      </c>
      <c r="J46" s="15">
        <v>614</v>
      </c>
    </row>
    <row r="47" spans="1:10" ht="13.5">
      <c r="A47" s="13">
        <v>24</v>
      </c>
      <c r="B47" s="17">
        <v>1.143</v>
      </c>
      <c r="C47" s="15">
        <f>D47+E47</f>
        <v>1080</v>
      </c>
      <c r="D47" s="15">
        <v>557</v>
      </c>
      <c r="E47" s="15">
        <v>523</v>
      </c>
      <c r="F47" s="16">
        <v>49</v>
      </c>
      <c r="G47" s="17">
        <v>1.011</v>
      </c>
      <c r="H47" s="15">
        <f>I47+J47</f>
        <v>1179</v>
      </c>
      <c r="I47" s="15">
        <v>608</v>
      </c>
      <c r="J47" s="15">
        <v>571</v>
      </c>
    </row>
    <row r="48" spans="1:10" ht="13.5">
      <c r="A48" s="21"/>
      <c r="B48" s="22"/>
      <c r="C48" s="23"/>
      <c r="D48" s="23"/>
      <c r="E48" s="23"/>
      <c r="F48" s="24"/>
      <c r="G48" s="22"/>
      <c r="H48" s="23"/>
      <c r="I48" s="23"/>
      <c r="J48" s="23"/>
    </row>
    <row r="49" ht="13.5">
      <c r="A49" s="3" t="s">
        <v>51</v>
      </c>
    </row>
    <row r="64" spans="1:10" ht="17.25">
      <c r="A64" s="1" t="s">
        <v>0</v>
      </c>
      <c r="B64" s="2"/>
      <c r="C64" s="2"/>
      <c r="D64" s="2"/>
      <c r="E64" s="2"/>
      <c r="F64" s="2"/>
      <c r="G64" s="2"/>
      <c r="H64" s="2"/>
      <c r="I64" s="2"/>
      <c r="J64" s="2"/>
    </row>
    <row r="66" spans="1:10" ht="17.25">
      <c r="A66" s="4" t="s">
        <v>47</v>
      </c>
      <c r="J66" s="5" t="str">
        <f>J4</f>
        <v>(住民基本台帳人口　平成２５年３月３１日現在)</v>
      </c>
    </row>
    <row r="68" spans="1:10" ht="27" customHeight="1">
      <c r="A68" s="6" t="s">
        <v>1</v>
      </c>
      <c r="B68" s="7" t="s">
        <v>2</v>
      </c>
      <c r="C68" s="7" t="s">
        <v>3</v>
      </c>
      <c r="D68" s="7" t="s">
        <v>4</v>
      </c>
      <c r="E68" s="7" t="s">
        <v>5</v>
      </c>
      <c r="F68" s="7" t="s">
        <v>1</v>
      </c>
      <c r="G68" s="7" t="s">
        <v>2</v>
      </c>
      <c r="H68" s="7" t="s">
        <v>3</v>
      </c>
      <c r="I68" s="7" t="s">
        <v>4</v>
      </c>
      <c r="J68" s="8" t="s">
        <v>5</v>
      </c>
    </row>
    <row r="69" spans="1:10" ht="13.5">
      <c r="A69" s="18"/>
      <c r="B69" s="19"/>
      <c r="C69" s="11"/>
      <c r="D69" s="11"/>
      <c r="E69" s="11"/>
      <c r="F69" s="20"/>
      <c r="G69" s="19"/>
      <c r="H69" s="11"/>
      <c r="I69" s="11"/>
      <c r="J69" s="11"/>
    </row>
    <row r="70" spans="1:10" ht="13.5">
      <c r="A70" s="9" t="s">
        <v>17</v>
      </c>
      <c r="B70" s="10"/>
      <c r="C70" s="11">
        <f>SUBTOTAL(9,C72:C76)</f>
        <v>5220</v>
      </c>
      <c r="D70" s="11">
        <f>SUBTOTAL(9,D72:D76)</f>
        <v>2666</v>
      </c>
      <c r="E70" s="11">
        <f>SUBTOTAL(9,E72:E76)</f>
        <v>2554</v>
      </c>
      <c r="F70" s="12" t="s">
        <v>18</v>
      </c>
      <c r="G70" s="10"/>
      <c r="H70" s="11">
        <f>SUBTOTAL(9,H72:H76)</f>
        <v>4121</v>
      </c>
      <c r="I70" s="11">
        <f>SUBTOTAL(9,I72:I76)</f>
        <v>1788</v>
      </c>
      <c r="J70" s="11">
        <f>SUBTOTAL(9,J72:J76)</f>
        <v>2333</v>
      </c>
    </row>
    <row r="71" spans="1:10" ht="13.5">
      <c r="A71" s="9"/>
      <c r="B71" s="10"/>
      <c r="C71" s="11"/>
      <c r="D71" s="11"/>
      <c r="E71" s="11"/>
      <c r="F71" s="12"/>
      <c r="G71" s="10"/>
      <c r="H71" s="11"/>
      <c r="I71" s="11"/>
      <c r="J71" s="11"/>
    </row>
    <row r="72" spans="1:10" ht="13.5">
      <c r="A72" s="13">
        <v>50</v>
      </c>
      <c r="B72" s="17">
        <v>1.027</v>
      </c>
      <c r="C72" s="15">
        <f>D72+E72</f>
        <v>1148</v>
      </c>
      <c r="D72" s="15">
        <v>573</v>
      </c>
      <c r="E72" s="15">
        <v>575</v>
      </c>
      <c r="F72" s="16">
        <v>75</v>
      </c>
      <c r="G72" s="17">
        <v>0.977</v>
      </c>
      <c r="H72" s="15">
        <f>I72+J72</f>
        <v>942</v>
      </c>
      <c r="I72" s="15">
        <v>430</v>
      </c>
      <c r="J72" s="15">
        <v>512</v>
      </c>
    </row>
    <row r="73" spans="1:10" ht="13.5">
      <c r="A73" s="13">
        <v>51</v>
      </c>
      <c r="B73" s="17">
        <v>1.024</v>
      </c>
      <c r="C73" s="15">
        <f>D73+E73</f>
        <v>1093</v>
      </c>
      <c r="D73" s="15">
        <v>559</v>
      </c>
      <c r="E73" s="15">
        <v>534</v>
      </c>
      <c r="F73" s="16">
        <v>76</v>
      </c>
      <c r="G73" s="17">
        <v>0.998</v>
      </c>
      <c r="H73" s="15">
        <f>I73+J73</f>
        <v>889</v>
      </c>
      <c r="I73" s="15">
        <v>401</v>
      </c>
      <c r="J73" s="15">
        <v>488</v>
      </c>
    </row>
    <row r="74" spans="1:10" ht="13.5">
      <c r="A74" s="13">
        <v>52</v>
      </c>
      <c r="B74" s="17">
        <v>1.008</v>
      </c>
      <c r="C74" s="15">
        <f>D74+E74</f>
        <v>965</v>
      </c>
      <c r="D74" s="15">
        <v>501</v>
      </c>
      <c r="E74" s="15">
        <v>464</v>
      </c>
      <c r="F74" s="16">
        <v>77</v>
      </c>
      <c r="G74" s="17">
        <v>0.992</v>
      </c>
      <c r="H74" s="15">
        <f>I74+J74</f>
        <v>857</v>
      </c>
      <c r="I74" s="15">
        <v>374</v>
      </c>
      <c r="J74" s="15">
        <v>483</v>
      </c>
    </row>
    <row r="75" spans="1:10" ht="13.5">
      <c r="A75" s="13">
        <v>53</v>
      </c>
      <c r="B75" s="17">
        <v>1.029</v>
      </c>
      <c r="C75" s="15">
        <f>D75+E75</f>
        <v>1019</v>
      </c>
      <c r="D75" s="15">
        <v>522</v>
      </c>
      <c r="E75" s="15">
        <v>497</v>
      </c>
      <c r="F75" s="16">
        <v>78</v>
      </c>
      <c r="G75" s="17">
        <v>0.975</v>
      </c>
      <c r="H75" s="15">
        <f>I75+J75</f>
        <v>783</v>
      </c>
      <c r="I75" s="15">
        <v>311</v>
      </c>
      <c r="J75" s="15">
        <v>472</v>
      </c>
    </row>
    <row r="76" spans="1:10" ht="13.5">
      <c r="A76" s="13">
        <v>54</v>
      </c>
      <c r="B76" s="17">
        <v>1.023</v>
      </c>
      <c r="C76" s="15">
        <f>D76+E76</f>
        <v>995</v>
      </c>
      <c r="D76" s="15">
        <v>511</v>
      </c>
      <c r="E76" s="15">
        <v>484</v>
      </c>
      <c r="F76" s="16">
        <v>79</v>
      </c>
      <c r="G76" s="17">
        <v>0.977</v>
      </c>
      <c r="H76" s="15">
        <f>I76+J76</f>
        <v>650</v>
      </c>
      <c r="I76" s="15">
        <v>272</v>
      </c>
      <c r="J76" s="15">
        <v>378</v>
      </c>
    </row>
    <row r="77" spans="1:10" ht="13.5">
      <c r="A77" s="9"/>
      <c r="B77" s="10"/>
      <c r="C77" s="11"/>
      <c r="D77" s="11"/>
      <c r="E77" s="11"/>
      <c r="F77" s="12"/>
      <c r="G77" s="10"/>
      <c r="H77" s="11"/>
      <c r="I77" s="11"/>
      <c r="J77" s="11"/>
    </row>
    <row r="78" spans="1:10" ht="13.5">
      <c r="A78" s="9" t="s">
        <v>19</v>
      </c>
      <c r="B78" s="10"/>
      <c r="C78" s="11">
        <f>SUBTOTAL(9,C80:C84)</f>
        <v>4862</v>
      </c>
      <c r="D78" s="11">
        <f>SUBTOTAL(9,D80:D84)</f>
        <v>2425</v>
      </c>
      <c r="E78" s="11">
        <f>SUBTOTAL(9,E80:E84)</f>
        <v>2437</v>
      </c>
      <c r="F78" s="12" t="s">
        <v>20</v>
      </c>
      <c r="G78" s="10"/>
      <c r="H78" s="11">
        <f>SUBTOTAL(9,H80:H84)</f>
        <v>2609</v>
      </c>
      <c r="I78" s="11">
        <f>SUBTOTAL(9,I80:I84)</f>
        <v>1028</v>
      </c>
      <c r="J78" s="11">
        <f>SUBTOTAL(9,J80:J84)</f>
        <v>1581</v>
      </c>
    </row>
    <row r="79" spans="1:10" ht="13.5">
      <c r="A79" s="9"/>
      <c r="B79" s="10"/>
      <c r="C79" s="11"/>
      <c r="D79" s="11"/>
      <c r="E79" s="11"/>
      <c r="F79" s="12"/>
      <c r="G79" s="10"/>
      <c r="H79" s="11"/>
      <c r="I79" s="11"/>
      <c r="J79" s="11"/>
    </row>
    <row r="80" spans="1:10" ht="13.5">
      <c r="A80" s="13">
        <v>55</v>
      </c>
      <c r="B80" s="17">
        <v>1.018</v>
      </c>
      <c r="C80" s="15">
        <f>D80+E80</f>
        <v>900</v>
      </c>
      <c r="D80" s="15">
        <v>475</v>
      </c>
      <c r="E80" s="15">
        <v>425</v>
      </c>
      <c r="F80" s="16">
        <v>80</v>
      </c>
      <c r="G80" s="17">
        <v>0.978</v>
      </c>
      <c r="H80" s="15">
        <f>I80+J80</f>
        <v>624</v>
      </c>
      <c r="I80" s="15">
        <v>254</v>
      </c>
      <c r="J80" s="15">
        <v>370</v>
      </c>
    </row>
    <row r="81" spans="1:10" ht="13.5">
      <c r="A81" s="13">
        <v>56</v>
      </c>
      <c r="B81" s="17">
        <v>1.016</v>
      </c>
      <c r="C81" s="15">
        <f>D81+E81</f>
        <v>1012</v>
      </c>
      <c r="D81" s="15">
        <v>517</v>
      </c>
      <c r="E81" s="15">
        <v>495</v>
      </c>
      <c r="F81" s="16">
        <v>81</v>
      </c>
      <c r="G81" s="17">
        <v>0.948</v>
      </c>
      <c r="H81" s="15">
        <f>I81+J81</f>
        <v>585</v>
      </c>
      <c r="I81" s="15">
        <v>236</v>
      </c>
      <c r="J81" s="15">
        <v>349</v>
      </c>
    </row>
    <row r="82" spans="1:10" ht="13.5">
      <c r="A82" s="13">
        <v>57</v>
      </c>
      <c r="B82" s="17">
        <v>1</v>
      </c>
      <c r="C82" s="15">
        <f>D82+E82</f>
        <v>947</v>
      </c>
      <c r="D82" s="15">
        <v>470</v>
      </c>
      <c r="E82" s="15">
        <v>477</v>
      </c>
      <c r="F82" s="16">
        <v>82</v>
      </c>
      <c r="G82" s="17">
        <v>0.982</v>
      </c>
      <c r="H82" s="15">
        <f>I82+J82</f>
        <v>499</v>
      </c>
      <c r="I82" s="15">
        <v>205</v>
      </c>
      <c r="J82" s="15">
        <v>294</v>
      </c>
    </row>
    <row r="83" spans="1:10" ht="13.5">
      <c r="A83" s="13">
        <v>58</v>
      </c>
      <c r="B83" s="17">
        <v>1.011</v>
      </c>
      <c r="C83" s="15">
        <f>D83+E83</f>
        <v>1007</v>
      </c>
      <c r="D83" s="15">
        <v>505</v>
      </c>
      <c r="E83" s="15">
        <v>502</v>
      </c>
      <c r="F83" s="16">
        <v>83</v>
      </c>
      <c r="G83" s="17">
        <v>0.967</v>
      </c>
      <c r="H83" s="15">
        <f>I83+J83</f>
        <v>466</v>
      </c>
      <c r="I83" s="15">
        <v>175</v>
      </c>
      <c r="J83" s="15">
        <v>291</v>
      </c>
    </row>
    <row r="84" spans="1:10" ht="13.5">
      <c r="A84" s="13">
        <v>59</v>
      </c>
      <c r="B84" s="17">
        <v>1.023</v>
      </c>
      <c r="C84" s="15">
        <f>D84+E84</f>
        <v>996</v>
      </c>
      <c r="D84" s="15">
        <v>458</v>
      </c>
      <c r="E84" s="15">
        <v>538</v>
      </c>
      <c r="F84" s="16">
        <v>84</v>
      </c>
      <c r="G84" s="17">
        <v>0.931</v>
      </c>
      <c r="H84" s="15">
        <f>I84+J84</f>
        <v>435</v>
      </c>
      <c r="I84" s="15">
        <v>158</v>
      </c>
      <c r="J84" s="15">
        <v>277</v>
      </c>
    </row>
    <row r="85" spans="1:10" ht="13.5">
      <c r="A85" s="9"/>
      <c r="B85" s="10"/>
      <c r="C85" s="11"/>
      <c r="D85" s="11"/>
      <c r="E85" s="11"/>
      <c r="F85" s="12"/>
      <c r="G85" s="10"/>
      <c r="H85" s="11"/>
      <c r="I85" s="11"/>
      <c r="J85" s="11"/>
    </row>
    <row r="86" spans="1:10" ht="13.5">
      <c r="A86" s="9" t="s">
        <v>21</v>
      </c>
      <c r="B86" s="10"/>
      <c r="C86" s="11">
        <f>SUBTOTAL(9,C88:C92)</f>
        <v>6751</v>
      </c>
      <c r="D86" s="11">
        <f>SUBTOTAL(9,D88:D92)</f>
        <v>3305</v>
      </c>
      <c r="E86" s="11">
        <f>SUBTOTAL(9,E88:E92)</f>
        <v>3446</v>
      </c>
      <c r="F86" s="12" t="s">
        <v>22</v>
      </c>
      <c r="G86" s="10"/>
      <c r="H86" s="11">
        <f>SUBTOTAL(9,H88:H92)</f>
        <v>1335</v>
      </c>
      <c r="I86" s="11">
        <f>SUBTOTAL(9,I88:I92)</f>
        <v>413</v>
      </c>
      <c r="J86" s="11">
        <f>SUBTOTAL(9,J88:J92)</f>
        <v>922</v>
      </c>
    </row>
    <row r="87" spans="1:10" ht="13.5">
      <c r="A87" s="9"/>
      <c r="B87" s="10"/>
      <c r="C87" s="11"/>
      <c r="D87" s="11"/>
      <c r="E87" s="11"/>
      <c r="F87" s="12"/>
      <c r="G87" s="10"/>
      <c r="H87" s="11"/>
      <c r="I87" s="11"/>
      <c r="J87" s="11"/>
    </row>
    <row r="88" spans="1:10" ht="13.5">
      <c r="A88" s="13">
        <v>60</v>
      </c>
      <c r="B88" s="17">
        <v>1.002</v>
      </c>
      <c r="C88" s="15">
        <f>D88+E88</f>
        <v>1128</v>
      </c>
      <c r="D88" s="15">
        <v>567</v>
      </c>
      <c r="E88" s="15">
        <v>561</v>
      </c>
      <c r="F88" s="16">
        <v>85</v>
      </c>
      <c r="G88" s="17">
        <v>0.955</v>
      </c>
      <c r="H88" s="15">
        <f>I88+J88</f>
        <v>318</v>
      </c>
      <c r="I88" s="15">
        <v>107</v>
      </c>
      <c r="J88" s="15">
        <v>211</v>
      </c>
    </row>
    <row r="89" spans="1:10" ht="13.5">
      <c r="A89" s="13">
        <v>61</v>
      </c>
      <c r="B89" s="17">
        <v>1.008</v>
      </c>
      <c r="C89" s="15">
        <f>D89+E89</f>
        <v>1208</v>
      </c>
      <c r="D89" s="15">
        <v>605</v>
      </c>
      <c r="E89" s="15">
        <v>603</v>
      </c>
      <c r="F89" s="16">
        <v>86</v>
      </c>
      <c r="G89" s="17">
        <v>0.927</v>
      </c>
      <c r="H89" s="15">
        <f>I89+J89</f>
        <v>318</v>
      </c>
      <c r="I89" s="15">
        <v>117</v>
      </c>
      <c r="J89" s="15">
        <v>201</v>
      </c>
    </row>
    <row r="90" spans="1:10" ht="13.5">
      <c r="A90" s="13">
        <v>62</v>
      </c>
      <c r="B90" s="17">
        <v>1.003</v>
      </c>
      <c r="C90" s="15">
        <f>D90+E90</f>
        <v>1310</v>
      </c>
      <c r="D90" s="15">
        <v>629</v>
      </c>
      <c r="E90" s="15">
        <v>681</v>
      </c>
      <c r="F90" s="16">
        <v>87</v>
      </c>
      <c r="G90" s="17">
        <v>0.901</v>
      </c>
      <c r="H90" s="15">
        <f>I90+J90</f>
        <v>264</v>
      </c>
      <c r="I90" s="15">
        <v>85</v>
      </c>
      <c r="J90" s="15">
        <v>179</v>
      </c>
    </row>
    <row r="91" spans="1:10" ht="13.5">
      <c r="A91" s="13">
        <v>63</v>
      </c>
      <c r="B91" s="17">
        <v>1.004</v>
      </c>
      <c r="C91" s="15">
        <f>D91+E91</f>
        <v>1516</v>
      </c>
      <c r="D91" s="15">
        <v>770</v>
      </c>
      <c r="E91" s="15">
        <v>746</v>
      </c>
      <c r="F91" s="16">
        <v>88</v>
      </c>
      <c r="G91" s="17">
        <v>0.944</v>
      </c>
      <c r="H91" s="15">
        <f>I91+J91</f>
        <v>251</v>
      </c>
      <c r="I91" s="15">
        <v>67</v>
      </c>
      <c r="J91" s="15">
        <v>184</v>
      </c>
    </row>
    <row r="92" spans="1:10" ht="13.5">
      <c r="A92" s="13">
        <v>64</v>
      </c>
      <c r="B92" s="17">
        <v>0.999</v>
      </c>
      <c r="C92" s="15">
        <f>D92+E92</f>
        <v>1589</v>
      </c>
      <c r="D92" s="15">
        <v>734</v>
      </c>
      <c r="E92" s="15">
        <v>855</v>
      </c>
      <c r="F92" s="16">
        <v>89</v>
      </c>
      <c r="G92" s="17">
        <v>0.948</v>
      </c>
      <c r="H92" s="15">
        <f>I92+J92</f>
        <v>184</v>
      </c>
      <c r="I92" s="15">
        <v>37</v>
      </c>
      <c r="J92" s="15">
        <v>147</v>
      </c>
    </row>
    <row r="93" spans="1:10" ht="13.5">
      <c r="A93" s="9"/>
      <c r="B93" s="10"/>
      <c r="C93" s="11"/>
      <c r="D93" s="11"/>
      <c r="E93" s="11"/>
      <c r="F93" s="12"/>
      <c r="G93" s="10"/>
      <c r="H93" s="11"/>
      <c r="I93" s="11"/>
      <c r="J93" s="11"/>
    </row>
    <row r="94" spans="1:10" ht="13.5">
      <c r="A94" s="9" t="s">
        <v>23</v>
      </c>
      <c r="B94" s="10"/>
      <c r="C94" s="11">
        <f>SUBTOTAL(9,C96:C100)</f>
        <v>6071</v>
      </c>
      <c r="D94" s="11">
        <f>SUBTOTAL(9,D96:D100)</f>
        <v>2896</v>
      </c>
      <c r="E94" s="11">
        <f>SUBTOTAL(9,E96:E100)</f>
        <v>3175</v>
      </c>
      <c r="F94" s="12" t="s">
        <v>24</v>
      </c>
      <c r="G94" s="10"/>
      <c r="H94" s="11">
        <f>SUBTOTAL(9,H96:H100)</f>
        <v>550</v>
      </c>
      <c r="I94" s="11">
        <f>SUBTOTAL(9,I96:I100)</f>
        <v>114</v>
      </c>
      <c r="J94" s="11">
        <f>SUBTOTAL(9,J96:J100)</f>
        <v>436</v>
      </c>
    </row>
    <row r="95" spans="1:10" ht="13.5">
      <c r="A95" s="9"/>
      <c r="B95" s="10"/>
      <c r="C95" s="11"/>
      <c r="D95" s="11"/>
      <c r="E95" s="11"/>
      <c r="F95" s="12"/>
      <c r="G95" s="10"/>
      <c r="H95" s="11"/>
      <c r="I95" s="11"/>
      <c r="J95" s="11"/>
    </row>
    <row r="96" spans="1:10" ht="13.5">
      <c r="A96" s="13">
        <v>65</v>
      </c>
      <c r="B96" s="17">
        <v>0.989</v>
      </c>
      <c r="C96" s="15">
        <f>D96+E96</f>
        <v>1558</v>
      </c>
      <c r="D96" s="15">
        <v>764</v>
      </c>
      <c r="E96" s="15">
        <v>794</v>
      </c>
      <c r="F96" s="16">
        <v>90</v>
      </c>
      <c r="G96" s="17">
        <v>0.885</v>
      </c>
      <c r="H96" s="15">
        <f>I96+J96</f>
        <v>161</v>
      </c>
      <c r="I96" s="15">
        <v>38</v>
      </c>
      <c r="J96" s="15">
        <v>123</v>
      </c>
    </row>
    <row r="97" spans="1:10" ht="13.5">
      <c r="A97" s="13">
        <v>66</v>
      </c>
      <c r="B97" s="17">
        <v>0.998</v>
      </c>
      <c r="C97" s="15">
        <f>D97+E97</f>
        <v>1221</v>
      </c>
      <c r="D97" s="15">
        <v>582</v>
      </c>
      <c r="E97" s="15">
        <v>639</v>
      </c>
      <c r="F97" s="16">
        <v>91</v>
      </c>
      <c r="G97" s="17">
        <v>0.937</v>
      </c>
      <c r="H97" s="15">
        <f>I97+J97</f>
        <v>134</v>
      </c>
      <c r="I97" s="15">
        <v>33</v>
      </c>
      <c r="J97" s="15">
        <v>101</v>
      </c>
    </row>
    <row r="98" spans="1:10" ht="13.5">
      <c r="A98" s="13">
        <v>67</v>
      </c>
      <c r="B98" s="17">
        <v>1.003</v>
      </c>
      <c r="C98" s="15">
        <f>D98+E98</f>
        <v>922</v>
      </c>
      <c r="D98" s="15">
        <v>436</v>
      </c>
      <c r="E98" s="15">
        <v>486</v>
      </c>
      <c r="F98" s="16">
        <v>92</v>
      </c>
      <c r="G98" s="17">
        <v>0.9</v>
      </c>
      <c r="H98" s="15">
        <f>I98+J98</f>
        <v>108</v>
      </c>
      <c r="I98" s="15">
        <v>14</v>
      </c>
      <c r="J98" s="15">
        <v>94</v>
      </c>
    </row>
    <row r="99" spans="1:10" ht="13.5">
      <c r="A99" s="13">
        <v>68</v>
      </c>
      <c r="B99" s="17">
        <v>1.005</v>
      </c>
      <c r="C99" s="15">
        <f>D99+E99</f>
        <v>1114</v>
      </c>
      <c r="D99" s="15">
        <v>536</v>
      </c>
      <c r="E99" s="15">
        <v>578</v>
      </c>
      <c r="F99" s="16">
        <v>93</v>
      </c>
      <c r="G99" s="17">
        <v>0.832</v>
      </c>
      <c r="H99" s="15">
        <f>I99+J99</f>
        <v>89</v>
      </c>
      <c r="I99" s="15">
        <v>19</v>
      </c>
      <c r="J99" s="15">
        <v>70</v>
      </c>
    </row>
    <row r="100" spans="1:10" ht="13.5">
      <c r="A100" s="13">
        <v>69</v>
      </c>
      <c r="B100" s="17">
        <v>0.984</v>
      </c>
      <c r="C100" s="15">
        <f>D100+E100</f>
        <v>1256</v>
      </c>
      <c r="D100" s="15">
        <v>578</v>
      </c>
      <c r="E100" s="15">
        <v>678</v>
      </c>
      <c r="F100" s="16">
        <v>94</v>
      </c>
      <c r="G100" s="17">
        <v>0.753</v>
      </c>
      <c r="H100" s="15">
        <f>I100+J100</f>
        <v>58</v>
      </c>
      <c r="I100" s="15">
        <v>10</v>
      </c>
      <c r="J100" s="15">
        <v>48</v>
      </c>
    </row>
    <row r="101" spans="1:10" ht="13.5">
      <c r="A101" s="9"/>
      <c r="B101" s="10"/>
      <c r="C101" s="11"/>
      <c r="D101" s="11"/>
      <c r="E101" s="11"/>
      <c r="F101" s="12"/>
      <c r="G101" s="10"/>
      <c r="H101" s="11"/>
      <c r="I101" s="11"/>
      <c r="J101" s="11"/>
    </row>
    <row r="102" spans="1:10" ht="13.5">
      <c r="A102" s="9" t="s">
        <v>25</v>
      </c>
      <c r="B102" s="10"/>
      <c r="C102" s="11">
        <f>SUBTOTAL(9,C104:C108)</f>
        <v>5287</v>
      </c>
      <c r="D102" s="11">
        <f>SUBTOTAL(9,D104:D108)</f>
        <v>2477</v>
      </c>
      <c r="E102" s="11">
        <f>SUBTOTAL(9,E104:E108)</f>
        <v>2810</v>
      </c>
      <c r="F102" s="12" t="s">
        <v>26</v>
      </c>
      <c r="G102" s="10"/>
      <c r="H102" s="11">
        <f>SUBTOTAL(9,H104:H108)</f>
        <v>164</v>
      </c>
      <c r="I102" s="11">
        <f>SUBTOTAL(9,I104:I108)</f>
        <v>28</v>
      </c>
      <c r="J102" s="11">
        <f>SUBTOTAL(9,J104:J108)</f>
        <v>136</v>
      </c>
    </row>
    <row r="103" spans="1:10" ht="13.5">
      <c r="A103" s="9" t="s">
        <v>27</v>
      </c>
      <c r="B103" s="10"/>
      <c r="C103" s="11"/>
      <c r="D103" s="11"/>
      <c r="E103" s="11"/>
      <c r="F103" s="12"/>
      <c r="G103" s="10"/>
      <c r="H103" s="11"/>
      <c r="I103" s="11"/>
      <c r="J103" s="11"/>
    </row>
    <row r="104" spans="1:10" ht="13.5">
      <c r="A104" s="13">
        <v>70</v>
      </c>
      <c r="B104" s="17">
        <v>0.982</v>
      </c>
      <c r="C104" s="15">
        <f>D104+E104</f>
        <v>1149</v>
      </c>
      <c r="D104" s="15">
        <v>548</v>
      </c>
      <c r="E104" s="15">
        <v>601</v>
      </c>
      <c r="F104" s="16">
        <v>95</v>
      </c>
      <c r="G104" s="17">
        <v>0.886</v>
      </c>
      <c r="H104" s="15">
        <f>I104+J104</f>
        <v>62</v>
      </c>
      <c r="I104" s="15">
        <v>11</v>
      </c>
      <c r="J104" s="15">
        <v>51</v>
      </c>
    </row>
    <row r="105" spans="1:10" ht="13.5">
      <c r="A105" s="13">
        <v>71</v>
      </c>
      <c r="B105" s="17">
        <v>0.995</v>
      </c>
      <c r="C105" s="15">
        <f>D105+E105</f>
        <v>1256</v>
      </c>
      <c r="D105" s="15">
        <v>587</v>
      </c>
      <c r="E105" s="15">
        <v>669</v>
      </c>
      <c r="F105" s="16">
        <v>96</v>
      </c>
      <c r="G105" s="17">
        <v>0.861</v>
      </c>
      <c r="H105" s="15">
        <f>I105+J105</f>
        <v>31</v>
      </c>
      <c r="I105" s="15">
        <v>2</v>
      </c>
      <c r="J105" s="15">
        <v>29</v>
      </c>
    </row>
    <row r="106" spans="1:10" ht="13.5">
      <c r="A106" s="13">
        <v>72</v>
      </c>
      <c r="B106" s="17">
        <v>1.002</v>
      </c>
      <c r="C106" s="15">
        <f>D106+E106</f>
        <v>1064</v>
      </c>
      <c r="D106" s="15">
        <v>492</v>
      </c>
      <c r="E106" s="15">
        <v>572</v>
      </c>
      <c r="F106" s="16">
        <v>97</v>
      </c>
      <c r="G106" s="17">
        <v>0.737</v>
      </c>
      <c r="H106" s="15">
        <f>I106+J106</f>
        <v>28</v>
      </c>
      <c r="I106" s="15">
        <v>7</v>
      </c>
      <c r="J106" s="15">
        <v>21</v>
      </c>
    </row>
    <row r="107" spans="1:10" ht="13.5">
      <c r="A107" s="13">
        <v>73</v>
      </c>
      <c r="B107" s="17">
        <v>0.983</v>
      </c>
      <c r="C107" s="15">
        <f>D107+E107</f>
        <v>956</v>
      </c>
      <c r="D107" s="15">
        <v>462</v>
      </c>
      <c r="E107" s="15">
        <v>494</v>
      </c>
      <c r="F107" s="16">
        <v>98</v>
      </c>
      <c r="G107" s="17">
        <v>0.737</v>
      </c>
      <c r="H107" s="15">
        <f>I107+J107</f>
        <v>28</v>
      </c>
      <c r="I107" s="15">
        <v>5</v>
      </c>
      <c r="J107" s="15">
        <v>23</v>
      </c>
    </row>
    <row r="108" spans="1:10" ht="13.5">
      <c r="A108" s="13">
        <v>74</v>
      </c>
      <c r="B108" s="17">
        <v>0.993</v>
      </c>
      <c r="C108" s="15">
        <f>D108+E108</f>
        <v>862</v>
      </c>
      <c r="D108" s="15">
        <v>388</v>
      </c>
      <c r="E108" s="15">
        <v>474</v>
      </c>
      <c r="F108" s="16">
        <v>99</v>
      </c>
      <c r="G108" s="17">
        <v>0.882</v>
      </c>
      <c r="H108" s="15">
        <f>I108+J108</f>
        <v>15</v>
      </c>
      <c r="I108" s="15">
        <v>3</v>
      </c>
      <c r="J108" s="15">
        <v>12</v>
      </c>
    </row>
    <row r="109" spans="1:10" ht="13.5">
      <c r="A109" s="9"/>
      <c r="B109" s="10"/>
      <c r="C109" s="11"/>
      <c r="D109" s="11"/>
      <c r="E109" s="11"/>
      <c r="F109" s="12"/>
      <c r="G109" s="10"/>
      <c r="H109" s="11"/>
      <c r="I109" s="11"/>
      <c r="J109" s="11"/>
    </row>
    <row r="110" spans="1:10" ht="13.5">
      <c r="A110" s="9"/>
      <c r="B110" s="10"/>
      <c r="C110" s="11"/>
      <c r="D110" s="11"/>
      <c r="E110" s="11"/>
      <c r="F110" s="12" t="s">
        <v>28</v>
      </c>
      <c r="G110" s="10"/>
      <c r="H110" s="26">
        <f>I110+J110</f>
        <v>19</v>
      </c>
      <c r="I110" s="26">
        <v>2</v>
      </c>
      <c r="J110" s="26">
        <v>17</v>
      </c>
    </row>
    <row r="111" spans="1:10" ht="13.5">
      <c r="A111" s="21"/>
      <c r="B111" s="22"/>
      <c r="C111" s="23"/>
      <c r="D111" s="23"/>
      <c r="E111" s="23"/>
      <c r="F111" s="24"/>
      <c r="G111" s="22"/>
      <c r="H111" s="23"/>
      <c r="I111" s="23"/>
      <c r="J111" s="23"/>
    </row>
    <row r="113" spans="1:7" ht="13.5">
      <c r="A113" s="28" t="s">
        <v>29</v>
      </c>
      <c r="B113" s="28"/>
      <c r="C113" s="25" t="s">
        <v>3</v>
      </c>
      <c r="E113" s="25" t="s">
        <v>4</v>
      </c>
      <c r="G113" s="25" t="s">
        <v>5</v>
      </c>
    </row>
    <row r="115" spans="1:7" ht="13.5">
      <c r="A115" s="28" t="s">
        <v>30</v>
      </c>
      <c r="B115" s="28"/>
      <c r="C115" s="15">
        <f>E115+G115</f>
        <v>12884</v>
      </c>
      <c r="E115" s="15">
        <f>D9+D17+D25</f>
        <v>6612</v>
      </c>
      <c r="G115" s="15">
        <f>E9+E17+E25</f>
        <v>6272</v>
      </c>
    </row>
    <row r="117" spans="1:7" ht="13.5">
      <c r="A117" s="28" t="s">
        <v>31</v>
      </c>
      <c r="B117" s="28"/>
      <c r="C117" s="15">
        <f>E117+G117</f>
        <v>61395</v>
      </c>
      <c r="E117" s="15">
        <f>D7-E115-E119</f>
        <v>31134</v>
      </c>
      <c r="G117" s="15">
        <f>E7-G115-G119</f>
        <v>30261</v>
      </c>
    </row>
    <row r="119" spans="1:7" ht="13.5">
      <c r="A119" s="28" t="s">
        <v>32</v>
      </c>
      <c r="B119" s="28"/>
      <c r="C119" s="15">
        <f>E119+G119</f>
        <v>20156</v>
      </c>
      <c r="E119" s="15">
        <f>D94+D102+E121</f>
        <v>8746</v>
      </c>
      <c r="G119" s="15">
        <f>E94+E102+G121</f>
        <v>11410</v>
      </c>
    </row>
    <row r="121" spans="1:7" ht="13.5">
      <c r="A121" s="28" t="s">
        <v>33</v>
      </c>
      <c r="B121" s="28"/>
      <c r="C121" s="15">
        <f>E121+G121</f>
        <v>8798</v>
      </c>
      <c r="E121" s="15">
        <f>I70+I78+I86+I94+I102+I110</f>
        <v>3373</v>
      </c>
      <c r="G121" s="15">
        <f>J70+J78+J86+J94+J102+J110</f>
        <v>5425</v>
      </c>
    </row>
  </sheetData>
  <mergeCells count="5">
    <mergeCell ref="A121:B121"/>
    <mergeCell ref="A113:B113"/>
    <mergeCell ref="A115:B115"/>
    <mergeCell ref="A117:B117"/>
    <mergeCell ref="A119:B119"/>
  </mergeCells>
  <printOptions/>
  <pageMargins left="0.5118110236220472" right="0.5118110236220472" top="0.3937007874015748" bottom="0.35433070866141736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2013-12-18T04:02:58Z</cp:lastPrinted>
  <dcterms:created xsi:type="dcterms:W3CDTF">2013-04-03T05:12:32Z</dcterms:created>
  <dcterms:modified xsi:type="dcterms:W3CDTF">2013-12-18T04:16:47Z</dcterms:modified>
  <cp:category/>
  <cp:version/>
  <cp:contentType/>
  <cp:contentStatus/>
</cp:coreProperties>
</file>