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825" windowWidth="13980" windowHeight="7770" activeTab="0"/>
  </bookViews>
  <sheets>
    <sheet name="全市" sheetId="1" r:id="rId1"/>
    <sheet name="中央" sheetId="2" r:id="rId2"/>
    <sheet name="小田" sheetId="3" r:id="rId3"/>
    <sheet name="大庄" sheetId="4" r:id="rId4"/>
    <sheet name="立花" sheetId="5" r:id="rId5"/>
    <sheet name="武庫" sheetId="6" r:id="rId6"/>
    <sheet name="園田" sheetId="7" r:id="rId7"/>
  </sheets>
  <definedNames/>
  <calcPr fullCalcOnLoad="1"/>
</workbook>
</file>

<file path=xl/sharedStrings.xml><?xml version="1.0" encoding="utf-8"?>
<sst xmlns="http://schemas.openxmlformats.org/spreadsheetml/2006/main" count="399" uniqueCount="50">
  <si>
    <t>（２）　中央地区</t>
  </si>
  <si>
    <t>年齢区分</t>
  </si>
  <si>
    <t>増減率</t>
  </si>
  <si>
    <t>総数</t>
  </si>
  <si>
    <t>男</t>
  </si>
  <si>
    <t>女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</si>
  <si>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</si>
  <si>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</si>
  <si>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</si>
  <si>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</si>
  <si>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</si>
  <si>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</si>
  <si>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</si>
  <si>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</si>
  <si>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</si>
  <si>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</si>
  <si>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</si>
  <si>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*増減率は前年３月３１日における1歳若い年齢人口と比較している。</t>
  </si>
  <si>
    <t>（２）　中央地区（続き）</t>
  </si>
  <si>
    <t>５０～５４歳</t>
  </si>
  <si>
    <t>７５～７９歳</t>
  </si>
  <si>
    <t>５５～５９歳</t>
  </si>
  <si>
    <t>８０～８４歳</t>
  </si>
  <si>
    <t>６０～６４歳</t>
  </si>
  <si>
    <t>８５～８９歳</t>
  </si>
  <si>
    <t>６５～６９歳</t>
  </si>
  <si>
    <t>９０～９４歳</t>
  </si>
  <si>
    <t>７０～７４歳</t>
  </si>
  <si>
    <t>９５～９９歳</t>
  </si>
  <si>
    <t>　</t>
  </si>
  <si>
    <t>１００歳以上</t>
  </si>
  <si>
    <t>（再掲）</t>
  </si>
  <si>
    <t>０～１４歳</t>
  </si>
  <si>
    <t>１５～６４歳</t>
  </si>
  <si>
    <t>６５歳以上</t>
  </si>
  <si>
    <t>７５歳以上</t>
  </si>
  <si>
    <t>（７）　園田地区</t>
  </si>
  <si>
    <t>（７）　園田地区（続き）</t>
  </si>
  <si>
    <t>（６）　武庫地区</t>
  </si>
  <si>
    <t>（６）　武庫地区（続き）</t>
  </si>
  <si>
    <t>（５）　立花地区</t>
  </si>
  <si>
    <t>（５）　立花地区（続き）</t>
  </si>
  <si>
    <t>（４）　大庄地区</t>
  </si>
  <si>
    <t>（４）　大庄地区（続き）</t>
  </si>
  <si>
    <t>（３）　小田地区</t>
  </si>
  <si>
    <t>（３）　小田地区（続き）</t>
  </si>
  <si>
    <t>（１）　全　　市</t>
  </si>
  <si>
    <t>（１）　全　　市　（続き）</t>
  </si>
  <si>
    <t>地　区　・　年　齢　（各　歳）　別　人　口</t>
  </si>
  <si>
    <t>(住民基本台帳人口　平成27年3月31日現在)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</si>
</sst>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;[Red]\-0\ "/>
    <numFmt numFmtId="178" formatCode="0;&quot;△ &quot;0"/>
    <numFmt numFmtId="179" formatCode="#,##0.0;[Red]\-#,##0.0"/>
    <numFmt numFmtId="180" formatCode="&quot;△&quot;\ #,##0;&quot;▲&quot;\ #,##0"/>
    <numFmt numFmtId="181" formatCode="#,##0;&quot;△ &quot;#,##0"/>
    <numFmt numFmtId="182" formatCode="0_);[Red]\(0\)"/>
    <numFmt numFmtId="183" formatCode="0.0%"/>
    <numFmt numFmtId="184" formatCode="#,##0_ "/>
    <numFmt numFmtId="185" formatCode="0.0"/>
    <numFmt numFmtId="186" formatCode="0.000"/>
    <numFmt numFmtId="187" formatCode="0.0000"/>
    <numFmt numFmtId="188" formatCode="0.00000"/>
    <numFmt numFmtId="189" formatCode="#,##0.000;[Red]\-#,##0.000"/>
    <numFmt numFmtId="190" formatCode="0.000000"/>
    <numFmt numFmtId="191" formatCode="0.0_);[Red]\(0.0\)"/>
    <numFmt numFmtId="192" formatCode="#,##0.0000;[Red]\-#,##0.0000"/>
    <numFmt numFmtId="193" formatCode="#,##0.00000;[Red]\-#,##0.00000"/>
    <numFmt numFmtId="194" formatCode="#,##0.000000;[Red]\-#,##0.000000"/>
    <numFmt numFmtId="195" formatCode="#,##0.0000000;[Red]\-#,##0.0000000"/>
    <numFmt numFmtId="196" formatCode="#,##0.00000000;[Red]\-#,##0.00000000"/>
    <numFmt numFmtId="197" formatCode="0.000000000"/>
    <numFmt numFmtId="198" formatCode="0.00000000"/>
    <numFmt numFmtId="199" formatCode="0.0000000"/>
    <numFmt numFmtId="200" formatCode="mmmmm\-yy"/>
    <numFmt numFmtId="201" formatCode="0.0000000000000_);[Red]\(0.0000000000000\)"/>
    <numFmt numFmtId="202" formatCode="0.00000000000000_);[Red]\(0.00000000000000\)"/>
    <numFmt numFmtId="203" formatCode="0.000000000000000_);[Red]\(0.000000000000000\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0.000_);[Red]\(0.000\)"/>
    <numFmt numFmtId="214" formatCode="0.00_);[Red]\(0.00\)"/>
    <numFmt numFmtId="215" formatCode="#,##0_ ;[Red]\-#,##0\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0_ "/>
    <numFmt numFmtId="220" formatCode="_ * #,##0.0_ ;_ * \-#,##0.0_ ;_ * &quot;-&quot;?_ ;_ @_ "/>
    <numFmt numFmtId="221" formatCode="#,##0.00;&quot;△ &quot;#,##0.00"/>
    <numFmt numFmtId="222" formatCode="0.00;&quot;△ &quot;0.00"/>
    <numFmt numFmtId="223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2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46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7" ht="13.5">
      <c r="A6" s="6"/>
      <c r="B6" s="7"/>
      <c r="F6" s="8"/>
      <c r="G6" s="7"/>
    </row>
    <row r="7" spans="1:10" ht="13.5">
      <c r="A7" s="9" t="s">
        <v>6</v>
      </c>
      <c r="B7" s="10"/>
      <c r="C7" s="11">
        <f>SUBTOTAL(9,C9:C47,H9:H47,C69:C107,H69:H109)</f>
        <v>464562</v>
      </c>
      <c r="D7" s="11">
        <f>SUBTOTAL(9,D9:D47,I9:I47,D69:D107,I69:I109)</f>
        <v>226338</v>
      </c>
      <c r="E7" s="11">
        <f>SUBTOTAL(9,E9:E47,J9:J47,E69:E107,J69:J109)</f>
        <v>238224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19094</v>
      </c>
      <c r="D9" s="11">
        <f>SUBTOTAL(9,D11:D15)</f>
        <v>9834</v>
      </c>
      <c r="E9" s="11">
        <f>SUBTOTAL(9,E11:E15)</f>
        <v>9260</v>
      </c>
      <c r="F9" s="12" t="s">
        <v>8</v>
      </c>
      <c r="G9" s="10"/>
      <c r="H9" s="11">
        <f>SUBTOTAL(9,H11:H15)</f>
        <v>26158</v>
      </c>
      <c r="I9" s="11">
        <f>SUBTOTAL(9,I11:I15)</f>
        <v>13115</v>
      </c>
      <c r="J9" s="11">
        <f>SUBTOTAL(9,J11:J15)</f>
        <v>13043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SUM('中央:園田'!C11)</f>
        <v>3803</v>
      </c>
      <c r="D11" s="15">
        <f>SUM('中央:園田'!D11)</f>
        <v>1973</v>
      </c>
      <c r="E11" s="15">
        <f>SUM('中央:園田'!E11)</f>
        <v>1830</v>
      </c>
      <c r="F11" s="16">
        <v>25</v>
      </c>
      <c r="G11" s="27">
        <v>1.019</v>
      </c>
      <c r="H11" s="15">
        <f>SUM('中央:園田'!H11)</f>
        <v>4899</v>
      </c>
      <c r="I11" s="15">
        <f>SUM('中央:園田'!I11)</f>
        <v>2379</v>
      </c>
      <c r="J11" s="15">
        <f>SUM('中央:園田'!J11)</f>
        <v>2520</v>
      </c>
    </row>
    <row r="12" spans="1:10" ht="13.5">
      <c r="A12" s="13">
        <v>1</v>
      </c>
      <c r="B12" s="27">
        <v>0.982</v>
      </c>
      <c r="C12" s="15">
        <f>SUM('中央:園田'!C12)</f>
        <v>3839</v>
      </c>
      <c r="D12" s="15">
        <f>SUM('中央:園田'!D12)</f>
        <v>1949</v>
      </c>
      <c r="E12" s="15">
        <f>SUM('中央:園田'!E12)</f>
        <v>1890</v>
      </c>
      <c r="F12" s="16">
        <v>26</v>
      </c>
      <c r="G12" s="27">
        <v>1.003</v>
      </c>
      <c r="H12" s="15">
        <f>SUM('中央:園田'!H12)</f>
        <v>5066</v>
      </c>
      <c r="I12" s="15">
        <f>SUM('中央:園田'!I12)</f>
        <v>2595</v>
      </c>
      <c r="J12" s="15">
        <f>SUM('中央:園田'!J12)</f>
        <v>2471</v>
      </c>
    </row>
    <row r="13" spans="1:10" ht="13.5">
      <c r="A13" s="13">
        <v>2</v>
      </c>
      <c r="B13" s="27">
        <v>0.978</v>
      </c>
      <c r="C13" s="15">
        <f>SUM('中央:園田'!C13)</f>
        <v>3854</v>
      </c>
      <c r="D13" s="15">
        <f>SUM('中央:園田'!D13)</f>
        <v>2001</v>
      </c>
      <c r="E13" s="15">
        <f>SUM('中央:園田'!E13)</f>
        <v>1853</v>
      </c>
      <c r="F13" s="16">
        <v>27</v>
      </c>
      <c r="G13" s="27">
        <v>0.998</v>
      </c>
      <c r="H13" s="15">
        <f>SUM('中央:園田'!H13)</f>
        <v>5132</v>
      </c>
      <c r="I13" s="15">
        <f>SUM('中央:園田'!I13)</f>
        <v>2610</v>
      </c>
      <c r="J13" s="15">
        <f>SUM('中央:園田'!J13)</f>
        <v>2522</v>
      </c>
    </row>
    <row r="14" spans="1:10" ht="13.5">
      <c r="A14" s="13">
        <v>3</v>
      </c>
      <c r="B14" s="27">
        <v>0.972</v>
      </c>
      <c r="C14" s="15">
        <f>SUM('中央:園田'!C14)</f>
        <v>3789</v>
      </c>
      <c r="D14" s="15">
        <f>SUM('中央:園田'!D14)</f>
        <v>1961</v>
      </c>
      <c r="E14" s="15">
        <f>SUM('中央:園田'!E14)</f>
        <v>1828</v>
      </c>
      <c r="F14" s="16">
        <v>28</v>
      </c>
      <c r="G14" s="27">
        <v>1.004</v>
      </c>
      <c r="H14" s="15">
        <f>SUM('中央:園田'!H14)</f>
        <v>5409</v>
      </c>
      <c r="I14" s="15">
        <f>SUM('中央:園田'!I14)</f>
        <v>2666</v>
      </c>
      <c r="J14" s="15">
        <f>SUM('中央:園田'!J14)</f>
        <v>2743</v>
      </c>
    </row>
    <row r="15" spans="1:10" ht="13.5">
      <c r="A15" s="13">
        <v>4</v>
      </c>
      <c r="B15" s="27">
        <v>0.983</v>
      </c>
      <c r="C15" s="15">
        <f>SUM('中央:園田'!C15)</f>
        <v>3809</v>
      </c>
      <c r="D15" s="15">
        <f>SUM('中央:園田'!D15)</f>
        <v>1950</v>
      </c>
      <c r="E15" s="15">
        <f>SUM('中央:園田'!E15)</f>
        <v>1859</v>
      </c>
      <c r="F15" s="16">
        <v>29</v>
      </c>
      <c r="G15" s="27">
        <v>0.999</v>
      </c>
      <c r="H15" s="15">
        <f>SUM('中央:園田'!H15)</f>
        <v>5652</v>
      </c>
      <c r="I15" s="15">
        <f>SUM('中央:園田'!I15)</f>
        <v>2865</v>
      </c>
      <c r="J15" s="15">
        <f>SUM('中央:園田'!J15)</f>
        <v>2787</v>
      </c>
    </row>
    <row r="16" spans="1:10" ht="13.5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 ht="13.5">
      <c r="A17" s="9" t="s">
        <v>9</v>
      </c>
      <c r="B17" s="28"/>
      <c r="C17" s="11">
        <f>SUBTOTAL(9,C19:C23)</f>
        <v>18589</v>
      </c>
      <c r="D17" s="11">
        <f>SUBTOTAL(9,D19:D23)</f>
        <v>9477</v>
      </c>
      <c r="E17" s="11">
        <f>SUBTOTAL(9,E19:E23)</f>
        <v>9112</v>
      </c>
      <c r="F17" s="12" t="s">
        <v>10</v>
      </c>
      <c r="G17" s="28"/>
      <c r="H17" s="11">
        <f>SUBTOTAL(9,H19:H23)</f>
        <v>28909</v>
      </c>
      <c r="I17" s="11">
        <f>SUBTOTAL(9,I19:I23)</f>
        <v>14598</v>
      </c>
      <c r="J17" s="11">
        <f>SUBTOTAL(9,J19:J23)</f>
        <v>14311</v>
      </c>
    </row>
    <row r="18" spans="1:10" ht="13.5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 ht="13.5">
      <c r="A19" s="13">
        <v>5</v>
      </c>
      <c r="B19" s="27">
        <v>0.985</v>
      </c>
      <c r="C19" s="15">
        <f>SUM('中央:園田'!C19)</f>
        <v>3733</v>
      </c>
      <c r="D19" s="15">
        <f>SUM('中央:園田'!D19)</f>
        <v>1868</v>
      </c>
      <c r="E19" s="15">
        <f>SUM('中央:園田'!E19)</f>
        <v>1865</v>
      </c>
      <c r="F19" s="16">
        <v>30</v>
      </c>
      <c r="G19" s="27">
        <v>0.989</v>
      </c>
      <c r="H19" s="15">
        <f>SUM('中央:園田'!H19)</f>
        <v>5585</v>
      </c>
      <c r="I19" s="15">
        <f>SUM('中央:園田'!I19)</f>
        <v>2863</v>
      </c>
      <c r="J19" s="15">
        <f>SUM('中央:園田'!J19)</f>
        <v>2722</v>
      </c>
    </row>
    <row r="20" spans="1:10" ht="13.5">
      <c r="A20" s="13">
        <v>6</v>
      </c>
      <c r="B20" s="27">
        <v>0.972</v>
      </c>
      <c r="C20" s="15">
        <f>SUM('中央:園田'!C20)</f>
        <v>3767</v>
      </c>
      <c r="D20" s="15">
        <f>SUM('中央:園田'!D20)</f>
        <v>1884</v>
      </c>
      <c r="E20" s="15">
        <f>SUM('中央:園田'!E20)</f>
        <v>1883</v>
      </c>
      <c r="F20" s="16">
        <v>31</v>
      </c>
      <c r="G20" s="27">
        <v>0.982</v>
      </c>
      <c r="H20" s="15">
        <f>SUM('中央:園田'!H20)</f>
        <v>5785</v>
      </c>
      <c r="I20" s="15">
        <f>SUM('中央:園田'!I20)</f>
        <v>2866</v>
      </c>
      <c r="J20" s="15">
        <f>SUM('中央:園田'!J20)</f>
        <v>2919</v>
      </c>
    </row>
    <row r="21" spans="1:10" ht="13.5">
      <c r="A21" s="13">
        <v>7</v>
      </c>
      <c r="B21" s="27">
        <v>0.987</v>
      </c>
      <c r="C21" s="15">
        <f>SUM('中央:園田'!C21)</f>
        <v>3836</v>
      </c>
      <c r="D21" s="15">
        <f>SUM('中央:園田'!D21)</f>
        <v>1946</v>
      </c>
      <c r="E21" s="15">
        <f>SUM('中央:園田'!E21)</f>
        <v>1890</v>
      </c>
      <c r="F21" s="16">
        <v>32</v>
      </c>
      <c r="G21" s="27">
        <v>0.985</v>
      </c>
      <c r="H21" s="15">
        <f>SUM('中央:園田'!H21)</f>
        <v>5889</v>
      </c>
      <c r="I21" s="15">
        <f>SUM('中央:園田'!I21)</f>
        <v>3008</v>
      </c>
      <c r="J21" s="15">
        <f>SUM('中央:園田'!J21)</f>
        <v>2881</v>
      </c>
    </row>
    <row r="22" spans="1:10" ht="13.5">
      <c r="A22" s="13">
        <v>8</v>
      </c>
      <c r="B22" s="27">
        <v>0.993</v>
      </c>
      <c r="C22" s="15">
        <f>SUM('中央:園田'!C22)</f>
        <v>3620</v>
      </c>
      <c r="D22" s="15">
        <f>SUM('中央:園田'!D22)</f>
        <v>1855</v>
      </c>
      <c r="E22" s="15">
        <f>SUM('中央:園田'!E22)</f>
        <v>1765</v>
      </c>
      <c r="F22" s="16">
        <v>33</v>
      </c>
      <c r="G22" s="27">
        <v>0.983</v>
      </c>
      <c r="H22" s="15">
        <f>SUM('中央:園田'!H22)</f>
        <v>5621</v>
      </c>
      <c r="I22" s="15">
        <f>SUM('中央:園田'!I22)</f>
        <v>2806</v>
      </c>
      <c r="J22" s="15">
        <f>SUM('中央:園田'!J22)</f>
        <v>2815</v>
      </c>
    </row>
    <row r="23" spans="1:10" ht="13.5">
      <c r="A23" s="13">
        <v>9</v>
      </c>
      <c r="B23" s="27">
        <v>0.989</v>
      </c>
      <c r="C23" s="15">
        <f>SUM('中央:園田'!C23)</f>
        <v>3633</v>
      </c>
      <c r="D23" s="15">
        <f>SUM('中央:園田'!D23)</f>
        <v>1924</v>
      </c>
      <c r="E23" s="15">
        <f>SUM('中央:園田'!E23)</f>
        <v>1709</v>
      </c>
      <c r="F23" s="16">
        <v>34</v>
      </c>
      <c r="G23" s="27">
        <v>0.98</v>
      </c>
      <c r="H23" s="15">
        <f>SUM('中央:園田'!H23)</f>
        <v>6029</v>
      </c>
      <c r="I23" s="15">
        <f>SUM('中央:園田'!I23)</f>
        <v>3055</v>
      </c>
      <c r="J23" s="15">
        <f>SUM('中央:園田'!J23)</f>
        <v>2974</v>
      </c>
    </row>
    <row r="24" spans="1:10" ht="13.5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 ht="13.5">
      <c r="A25" s="9" t="s">
        <v>11</v>
      </c>
      <c r="B25" s="28"/>
      <c r="C25" s="11">
        <f>SUBTOTAL(9,C27:C31)</f>
        <v>19036</v>
      </c>
      <c r="D25" s="11">
        <f>SUBTOTAL(9,D27:D31)</f>
        <v>9735</v>
      </c>
      <c r="E25" s="11">
        <f>SUBTOTAL(9,E27:E31)</f>
        <v>9301</v>
      </c>
      <c r="F25" s="12" t="s">
        <v>12</v>
      </c>
      <c r="G25" s="28"/>
      <c r="H25" s="11">
        <f>SUBTOTAL(9,H27:H31)</f>
        <v>32920</v>
      </c>
      <c r="I25" s="11">
        <f>SUBTOTAL(9,I27:I31)</f>
        <v>16730</v>
      </c>
      <c r="J25" s="11">
        <f>SUBTOTAL(9,J27:J31)</f>
        <v>16190</v>
      </c>
    </row>
    <row r="26" spans="1:10" ht="13.5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 ht="13.5">
      <c r="A27" s="13">
        <v>10</v>
      </c>
      <c r="B27" s="27">
        <v>0.997</v>
      </c>
      <c r="C27" s="15">
        <f>SUM('中央:園田'!C27)</f>
        <v>3685</v>
      </c>
      <c r="D27" s="15">
        <f>SUM('中央:園田'!D27)</f>
        <v>1889</v>
      </c>
      <c r="E27" s="15">
        <f>SUM('中央:園田'!E27)</f>
        <v>1796</v>
      </c>
      <c r="F27" s="16">
        <v>35</v>
      </c>
      <c r="G27" s="27">
        <v>0.983</v>
      </c>
      <c r="H27" s="15">
        <f>SUM('中央:園田'!H27)</f>
        <v>6090</v>
      </c>
      <c r="I27" s="15">
        <f>SUM('中央:園田'!I27)</f>
        <v>3054</v>
      </c>
      <c r="J27" s="15">
        <f>SUM('中央:園田'!J27)</f>
        <v>3036</v>
      </c>
    </row>
    <row r="28" spans="1:10" ht="13.5">
      <c r="A28" s="13">
        <v>11</v>
      </c>
      <c r="B28" s="27">
        <v>0.998</v>
      </c>
      <c r="C28" s="15">
        <f>SUM('中央:園田'!C28)</f>
        <v>3705</v>
      </c>
      <c r="D28" s="15">
        <f>SUM('中央:園田'!D28)</f>
        <v>1886</v>
      </c>
      <c r="E28" s="15">
        <f>SUM('中央:園田'!E28)</f>
        <v>1819</v>
      </c>
      <c r="F28" s="16">
        <v>36</v>
      </c>
      <c r="G28" s="27">
        <v>0.988</v>
      </c>
      <c r="H28" s="15">
        <f>SUM('中央:園田'!H28)</f>
        <v>6247</v>
      </c>
      <c r="I28" s="15">
        <f>SUM('中央:園田'!I28)</f>
        <v>3185</v>
      </c>
      <c r="J28" s="15">
        <f>SUM('中央:園田'!J28)</f>
        <v>3062</v>
      </c>
    </row>
    <row r="29" spans="1:10" ht="13.5">
      <c r="A29" s="13">
        <v>12</v>
      </c>
      <c r="B29" s="27">
        <v>0.998</v>
      </c>
      <c r="C29" s="15">
        <f>SUM('中央:園田'!C29)</f>
        <v>3892</v>
      </c>
      <c r="D29" s="15">
        <f>SUM('中央:園田'!D29)</f>
        <v>1973</v>
      </c>
      <c r="E29" s="15">
        <f>SUM('中央:園田'!E29)</f>
        <v>1919</v>
      </c>
      <c r="F29" s="16">
        <v>37</v>
      </c>
      <c r="G29" s="27">
        <v>0.99</v>
      </c>
      <c r="H29" s="15">
        <f>SUM('中央:園田'!H29)</f>
        <v>6609</v>
      </c>
      <c r="I29" s="15">
        <f>SUM('中央:園田'!I29)</f>
        <v>3399</v>
      </c>
      <c r="J29" s="15">
        <f>SUM('中央:園田'!J29)</f>
        <v>3210</v>
      </c>
    </row>
    <row r="30" spans="1:10" ht="13.5">
      <c r="A30" s="13">
        <v>13</v>
      </c>
      <c r="B30" s="27">
        <v>0.996</v>
      </c>
      <c r="C30" s="15">
        <f>SUM('中央:園田'!C30)</f>
        <v>3889</v>
      </c>
      <c r="D30" s="15">
        <f>SUM('中央:園田'!D30)</f>
        <v>1987</v>
      </c>
      <c r="E30" s="15">
        <f>SUM('中央:園田'!E30)</f>
        <v>1902</v>
      </c>
      <c r="F30" s="16">
        <v>38</v>
      </c>
      <c r="G30" s="27">
        <v>0.996</v>
      </c>
      <c r="H30" s="15">
        <f>SUM('中央:園田'!H30)</f>
        <v>6727</v>
      </c>
      <c r="I30" s="15">
        <f>SUM('中央:園田'!I30)</f>
        <v>3422</v>
      </c>
      <c r="J30" s="15">
        <f>SUM('中央:園田'!J30)</f>
        <v>3305</v>
      </c>
    </row>
    <row r="31" spans="1:10" ht="13.5">
      <c r="A31" s="13">
        <v>14</v>
      </c>
      <c r="B31" s="27">
        <v>0.997</v>
      </c>
      <c r="C31" s="15">
        <f>SUM('中央:園田'!C31)</f>
        <v>3865</v>
      </c>
      <c r="D31" s="15">
        <f>SUM('中央:園田'!D31)</f>
        <v>2000</v>
      </c>
      <c r="E31" s="15">
        <f>SUM('中央:園田'!E31)</f>
        <v>1865</v>
      </c>
      <c r="F31" s="16">
        <v>39</v>
      </c>
      <c r="G31" s="27">
        <v>0.998</v>
      </c>
      <c r="H31" s="15">
        <f>SUM('中央:園田'!H31)</f>
        <v>7247</v>
      </c>
      <c r="I31" s="15">
        <f>SUM('中央:園田'!I31)</f>
        <v>3670</v>
      </c>
      <c r="J31" s="15">
        <f>SUM('中央:園田'!J31)</f>
        <v>3577</v>
      </c>
    </row>
    <row r="32" spans="1:10" ht="13.5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 ht="13.5">
      <c r="A33" s="9" t="s">
        <v>13</v>
      </c>
      <c r="B33" s="28"/>
      <c r="C33" s="11">
        <f>SUBTOTAL(9,C35:C39)</f>
        <v>20337</v>
      </c>
      <c r="D33" s="11">
        <f>SUBTOTAL(9,D35:D39)</f>
        <v>10383</v>
      </c>
      <c r="E33" s="11">
        <f>SUBTOTAL(9,E35:E39)</f>
        <v>9954</v>
      </c>
      <c r="F33" s="12" t="s">
        <v>14</v>
      </c>
      <c r="G33" s="28"/>
      <c r="H33" s="11">
        <f>SUBTOTAL(9,H35:H39)</f>
        <v>38960</v>
      </c>
      <c r="I33" s="11">
        <f>SUBTOTAL(9,I35:I39)</f>
        <v>19946</v>
      </c>
      <c r="J33" s="11">
        <f>SUBTOTAL(9,J35:J39)</f>
        <v>19014</v>
      </c>
    </row>
    <row r="34" spans="1:10" ht="13.5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 ht="13.5">
      <c r="A35" s="13">
        <v>15</v>
      </c>
      <c r="B35" s="27">
        <v>1.003</v>
      </c>
      <c r="C35" s="15">
        <f>SUM('中央:園田'!C35)</f>
        <v>4006</v>
      </c>
      <c r="D35" s="15">
        <f>SUM('中央:園田'!D35)</f>
        <v>2022</v>
      </c>
      <c r="E35" s="15">
        <f>SUM('中央:園田'!E35)</f>
        <v>1984</v>
      </c>
      <c r="F35" s="16">
        <v>40</v>
      </c>
      <c r="G35" s="27">
        <v>0.995</v>
      </c>
      <c r="H35" s="15">
        <f>SUM('中央:園田'!H35)</f>
        <v>7656</v>
      </c>
      <c r="I35" s="15">
        <f>SUM('中央:園田'!I35)</f>
        <v>3939</v>
      </c>
      <c r="J35" s="15">
        <f>SUM('中央:園田'!J35)</f>
        <v>3717</v>
      </c>
    </row>
    <row r="36" spans="1:10" ht="13.5">
      <c r="A36" s="13">
        <v>16</v>
      </c>
      <c r="B36" s="27">
        <v>0.997</v>
      </c>
      <c r="C36" s="15">
        <f>SUM('中央:園田'!C36)</f>
        <v>4056</v>
      </c>
      <c r="D36" s="15">
        <f>SUM('中央:園田'!D36)</f>
        <v>2029</v>
      </c>
      <c r="E36" s="15">
        <f>SUM('中央:園田'!E36)</f>
        <v>2027</v>
      </c>
      <c r="F36" s="16">
        <v>41</v>
      </c>
      <c r="G36" s="27">
        <v>1.003</v>
      </c>
      <c r="H36" s="15">
        <f>SUM('中央:園田'!H36)</f>
        <v>7882</v>
      </c>
      <c r="I36" s="15">
        <f>SUM('中央:園田'!I36)</f>
        <v>4057</v>
      </c>
      <c r="J36" s="15">
        <f>SUM('中央:園田'!J36)</f>
        <v>3825</v>
      </c>
    </row>
    <row r="37" spans="1:10" ht="13.5">
      <c r="A37" s="13">
        <v>17</v>
      </c>
      <c r="B37" s="27">
        <v>1.002</v>
      </c>
      <c r="C37" s="15">
        <f>SUM('中央:園田'!C37)</f>
        <v>4046</v>
      </c>
      <c r="D37" s="15">
        <f>SUM('中央:園田'!D37)</f>
        <v>2050</v>
      </c>
      <c r="E37" s="15">
        <f>SUM('中央:園田'!E37)</f>
        <v>1996</v>
      </c>
      <c r="F37" s="16">
        <v>42</v>
      </c>
      <c r="G37" s="27">
        <v>0.996</v>
      </c>
      <c r="H37" s="15">
        <f>SUM('中央:園田'!H37)</f>
        <v>7918</v>
      </c>
      <c r="I37" s="15">
        <f>SUM('中央:園田'!I37)</f>
        <v>3988</v>
      </c>
      <c r="J37" s="15">
        <f>SUM('中央:園田'!J37)</f>
        <v>3930</v>
      </c>
    </row>
    <row r="38" spans="1:10" ht="13.5">
      <c r="A38" s="13">
        <v>18</v>
      </c>
      <c r="B38" s="27">
        <v>1.016</v>
      </c>
      <c r="C38" s="15">
        <f>SUM('中央:園田'!C38)</f>
        <v>4057</v>
      </c>
      <c r="D38" s="15">
        <f>SUM('中央:園田'!D38)</f>
        <v>2097</v>
      </c>
      <c r="E38" s="15">
        <f>SUM('中央:園田'!E38)</f>
        <v>1960</v>
      </c>
      <c r="F38" s="16">
        <v>43</v>
      </c>
      <c r="G38" s="27">
        <v>0.988</v>
      </c>
      <c r="H38" s="15">
        <f>SUM('中央:園田'!H38)</f>
        <v>7781</v>
      </c>
      <c r="I38" s="15">
        <f>SUM('中央:園田'!I38)</f>
        <v>4005</v>
      </c>
      <c r="J38" s="15">
        <f>SUM('中央:園田'!J38)</f>
        <v>3776</v>
      </c>
    </row>
    <row r="39" spans="1:10" ht="13.5">
      <c r="A39" s="13">
        <v>19</v>
      </c>
      <c r="B39" s="27">
        <v>1.029</v>
      </c>
      <c r="C39" s="15">
        <f>SUM('中央:園田'!C39)</f>
        <v>4172</v>
      </c>
      <c r="D39" s="15">
        <f>SUM('中央:園田'!D39)</f>
        <v>2185</v>
      </c>
      <c r="E39" s="15">
        <f>SUM('中央:園田'!E39)</f>
        <v>1987</v>
      </c>
      <c r="F39" s="16">
        <v>44</v>
      </c>
      <c r="G39" s="27">
        <v>0.999</v>
      </c>
      <c r="H39" s="15">
        <f>SUM('中央:園田'!H39)</f>
        <v>7723</v>
      </c>
      <c r="I39" s="15">
        <f>SUM('中央:園田'!I39)</f>
        <v>3957</v>
      </c>
      <c r="J39" s="15">
        <f>SUM('中央:園田'!J39)</f>
        <v>3766</v>
      </c>
    </row>
    <row r="40" spans="1:10" ht="13.5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 ht="13.5">
      <c r="A41" s="9" t="s">
        <v>15</v>
      </c>
      <c r="B41" s="28"/>
      <c r="C41" s="11">
        <f>SUBTOTAL(9,C43:C47)</f>
        <v>22509</v>
      </c>
      <c r="D41" s="11">
        <f>SUBTOTAL(9,D43:D47)</f>
        <v>11306</v>
      </c>
      <c r="E41" s="11">
        <f>SUBTOTAL(9,E43:E47)</f>
        <v>11203</v>
      </c>
      <c r="F41" s="12" t="s">
        <v>16</v>
      </c>
      <c r="G41" s="28"/>
      <c r="H41" s="11">
        <f>SUBTOTAL(9,H43:H47)</f>
        <v>33901</v>
      </c>
      <c r="I41" s="11">
        <f>SUBTOTAL(9,I43:I47)</f>
        <v>17371</v>
      </c>
      <c r="J41" s="11">
        <f>SUBTOTAL(9,J43:J47)</f>
        <v>16530</v>
      </c>
    </row>
    <row r="42" spans="1:10" ht="13.5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 ht="13.5">
      <c r="A43" s="13">
        <v>20</v>
      </c>
      <c r="B43" s="27">
        <v>1.028</v>
      </c>
      <c r="C43" s="15">
        <f>SUM('中央:園田'!C43)</f>
        <v>4366</v>
      </c>
      <c r="D43" s="15">
        <f>SUM('中央:園田'!D43)</f>
        <v>2191</v>
      </c>
      <c r="E43" s="15">
        <f>SUM('中央:園田'!E43)</f>
        <v>2175</v>
      </c>
      <c r="F43" s="16">
        <v>45</v>
      </c>
      <c r="G43" s="27">
        <v>0.997</v>
      </c>
      <c r="H43" s="15">
        <f>SUM('中央:園田'!H43)</f>
        <v>7495</v>
      </c>
      <c r="I43" s="15">
        <f>SUM('中央:園田'!I43)</f>
        <v>3887</v>
      </c>
      <c r="J43" s="15">
        <f>SUM('中央:園田'!J43)</f>
        <v>3608</v>
      </c>
    </row>
    <row r="44" spans="1:10" ht="13.5">
      <c r="A44" s="13">
        <v>21</v>
      </c>
      <c r="B44" s="27">
        <v>1.015</v>
      </c>
      <c r="C44" s="15">
        <f>SUM('中央:園田'!C44)</f>
        <v>4312</v>
      </c>
      <c r="D44" s="15">
        <f>SUM('中央:園田'!D44)</f>
        <v>2213</v>
      </c>
      <c r="E44" s="15">
        <f>SUM('中央:園田'!E44)</f>
        <v>2099</v>
      </c>
      <c r="F44" s="16">
        <v>46</v>
      </c>
      <c r="G44" s="27">
        <v>0.997</v>
      </c>
      <c r="H44" s="15">
        <f>SUM('中央:園田'!H44)</f>
        <v>7232</v>
      </c>
      <c r="I44" s="15">
        <f>SUM('中央:園田'!I44)</f>
        <v>3632</v>
      </c>
      <c r="J44" s="15">
        <f>SUM('中央:園田'!J44)</f>
        <v>3600</v>
      </c>
    </row>
    <row r="45" spans="1:10" ht="13.5">
      <c r="A45" s="13">
        <v>22</v>
      </c>
      <c r="B45" s="27">
        <v>1.05</v>
      </c>
      <c r="C45" s="15">
        <f>SUM('中央:園田'!C45)</f>
        <v>4589</v>
      </c>
      <c r="D45" s="15">
        <f>SUM('中央:園田'!D45)</f>
        <v>2262</v>
      </c>
      <c r="E45" s="15">
        <f>SUM('中央:園田'!E45)</f>
        <v>2327</v>
      </c>
      <c r="F45" s="16">
        <v>47</v>
      </c>
      <c r="G45" s="27">
        <v>1.001</v>
      </c>
      <c r="H45" s="15">
        <f>SUM('中央:園田'!H45)</f>
        <v>7200</v>
      </c>
      <c r="I45" s="15">
        <f>SUM('中央:園田'!I45)</f>
        <v>3729</v>
      </c>
      <c r="J45" s="15">
        <f>SUM('中央:園田'!J45)</f>
        <v>3471</v>
      </c>
    </row>
    <row r="46" spans="1:10" ht="13.5">
      <c r="A46" s="13">
        <v>23</v>
      </c>
      <c r="B46" s="27">
        <v>1.028</v>
      </c>
      <c r="C46" s="15">
        <f>SUM('中央:園田'!C46)</f>
        <v>4591</v>
      </c>
      <c r="D46" s="15">
        <f>SUM('中央:園田'!D46)</f>
        <v>2285</v>
      </c>
      <c r="E46" s="15">
        <f>SUM('中央:園田'!E46)</f>
        <v>2306</v>
      </c>
      <c r="F46" s="16">
        <v>48</v>
      </c>
      <c r="G46" s="27">
        <v>0.997</v>
      </c>
      <c r="H46" s="15">
        <f>SUM('中央:園田'!H46)</f>
        <v>5742</v>
      </c>
      <c r="I46" s="15">
        <f>SUM('中央:園田'!I46)</f>
        <v>2901</v>
      </c>
      <c r="J46" s="15">
        <f>SUM('中央:園田'!J46)</f>
        <v>2841</v>
      </c>
    </row>
    <row r="47" spans="1:10" ht="13.5">
      <c r="A47" s="13">
        <v>24</v>
      </c>
      <c r="B47" s="27">
        <v>1.027</v>
      </c>
      <c r="C47" s="15">
        <f>SUM('中央:園田'!C47)</f>
        <v>4651</v>
      </c>
      <c r="D47" s="15">
        <f>SUM('中央:園田'!D47)</f>
        <v>2355</v>
      </c>
      <c r="E47" s="15">
        <f>SUM('中央:園田'!E47)</f>
        <v>2296</v>
      </c>
      <c r="F47" s="16">
        <v>49</v>
      </c>
      <c r="G47" s="27">
        <v>0.998</v>
      </c>
      <c r="H47" s="15">
        <f>SUM('中央:園田'!H47)</f>
        <v>6232</v>
      </c>
      <c r="I47" s="15">
        <f>SUM('中央:園田'!I47)</f>
        <v>3222</v>
      </c>
      <c r="J47" s="15">
        <f>SUM('中央:園田'!J47)</f>
        <v>3010</v>
      </c>
    </row>
    <row r="48" spans="1:7" ht="13.5">
      <c r="A48" s="17"/>
      <c r="B48" s="18"/>
      <c r="F48" s="19"/>
      <c r="G48" s="18"/>
    </row>
    <row r="49" spans="1:7" ht="13.5">
      <c r="A49" s="17"/>
      <c r="B49" s="18"/>
      <c r="F49" s="19"/>
      <c r="G49" s="18"/>
    </row>
    <row r="50" spans="1:10" ht="13.5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ht="13.5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47</v>
      </c>
      <c r="J63" s="5" t="str">
        <f>J3</f>
        <v>(住民基本台帳人口　平成27年3月31日現在)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7" ht="13.5">
      <c r="A66" s="6"/>
      <c r="B66" s="7"/>
      <c r="F66" s="8"/>
      <c r="G66" s="7"/>
    </row>
    <row r="67" spans="1:10" ht="13.5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 ht="13.5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 ht="13.5">
      <c r="A69" s="9" t="s">
        <v>19</v>
      </c>
      <c r="B69" s="10"/>
      <c r="C69" s="11">
        <f>SUBTOTAL(9,C71:C75)</f>
        <v>28504</v>
      </c>
      <c r="D69" s="11">
        <f>SUBTOTAL(9,D71:D75)</f>
        <v>14325</v>
      </c>
      <c r="E69" s="11">
        <f>SUBTOTAL(9,E71:E75)</f>
        <v>14179</v>
      </c>
      <c r="F69" s="12" t="s">
        <v>20</v>
      </c>
      <c r="G69" s="10"/>
      <c r="H69" s="11">
        <f>SUBTOTAL(9,H71:H75)</f>
        <v>24244</v>
      </c>
      <c r="I69" s="11">
        <f>SUBTOTAL(9,I71:I75)</f>
        <v>10616</v>
      </c>
      <c r="J69" s="11">
        <f>SUBTOTAL(9,J71:J75)</f>
        <v>13628</v>
      </c>
    </row>
    <row r="70" spans="1:10" ht="13.5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 ht="13.5">
      <c r="A71" s="13">
        <v>50</v>
      </c>
      <c r="B71" s="27">
        <v>1.002</v>
      </c>
      <c r="C71" s="15">
        <f>SUM('中央:園田'!C71)</f>
        <v>6428</v>
      </c>
      <c r="D71" s="15">
        <f>SUM('中央:園田'!D71)</f>
        <v>3229</v>
      </c>
      <c r="E71" s="15">
        <f>SUM('中央:園田'!E71)</f>
        <v>3199</v>
      </c>
      <c r="F71" s="16">
        <v>75</v>
      </c>
      <c r="G71" s="27">
        <v>0.973</v>
      </c>
      <c r="H71" s="15">
        <f>SUM('中央:園田'!H71)</f>
        <v>5019</v>
      </c>
      <c r="I71" s="15">
        <f>SUM('中央:園田'!I71)</f>
        <v>2262</v>
      </c>
      <c r="J71" s="15">
        <f>SUM('中央:園田'!J71)</f>
        <v>2757</v>
      </c>
    </row>
    <row r="72" spans="1:10" ht="13.5">
      <c r="A72" s="13">
        <v>51</v>
      </c>
      <c r="B72" s="27">
        <v>1.001</v>
      </c>
      <c r="C72" s="15">
        <f>SUM('中央:園田'!C72)</f>
        <v>5842</v>
      </c>
      <c r="D72" s="15">
        <f>SUM('中央:園田'!D72)</f>
        <v>2937</v>
      </c>
      <c r="E72" s="15">
        <f>SUM('中央:園田'!E72)</f>
        <v>2905</v>
      </c>
      <c r="F72" s="16">
        <v>76</v>
      </c>
      <c r="G72" s="27">
        <v>0.974</v>
      </c>
      <c r="H72" s="15">
        <f>SUM('中央:園田'!H72)</f>
        <v>4669</v>
      </c>
      <c r="I72" s="15">
        <f>SUM('中央:園田'!I72)</f>
        <v>2060</v>
      </c>
      <c r="J72" s="15">
        <f>SUM('中央:園田'!J72)</f>
        <v>2609</v>
      </c>
    </row>
    <row r="73" spans="1:10" ht="13.5">
      <c r="A73" s="13">
        <v>52</v>
      </c>
      <c r="B73" s="27">
        <v>0.998</v>
      </c>
      <c r="C73" s="15">
        <f>SUM('中央:園田'!C73)</f>
        <v>5631</v>
      </c>
      <c r="D73" s="15">
        <f>SUM('中央:園田'!D73)</f>
        <v>2761</v>
      </c>
      <c r="E73" s="15">
        <f>SUM('中央:園田'!E73)</f>
        <v>2870</v>
      </c>
      <c r="F73" s="16">
        <v>77</v>
      </c>
      <c r="G73" s="27">
        <v>0.973</v>
      </c>
      <c r="H73" s="15">
        <f>SUM('中央:園田'!H73)</f>
        <v>5131</v>
      </c>
      <c r="I73" s="15">
        <f>SUM('中央:園田'!I73)</f>
        <v>2267</v>
      </c>
      <c r="J73" s="15">
        <f>SUM('中央:園田'!J73)</f>
        <v>2864</v>
      </c>
    </row>
    <row r="74" spans="1:10" ht="13.5">
      <c r="A74" s="13">
        <v>53</v>
      </c>
      <c r="B74" s="27">
        <v>1</v>
      </c>
      <c r="C74" s="15">
        <f>SUM('中央:園田'!C74)</f>
        <v>5463</v>
      </c>
      <c r="D74" s="15">
        <f>SUM('中央:園田'!D74)</f>
        <v>2759</v>
      </c>
      <c r="E74" s="15">
        <f>SUM('中央:園田'!E74)</f>
        <v>2704</v>
      </c>
      <c r="F74" s="16">
        <v>78</v>
      </c>
      <c r="G74" s="27">
        <v>0.97</v>
      </c>
      <c r="H74" s="15">
        <f>SUM('中央:園田'!H74)</f>
        <v>4736</v>
      </c>
      <c r="I74" s="15">
        <f>SUM('中央:園田'!I74)</f>
        <v>2041</v>
      </c>
      <c r="J74" s="15">
        <f>SUM('中央:園田'!J74)</f>
        <v>2695</v>
      </c>
    </row>
    <row r="75" spans="1:10" ht="13.5">
      <c r="A75" s="13">
        <v>54</v>
      </c>
      <c r="B75" s="27">
        <v>0.999</v>
      </c>
      <c r="C75" s="15">
        <f>SUM('中央:園田'!C75)</f>
        <v>5140</v>
      </c>
      <c r="D75" s="15">
        <f>SUM('中央:園田'!D75)</f>
        <v>2639</v>
      </c>
      <c r="E75" s="15">
        <f>SUM('中央:園田'!E75)</f>
        <v>2501</v>
      </c>
      <c r="F75" s="16">
        <v>79</v>
      </c>
      <c r="G75" s="27">
        <v>0.968</v>
      </c>
      <c r="H75" s="15">
        <f>SUM('中央:園田'!H75)</f>
        <v>4689</v>
      </c>
      <c r="I75" s="15">
        <f>SUM('中央:園田'!I75)</f>
        <v>1986</v>
      </c>
      <c r="J75" s="15">
        <f>SUM('中央:園田'!J75)</f>
        <v>2703</v>
      </c>
    </row>
    <row r="76" spans="1:10" ht="13.5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 ht="13.5">
      <c r="A77" s="9" t="s">
        <v>21</v>
      </c>
      <c r="B77" s="28"/>
      <c r="C77" s="11">
        <f>SUBTOTAL(9,C79:C83)</f>
        <v>24982</v>
      </c>
      <c r="D77" s="11">
        <f>SUBTOTAL(9,D79:D83)</f>
        <v>12630</v>
      </c>
      <c r="E77" s="11">
        <f>SUBTOTAL(9,E79:E83)</f>
        <v>12352</v>
      </c>
      <c r="F77" s="12" t="s">
        <v>22</v>
      </c>
      <c r="G77" s="28"/>
      <c r="H77" s="11">
        <f>SUBTOTAL(9,H79:H83)</f>
        <v>17099</v>
      </c>
      <c r="I77" s="11">
        <f>SUBTOTAL(9,I79:I83)</f>
        <v>6684</v>
      </c>
      <c r="J77" s="11">
        <f>SUBTOTAL(9,J79:J83)</f>
        <v>10415</v>
      </c>
    </row>
    <row r="78" spans="1:10" ht="13.5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 ht="13.5">
      <c r="A79" s="13">
        <v>55</v>
      </c>
      <c r="B79" s="27">
        <v>0.997</v>
      </c>
      <c r="C79" s="15">
        <f>SUM('中央:園田'!C79)</f>
        <v>5161</v>
      </c>
      <c r="D79" s="15">
        <f>SUM('中央:園田'!D79)</f>
        <v>2598</v>
      </c>
      <c r="E79" s="15">
        <f>SUM('中央:園田'!E79)</f>
        <v>2563</v>
      </c>
      <c r="F79" s="16">
        <v>80</v>
      </c>
      <c r="G79" s="27">
        <v>0.963</v>
      </c>
      <c r="H79" s="15">
        <f>SUM('中央:園田'!H79)</f>
        <v>4085</v>
      </c>
      <c r="I79" s="15">
        <f>SUM('中央:園田'!I79)</f>
        <v>1698</v>
      </c>
      <c r="J79" s="15">
        <f>SUM('中央:園田'!J79)</f>
        <v>2387</v>
      </c>
    </row>
    <row r="80" spans="1:10" ht="13.5">
      <c r="A80" s="13">
        <v>56</v>
      </c>
      <c r="B80" s="27">
        <v>0.992</v>
      </c>
      <c r="C80" s="15">
        <f>SUM('中央:園田'!C80)</f>
        <v>5071</v>
      </c>
      <c r="D80" s="15">
        <f>SUM('中央:園田'!D80)</f>
        <v>2563</v>
      </c>
      <c r="E80" s="15">
        <f>SUM('中央:園田'!E80)</f>
        <v>2508</v>
      </c>
      <c r="F80" s="16">
        <v>81</v>
      </c>
      <c r="G80" s="27">
        <v>0.962</v>
      </c>
      <c r="H80" s="15">
        <f>SUM('中央:園田'!H80)</f>
        <v>3623</v>
      </c>
      <c r="I80" s="15">
        <f>SUM('中央:園田'!I80)</f>
        <v>1451</v>
      </c>
      <c r="J80" s="15">
        <f>SUM('中央:園田'!J80)</f>
        <v>2172</v>
      </c>
    </row>
    <row r="81" spans="1:10" ht="13.5">
      <c r="A81" s="13">
        <v>57</v>
      </c>
      <c r="B81" s="27">
        <v>1</v>
      </c>
      <c r="C81" s="15">
        <f>SUM('中央:園田'!C81)</f>
        <v>4868</v>
      </c>
      <c r="D81" s="15">
        <f>SUM('中央:園田'!D81)</f>
        <v>2456</v>
      </c>
      <c r="E81" s="15">
        <f>SUM('中央:園田'!E81)</f>
        <v>2412</v>
      </c>
      <c r="F81" s="16">
        <v>82</v>
      </c>
      <c r="G81" s="27">
        <v>0.959</v>
      </c>
      <c r="H81" s="15">
        <f>SUM('中央:園田'!H81)</f>
        <v>3460</v>
      </c>
      <c r="I81" s="15">
        <f>SUM('中央:園田'!I81)</f>
        <v>1325</v>
      </c>
      <c r="J81" s="15">
        <f>SUM('中央:園田'!J81)</f>
        <v>2135</v>
      </c>
    </row>
    <row r="82" spans="1:10" ht="13.5">
      <c r="A82" s="13">
        <v>58</v>
      </c>
      <c r="B82" s="27">
        <v>0.996</v>
      </c>
      <c r="C82" s="15">
        <f>SUM('中央:園田'!C82)</f>
        <v>4947</v>
      </c>
      <c r="D82" s="15">
        <f>SUM('中央:園田'!D82)</f>
        <v>2493</v>
      </c>
      <c r="E82" s="15">
        <f>SUM('中央:園田'!E82)</f>
        <v>2454</v>
      </c>
      <c r="F82" s="16">
        <v>83</v>
      </c>
      <c r="G82" s="27">
        <v>0.954</v>
      </c>
      <c r="H82" s="15">
        <f>SUM('中央:園田'!H82)</f>
        <v>3146</v>
      </c>
      <c r="I82" s="15">
        <f>SUM('中央:園田'!I82)</f>
        <v>1179</v>
      </c>
      <c r="J82" s="15">
        <f>SUM('中央:園田'!J82)</f>
        <v>1967</v>
      </c>
    </row>
    <row r="83" spans="1:10" ht="13.5">
      <c r="A83" s="13">
        <v>59</v>
      </c>
      <c r="B83" s="27">
        <v>1</v>
      </c>
      <c r="C83" s="15">
        <f>SUM('中央:園田'!C83)</f>
        <v>4935</v>
      </c>
      <c r="D83" s="15">
        <f>SUM('中央:園田'!D83)</f>
        <v>2520</v>
      </c>
      <c r="E83" s="15">
        <f>SUM('中央:園田'!E83)</f>
        <v>2415</v>
      </c>
      <c r="F83" s="16">
        <v>84</v>
      </c>
      <c r="G83" s="27">
        <v>0.939</v>
      </c>
      <c r="H83" s="15">
        <f>SUM('中央:園田'!H83)</f>
        <v>2785</v>
      </c>
      <c r="I83" s="15">
        <f>SUM('中央:園田'!I83)</f>
        <v>1031</v>
      </c>
      <c r="J83" s="15">
        <f>SUM('中央:園田'!J83)</f>
        <v>1754</v>
      </c>
    </row>
    <row r="84" spans="1:10" ht="13.5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 ht="13.5">
      <c r="A85" s="9" t="s">
        <v>23</v>
      </c>
      <c r="B85" s="28"/>
      <c r="C85" s="11">
        <f>SUBTOTAL(9,C87:C91)</f>
        <v>29386</v>
      </c>
      <c r="D85" s="11">
        <f>SUBTOTAL(9,D87:D91)</f>
        <v>14553</v>
      </c>
      <c r="E85" s="11">
        <f>SUBTOTAL(9,E87:E91)</f>
        <v>14833</v>
      </c>
      <c r="F85" s="12" t="s">
        <v>24</v>
      </c>
      <c r="G85" s="28"/>
      <c r="H85" s="11">
        <f>SUBTOTAL(9,H87:H91)</f>
        <v>9428</v>
      </c>
      <c r="I85" s="11">
        <f>SUBTOTAL(9,I87:I91)</f>
        <v>3041</v>
      </c>
      <c r="J85" s="11">
        <f>SUBTOTAL(9,J87:J91)</f>
        <v>6387</v>
      </c>
    </row>
    <row r="86" spans="1:10" ht="13.5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 ht="13.5">
      <c r="A87" s="13">
        <v>60</v>
      </c>
      <c r="B87" s="27">
        <v>0.994</v>
      </c>
      <c r="C87" s="15">
        <f>SUM('中央:園田'!C87)</f>
        <v>5142</v>
      </c>
      <c r="D87" s="15">
        <f>SUM('中央:園田'!D87)</f>
        <v>2618</v>
      </c>
      <c r="E87" s="15">
        <f>SUM('中央:園田'!E87)</f>
        <v>2524</v>
      </c>
      <c r="F87" s="16">
        <v>85</v>
      </c>
      <c r="G87" s="27">
        <v>0.929</v>
      </c>
      <c r="H87" s="15">
        <f>SUM('中央:園田'!H87)</f>
        <v>2379</v>
      </c>
      <c r="I87" s="15">
        <f>SUM('中央:園田'!I87)</f>
        <v>825</v>
      </c>
      <c r="J87" s="15">
        <f>SUM('中央:園田'!J87)</f>
        <v>1554</v>
      </c>
    </row>
    <row r="88" spans="1:10" ht="13.5">
      <c r="A88" s="13">
        <v>61</v>
      </c>
      <c r="B88" s="27">
        <v>0.994</v>
      </c>
      <c r="C88" s="15">
        <f>SUM('中央:園田'!C88)</f>
        <v>5318</v>
      </c>
      <c r="D88" s="15">
        <f>SUM('中央:園田'!D88)</f>
        <v>2513</v>
      </c>
      <c r="E88" s="15">
        <f>SUM('中央:園田'!E88)</f>
        <v>2805</v>
      </c>
      <c r="F88" s="16">
        <v>86</v>
      </c>
      <c r="G88" s="27">
        <v>0.931</v>
      </c>
      <c r="H88" s="15">
        <f>SUM('中央:園田'!H88)</f>
        <v>2215</v>
      </c>
      <c r="I88" s="15">
        <f>SUM('中央:園田'!I88)</f>
        <v>733</v>
      </c>
      <c r="J88" s="15">
        <f>SUM('中央:園田'!J88)</f>
        <v>1482</v>
      </c>
    </row>
    <row r="89" spans="1:10" ht="13.5">
      <c r="A89" s="13">
        <v>62</v>
      </c>
      <c r="B89" s="27">
        <v>0.991</v>
      </c>
      <c r="C89" s="15">
        <f>SUM('中央:園田'!C89)</f>
        <v>5788</v>
      </c>
      <c r="D89" s="15">
        <f>SUM('中央:園田'!D89)</f>
        <v>2876</v>
      </c>
      <c r="E89" s="15">
        <f>SUM('中央:園田'!E89)</f>
        <v>2912</v>
      </c>
      <c r="F89" s="16">
        <v>87</v>
      </c>
      <c r="G89" s="27">
        <v>0.926</v>
      </c>
      <c r="H89" s="15">
        <f>SUM('中央:園田'!H89)</f>
        <v>1837</v>
      </c>
      <c r="I89" s="15">
        <f>SUM('中央:園田'!I89)</f>
        <v>585</v>
      </c>
      <c r="J89" s="15">
        <f>SUM('中央:園田'!J89)</f>
        <v>1252</v>
      </c>
    </row>
    <row r="90" spans="1:10" ht="13.5">
      <c r="A90" s="13">
        <v>63</v>
      </c>
      <c r="B90" s="27">
        <v>0.994</v>
      </c>
      <c r="C90" s="15">
        <f>SUM('中央:園田'!C90)</f>
        <v>6299</v>
      </c>
      <c r="D90" s="15">
        <f>SUM('中央:園田'!D90)</f>
        <v>3148</v>
      </c>
      <c r="E90" s="15">
        <f>SUM('中央:園田'!E90)</f>
        <v>3151</v>
      </c>
      <c r="F90" s="16">
        <v>88</v>
      </c>
      <c r="G90" s="27">
        <v>0.899</v>
      </c>
      <c r="H90" s="15">
        <f>SUM('中央:園田'!H90)</f>
        <v>1616</v>
      </c>
      <c r="I90" s="15">
        <f>SUM('中央:園田'!I90)</f>
        <v>519</v>
      </c>
      <c r="J90" s="15">
        <f>SUM('中央:園田'!J90)</f>
        <v>1097</v>
      </c>
    </row>
    <row r="91" spans="1:10" ht="13.5">
      <c r="A91" s="13">
        <v>64</v>
      </c>
      <c r="B91" s="27">
        <v>0.99</v>
      </c>
      <c r="C91" s="15">
        <f>SUM('中央:園田'!C91)</f>
        <v>6839</v>
      </c>
      <c r="D91" s="15">
        <f>SUM('中央:園田'!D91)</f>
        <v>3398</v>
      </c>
      <c r="E91" s="15">
        <f>SUM('中央:園田'!E91)</f>
        <v>3441</v>
      </c>
      <c r="F91" s="16">
        <v>89</v>
      </c>
      <c r="G91" s="27">
        <v>0.9</v>
      </c>
      <c r="H91" s="15">
        <f>SUM('中央:園田'!H91)</f>
        <v>1381</v>
      </c>
      <c r="I91" s="15">
        <f>SUM('中央:園田'!I91)</f>
        <v>379</v>
      </c>
      <c r="J91" s="15">
        <f>SUM('中央:園田'!J91)</f>
        <v>1002</v>
      </c>
    </row>
    <row r="92" spans="1:10" ht="13.5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 ht="13.5">
      <c r="A93" s="9" t="s">
        <v>25</v>
      </c>
      <c r="B93" s="28"/>
      <c r="C93" s="11">
        <f>SUBTOTAL(9,C95:C99)</f>
        <v>35047</v>
      </c>
      <c r="D93" s="11">
        <f>SUBTOTAL(9,D95:D99)</f>
        <v>16801</v>
      </c>
      <c r="E93" s="11">
        <f>SUBTOTAL(9,E95:E99)</f>
        <v>18246</v>
      </c>
      <c r="F93" s="12" t="s">
        <v>26</v>
      </c>
      <c r="G93" s="28"/>
      <c r="H93" s="11">
        <f>SUBTOTAL(9,H95:H99)</f>
        <v>3907</v>
      </c>
      <c r="I93" s="11">
        <f>SUBTOTAL(9,I95:I99)</f>
        <v>842</v>
      </c>
      <c r="J93" s="11">
        <f>SUBTOTAL(9,J95:J99)</f>
        <v>3065</v>
      </c>
    </row>
    <row r="94" spans="1:10" ht="13.5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 ht="13.5">
      <c r="A95" s="13">
        <v>65</v>
      </c>
      <c r="B95" s="27">
        <v>0.987</v>
      </c>
      <c r="C95" s="15">
        <f>SUM('中央:園田'!C95)</f>
        <v>7689</v>
      </c>
      <c r="D95" s="15">
        <f>SUM('中央:園田'!D95)</f>
        <v>3757</v>
      </c>
      <c r="E95" s="15">
        <f>SUM('中央:園田'!E95)</f>
        <v>3932</v>
      </c>
      <c r="F95" s="16">
        <v>90</v>
      </c>
      <c r="G95" s="27">
        <v>0.885</v>
      </c>
      <c r="H95" s="15">
        <f>SUM('中央:園田'!H95)</f>
        <v>1149</v>
      </c>
      <c r="I95" s="15">
        <f>SUM('中央:園田'!I95)</f>
        <v>296</v>
      </c>
      <c r="J95" s="15">
        <f>SUM('中央:園田'!J95)</f>
        <v>853</v>
      </c>
    </row>
    <row r="96" spans="1:10" ht="13.5">
      <c r="A96" s="13">
        <v>66</v>
      </c>
      <c r="B96" s="27">
        <v>0.988</v>
      </c>
      <c r="C96" s="15">
        <f>SUM('中央:園田'!C96)</f>
        <v>8244</v>
      </c>
      <c r="D96" s="15">
        <f>SUM('中央:園田'!D96)</f>
        <v>3974</v>
      </c>
      <c r="E96" s="15">
        <f>SUM('中央:園田'!E96)</f>
        <v>4270</v>
      </c>
      <c r="F96" s="16">
        <v>91</v>
      </c>
      <c r="G96" s="27">
        <v>0.89</v>
      </c>
      <c r="H96" s="15">
        <f>SUM('中央:園田'!H96)</f>
        <v>914</v>
      </c>
      <c r="I96" s="15">
        <f>SUM('中央:園田'!I96)</f>
        <v>207</v>
      </c>
      <c r="J96" s="15">
        <f>SUM('中央:園田'!J96)</f>
        <v>707</v>
      </c>
    </row>
    <row r="97" spans="1:10" ht="13.5">
      <c r="A97" s="13">
        <v>67</v>
      </c>
      <c r="B97" s="27">
        <v>0.99</v>
      </c>
      <c r="C97" s="15">
        <f>SUM('中央:園田'!C97)</f>
        <v>8194</v>
      </c>
      <c r="D97" s="15">
        <f>SUM('中央:園田'!D97)</f>
        <v>3893</v>
      </c>
      <c r="E97" s="15">
        <f>SUM('中央:園田'!E97)</f>
        <v>4301</v>
      </c>
      <c r="F97" s="16">
        <v>92</v>
      </c>
      <c r="G97" s="27">
        <v>0.834</v>
      </c>
      <c r="H97" s="15">
        <f>SUM('中央:園田'!H97)</f>
        <v>741</v>
      </c>
      <c r="I97" s="15">
        <f>SUM('中央:園田'!I97)</f>
        <v>143</v>
      </c>
      <c r="J97" s="15">
        <f>SUM('中央:園田'!J97)</f>
        <v>598</v>
      </c>
    </row>
    <row r="98" spans="1:10" ht="13.5">
      <c r="A98" s="13">
        <v>68</v>
      </c>
      <c r="B98" s="27">
        <v>0.987</v>
      </c>
      <c r="C98" s="15">
        <f>SUM('中央:園田'!C98)</f>
        <v>6334</v>
      </c>
      <c r="D98" s="15">
        <f>SUM('中央:園田'!D98)</f>
        <v>3044</v>
      </c>
      <c r="E98" s="15">
        <f>SUM('中央:園田'!E98)</f>
        <v>3290</v>
      </c>
      <c r="F98" s="16">
        <v>93</v>
      </c>
      <c r="G98" s="27">
        <v>0.842</v>
      </c>
      <c r="H98" s="15">
        <f>SUM('中央:園田'!H98)</f>
        <v>613</v>
      </c>
      <c r="I98" s="15">
        <f>SUM('中央:園田'!I98)</f>
        <v>106</v>
      </c>
      <c r="J98" s="15">
        <f>SUM('中央:園田'!J98)</f>
        <v>507</v>
      </c>
    </row>
    <row r="99" spans="1:10" ht="13.5">
      <c r="A99" s="13">
        <v>69</v>
      </c>
      <c r="B99" s="27">
        <v>0.988</v>
      </c>
      <c r="C99" s="15">
        <f>SUM('中央:園田'!C99)</f>
        <v>4586</v>
      </c>
      <c r="D99" s="15">
        <f>SUM('中央:園田'!D99)</f>
        <v>2133</v>
      </c>
      <c r="E99" s="15">
        <f>SUM('中央:園田'!E99)</f>
        <v>2453</v>
      </c>
      <c r="F99" s="16">
        <v>94</v>
      </c>
      <c r="G99" s="27">
        <v>0.811</v>
      </c>
      <c r="H99" s="15">
        <f>SUM('中央:園田'!H99)</f>
        <v>490</v>
      </c>
      <c r="I99" s="15">
        <f>SUM('中央:園田'!I99)</f>
        <v>90</v>
      </c>
      <c r="J99" s="15">
        <f>SUM('中央:園田'!J99)</f>
        <v>400</v>
      </c>
    </row>
    <row r="100" spans="1:10" ht="13.5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 ht="13.5">
      <c r="A101" s="9" t="s">
        <v>27</v>
      </c>
      <c r="B101" s="28"/>
      <c r="C101" s="11">
        <f>SUBTOTAL(9,C103:C107)</f>
        <v>30426</v>
      </c>
      <c r="D101" s="11">
        <f>SUBTOTAL(9,D103:D107)</f>
        <v>14173</v>
      </c>
      <c r="E101" s="11">
        <f>SUBTOTAL(9,E103:E107)</f>
        <v>16253</v>
      </c>
      <c r="F101" s="12" t="s">
        <v>28</v>
      </c>
      <c r="G101" s="28"/>
      <c r="H101" s="11">
        <f>SUBTOTAL(9,H103:H107)</f>
        <v>974</v>
      </c>
      <c r="I101" s="11">
        <f>SUBTOTAL(9,I103:I107)</f>
        <v>152</v>
      </c>
      <c r="J101" s="11">
        <f>SUBTOTAL(9,J103:J107)</f>
        <v>822</v>
      </c>
    </row>
    <row r="102" spans="1:10" ht="13.5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 ht="13.5">
      <c r="A103" s="13">
        <v>70</v>
      </c>
      <c r="B103" s="27">
        <v>0.984</v>
      </c>
      <c r="C103" s="15">
        <f>SUM('中央:園田'!C103)</f>
        <v>5682</v>
      </c>
      <c r="D103" s="15">
        <f>SUM('中央:園田'!D103)</f>
        <v>2704</v>
      </c>
      <c r="E103" s="15">
        <f>SUM('中央:園田'!E103)</f>
        <v>2978</v>
      </c>
      <c r="F103" s="16">
        <v>95</v>
      </c>
      <c r="G103" s="27">
        <v>0.837</v>
      </c>
      <c r="H103" s="15">
        <f>SUM('中央:園田'!H103)</f>
        <v>359</v>
      </c>
      <c r="I103" s="15">
        <f>SUM('中央:園田'!I103)</f>
        <v>58</v>
      </c>
      <c r="J103" s="15">
        <f>SUM('中央:園田'!J103)</f>
        <v>301</v>
      </c>
    </row>
    <row r="104" spans="1:10" ht="13.5">
      <c r="A104" s="13">
        <v>71</v>
      </c>
      <c r="B104" s="27">
        <v>0.981</v>
      </c>
      <c r="C104" s="15">
        <f>SUM('中央:園田'!C104)</f>
        <v>6342</v>
      </c>
      <c r="D104" s="15">
        <f>SUM('中央:園田'!D104)</f>
        <v>2871</v>
      </c>
      <c r="E104" s="15">
        <f>SUM('中央:園田'!E104)</f>
        <v>3471</v>
      </c>
      <c r="F104" s="16">
        <v>96</v>
      </c>
      <c r="G104" s="27">
        <v>0.81</v>
      </c>
      <c r="H104" s="15">
        <f>SUM('中央:園田'!H104)</f>
        <v>234</v>
      </c>
      <c r="I104" s="15">
        <f>SUM('中央:園田'!I104)</f>
        <v>37</v>
      </c>
      <c r="J104" s="15">
        <f>SUM('中央:園田'!J104)</f>
        <v>197</v>
      </c>
    </row>
    <row r="105" spans="1:10" ht="13.5">
      <c r="A105" s="13">
        <v>72</v>
      </c>
      <c r="B105" s="27">
        <v>0.984</v>
      </c>
      <c r="C105" s="15">
        <f>SUM('中央:園田'!C105)</f>
        <v>6006</v>
      </c>
      <c r="D105" s="15">
        <f>SUM('中央:園田'!D105)</f>
        <v>2799</v>
      </c>
      <c r="E105" s="15">
        <f>SUM('中央:園田'!E105)</f>
        <v>3207</v>
      </c>
      <c r="F105" s="16">
        <v>97</v>
      </c>
      <c r="G105" s="27">
        <v>0.751</v>
      </c>
      <c r="H105" s="15">
        <f>SUM('中央:園田'!H105)</f>
        <v>190</v>
      </c>
      <c r="I105" s="15">
        <f>SUM('中央:園田'!I105)</f>
        <v>33</v>
      </c>
      <c r="J105" s="15">
        <f>SUM('中央:園田'!J105)</f>
        <v>157</v>
      </c>
    </row>
    <row r="106" spans="1:10" ht="13.5">
      <c r="A106" s="13">
        <v>73</v>
      </c>
      <c r="B106" s="27">
        <v>0.981</v>
      </c>
      <c r="C106" s="15">
        <f>SUM('中央:園田'!C106)</f>
        <v>6611</v>
      </c>
      <c r="D106" s="15">
        <f>SUM('中央:園田'!D106)</f>
        <v>3140</v>
      </c>
      <c r="E106" s="15">
        <f>SUM('中央:園田'!E106)</f>
        <v>3471</v>
      </c>
      <c r="F106" s="16">
        <v>98</v>
      </c>
      <c r="G106" s="27">
        <v>0.711</v>
      </c>
      <c r="H106" s="15">
        <f>SUM('中央:園田'!H106)</f>
        <v>113</v>
      </c>
      <c r="I106" s="15">
        <f>SUM('中央:園田'!I106)</f>
        <v>13</v>
      </c>
      <c r="J106" s="15">
        <f>SUM('中央:園田'!J106)</f>
        <v>100</v>
      </c>
    </row>
    <row r="107" spans="1:10" ht="13.5">
      <c r="A107" s="13">
        <v>74</v>
      </c>
      <c r="B107" s="27">
        <v>0.979</v>
      </c>
      <c r="C107" s="15">
        <f>SUM('中央:園田'!C107)</f>
        <v>5785</v>
      </c>
      <c r="D107" s="15">
        <f>SUM('中央:園田'!D107)</f>
        <v>2659</v>
      </c>
      <c r="E107" s="15">
        <f>SUM('中央:園田'!E107)</f>
        <v>3126</v>
      </c>
      <c r="F107" s="16">
        <v>99</v>
      </c>
      <c r="G107" s="27">
        <v>0.722</v>
      </c>
      <c r="H107" s="15">
        <f>SUM('中央:園田'!H107)</f>
        <v>78</v>
      </c>
      <c r="I107" s="15">
        <f>SUM('中央:園田'!I107)</f>
        <v>11</v>
      </c>
      <c r="J107" s="15">
        <f>SUM('中央:園田'!J107)</f>
        <v>67</v>
      </c>
    </row>
    <row r="108" spans="1:10" ht="13.5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 ht="13.5">
      <c r="A109" s="9"/>
      <c r="B109" s="10"/>
      <c r="C109" s="11"/>
      <c r="D109" s="11"/>
      <c r="E109" s="11"/>
      <c r="F109" s="12" t="s">
        <v>30</v>
      </c>
      <c r="G109" s="10"/>
      <c r="H109" s="25">
        <f>SUM('中央:園田'!H109)</f>
        <v>152</v>
      </c>
      <c r="I109" s="25">
        <f>SUM('中央:園田'!I109)</f>
        <v>26</v>
      </c>
      <c r="J109" s="25">
        <f>SUM('中央:園田'!J109)</f>
        <v>126</v>
      </c>
    </row>
    <row r="110" spans="1:10" ht="13.5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7" ht="13.5">
      <c r="A112" s="33" t="s">
        <v>31</v>
      </c>
      <c r="B112" s="33"/>
      <c r="C112" s="24" t="s">
        <v>3</v>
      </c>
      <c r="E112" s="24" t="s">
        <v>4</v>
      </c>
      <c r="G112" s="24" t="s">
        <v>5</v>
      </c>
    </row>
    <row r="114" spans="1:7" ht="13.5">
      <c r="A114" s="33" t="s">
        <v>32</v>
      </c>
      <c r="B114" s="33"/>
      <c r="C114" s="15">
        <f>SUBTOTAL(9,C9:C31)</f>
        <v>56719</v>
      </c>
      <c r="E114" s="15">
        <f>SUBTOTAL(9,D9:D31)</f>
        <v>29046</v>
      </c>
      <c r="G114" s="15">
        <f>SUBTOTAL(9,E9:E31)</f>
        <v>27673</v>
      </c>
    </row>
    <row r="116" spans="1:7" ht="13.5">
      <c r="A116" s="33" t="s">
        <v>33</v>
      </c>
      <c r="B116" s="33"/>
      <c r="C116" s="15">
        <f>SUBTOTAL(9,C33:C47,H9:H47,C69:C91)</f>
        <v>286566</v>
      </c>
      <c r="E116" s="15">
        <f>SUBTOTAL(9,D33:D47,I9:I47,D69:D91)</f>
        <v>144957</v>
      </c>
      <c r="G116" s="15">
        <f>SUBTOTAL(9,E33:E47,J9:J47,E69:E91)</f>
        <v>141609</v>
      </c>
    </row>
    <row r="118" spans="1:7" ht="13.5">
      <c r="A118" s="33" t="s">
        <v>34</v>
      </c>
      <c r="B118" s="33"/>
      <c r="C118" s="15">
        <f>SUBTOTAL(9,C93:C107,H69:H109)</f>
        <v>121277</v>
      </c>
      <c r="E118" s="15">
        <f>SUBTOTAL(9,D93:D107,I69:I109)</f>
        <v>52335</v>
      </c>
      <c r="G118" s="15">
        <f>SUBTOTAL(9,E93:E107,J69:J109)</f>
        <v>68942</v>
      </c>
    </row>
    <row r="120" spans="1:7" ht="13.5">
      <c r="A120" s="33" t="s">
        <v>35</v>
      </c>
      <c r="B120" s="33"/>
      <c r="C120" s="15">
        <f>SUBTOTAL(9,H69:H109)</f>
        <v>55804</v>
      </c>
      <c r="E120" s="15">
        <f>SUBTOTAL(9,I69:I109)</f>
        <v>21361</v>
      </c>
      <c r="G120" s="15">
        <f>SUBTOTAL(9,J69:J109)</f>
        <v>34443</v>
      </c>
    </row>
  </sheetData>
  <mergeCells count="5">
    <mergeCell ref="A120:B120"/>
    <mergeCell ref="A112:B112"/>
    <mergeCell ref="A114:B114"/>
    <mergeCell ref="A116:B116"/>
    <mergeCell ref="A118:B118"/>
  </mergeCells>
  <printOptions/>
  <pageMargins left="0.7874015748031497" right="0.7874015748031497" top="0.5905511811023623" bottom="0.5905511811023623" header="0.1968503937007874" footer="0.1968503937007874"/>
  <pageSetup firstPageNumber="2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20"/>
  <sheetViews>
    <sheetView workbookViewId="0" topLeftCell="A1">
      <selection activeCell="A3" sqref="A3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0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7" ht="13.5">
      <c r="A6" s="6"/>
      <c r="B6" s="7"/>
      <c r="F6" s="8"/>
      <c r="G6" s="7"/>
    </row>
    <row r="7" spans="1:10" ht="13.5">
      <c r="A7" s="9" t="s">
        <v>6</v>
      </c>
      <c r="B7" s="10"/>
      <c r="C7" s="11">
        <f>SUBTOTAL(9,C9:C47,H9:H47,C69:C107,H69:H109)</f>
        <v>53594</v>
      </c>
      <c r="D7" s="11">
        <f>SUBTOTAL(9,D9:D47,I9:I47,D69:D107,I69:I109)</f>
        <v>26609</v>
      </c>
      <c r="E7" s="11">
        <f>SUBTOTAL(9,E9:E47,J9:J47,E69:E107,J69:J109)</f>
        <v>26985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1657</v>
      </c>
      <c r="D9" s="11">
        <f>SUBTOTAL(9,D11:D15)</f>
        <v>845</v>
      </c>
      <c r="E9" s="11">
        <f>SUBTOTAL(9,E11:E15)</f>
        <v>812</v>
      </c>
      <c r="F9" s="12" t="s">
        <v>8</v>
      </c>
      <c r="G9" s="10"/>
      <c r="H9" s="11">
        <f>SUBTOTAL(9,H11:H15)</f>
        <v>2885</v>
      </c>
      <c r="I9" s="11">
        <f>SUBTOTAL(9,I11:I15)</f>
        <v>1513</v>
      </c>
      <c r="J9" s="11">
        <f>SUBTOTAL(9,J11:J15)</f>
        <v>1372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29"/>
      <c r="C11" s="15">
        <f>D11+E11</f>
        <v>316</v>
      </c>
      <c r="D11" s="15">
        <v>190</v>
      </c>
      <c r="E11" s="15">
        <v>126</v>
      </c>
      <c r="F11" s="16">
        <v>25</v>
      </c>
      <c r="G11" s="27">
        <v>1.077</v>
      </c>
      <c r="H11" s="15">
        <f>I11+J11</f>
        <v>586</v>
      </c>
      <c r="I11" s="15">
        <v>317</v>
      </c>
      <c r="J11" s="15">
        <v>269</v>
      </c>
    </row>
    <row r="12" spans="1:10" ht="13.5">
      <c r="A12" s="13">
        <v>1</v>
      </c>
      <c r="B12" s="27">
        <v>1.045</v>
      </c>
      <c r="C12" s="15">
        <f>D12+E12</f>
        <v>326</v>
      </c>
      <c r="D12" s="15">
        <v>161</v>
      </c>
      <c r="E12" s="15">
        <v>165</v>
      </c>
      <c r="F12" s="16">
        <v>26</v>
      </c>
      <c r="G12" s="27">
        <v>0.993</v>
      </c>
      <c r="H12" s="15">
        <f>I12+J12</f>
        <v>574</v>
      </c>
      <c r="I12" s="15">
        <v>289</v>
      </c>
      <c r="J12" s="15">
        <v>285</v>
      </c>
    </row>
    <row r="13" spans="1:10" ht="13.5">
      <c r="A13" s="13">
        <v>2</v>
      </c>
      <c r="B13" s="27">
        <v>0.991</v>
      </c>
      <c r="C13" s="15">
        <f>D13+E13</f>
        <v>344</v>
      </c>
      <c r="D13" s="15">
        <v>169</v>
      </c>
      <c r="E13" s="15">
        <v>175</v>
      </c>
      <c r="F13" s="16">
        <v>27</v>
      </c>
      <c r="G13" s="27">
        <v>1</v>
      </c>
      <c r="H13" s="15">
        <f>I13+J13</f>
        <v>583</v>
      </c>
      <c r="I13" s="15">
        <v>308</v>
      </c>
      <c r="J13" s="15">
        <v>275</v>
      </c>
    </row>
    <row r="14" spans="1:10" ht="13.5">
      <c r="A14" s="13">
        <v>3</v>
      </c>
      <c r="B14" s="27">
        <v>1.006</v>
      </c>
      <c r="C14" s="15">
        <f>D14+E14</f>
        <v>333</v>
      </c>
      <c r="D14" s="15">
        <v>168</v>
      </c>
      <c r="E14" s="15">
        <v>165</v>
      </c>
      <c r="F14" s="16">
        <v>28</v>
      </c>
      <c r="G14" s="27">
        <v>1.036</v>
      </c>
      <c r="H14" s="15">
        <f>I14+J14</f>
        <v>577</v>
      </c>
      <c r="I14" s="15">
        <v>301</v>
      </c>
      <c r="J14" s="15">
        <v>276</v>
      </c>
    </row>
    <row r="15" spans="1:10" ht="13.5">
      <c r="A15" s="13">
        <v>4</v>
      </c>
      <c r="B15" s="27">
        <v>1.009</v>
      </c>
      <c r="C15" s="15">
        <f>D15+E15</f>
        <v>338</v>
      </c>
      <c r="D15" s="15">
        <v>157</v>
      </c>
      <c r="E15" s="15">
        <v>181</v>
      </c>
      <c r="F15" s="16">
        <v>29</v>
      </c>
      <c r="G15" s="27">
        <v>0.976</v>
      </c>
      <c r="H15" s="15">
        <f>I15+J15</f>
        <v>565</v>
      </c>
      <c r="I15" s="15">
        <v>298</v>
      </c>
      <c r="J15" s="15">
        <v>267</v>
      </c>
    </row>
    <row r="16" spans="1:10" ht="13.5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 ht="13.5">
      <c r="A17" s="9" t="s">
        <v>9</v>
      </c>
      <c r="B17" s="28"/>
      <c r="C17" s="11">
        <f>SUBTOTAL(9,C19:C23)</f>
        <v>1877</v>
      </c>
      <c r="D17" s="11">
        <f>SUBTOTAL(9,D19:D23)</f>
        <v>994</v>
      </c>
      <c r="E17" s="11">
        <f>SUBTOTAL(9,E19:E23)</f>
        <v>883</v>
      </c>
      <c r="F17" s="12" t="s">
        <v>10</v>
      </c>
      <c r="G17" s="28"/>
      <c r="H17" s="11">
        <f>SUBTOTAL(9,H19:H23)</f>
        <v>2948</v>
      </c>
      <c r="I17" s="11">
        <f>SUBTOTAL(9,I19:I23)</f>
        <v>1568</v>
      </c>
      <c r="J17" s="11">
        <f>SUBTOTAL(9,J19:J23)</f>
        <v>1380</v>
      </c>
    </row>
    <row r="18" spans="1:10" ht="13.5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 ht="13.5">
      <c r="A19" s="13">
        <v>5</v>
      </c>
      <c r="B19" s="27">
        <v>0.976</v>
      </c>
      <c r="C19" s="15">
        <f>D19+E19</f>
        <v>367</v>
      </c>
      <c r="D19" s="15">
        <v>186</v>
      </c>
      <c r="E19" s="15">
        <v>181</v>
      </c>
      <c r="F19" s="16">
        <v>30</v>
      </c>
      <c r="G19" s="27">
        <v>0.993</v>
      </c>
      <c r="H19" s="15">
        <f>I19+J19</f>
        <v>569</v>
      </c>
      <c r="I19" s="15">
        <v>316</v>
      </c>
      <c r="J19" s="15">
        <v>253</v>
      </c>
    </row>
    <row r="20" spans="1:10" ht="13.5">
      <c r="A20" s="13">
        <v>6</v>
      </c>
      <c r="B20" s="27">
        <v>0.976</v>
      </c>
      <c r="C20" s="15">
        <f>D20+E20</f>
        <v>361</v>
      </c>
      <c r="D20" s="15">
        <v>184</v>
      </c>
      <c r="E20" s="15">
        <v>177</v>
      </c>
      <c r="F20" s="16">
        <v>31</v>
      </c>
      <c r="G20" s="27">
        <v>0.966</v>
      </c>
      <c r="H20" s="15">
        <f>I20+J20</f>
        <v>563</v>
      </c>
      <c r="I20" s="15">
        <v>306</v>
      </c>
      <c r="J20" s="15">
        <v>257</v>
      </c>
    </row>
    <row r="21" spans="1:10" ht="13.5">
      <c r="A21" s="13">
        <v>7</v>
      </c>
      <c r="B21" s="27">
        <v>0.974</v>
      </c>
      <c r="C21" s="15">
        <f>D21+E21</f>
        <v>377</v>
      </c>
      <c r="D21" s="15">
        <v>176</v>
      </c>
      <c r="E21" s="15">
        <v>201</v>
      </c>
      <c r="F21" s="16">
        <v>32</v>
      </c>
      <c r="G21" s="27">
        <v>0.997</v>
      </c>
      <c r="H21" s="15">
        <f>I21+J21</f>
        <v>621</v>
      </c>
      <c r="I21" s="15">
        <v>315</v>
      </c>
      <c r="J21" s="15">
        <v>306</v>
      </c>
    </row>
    <row r="22" spans="1:10" ht="13.5">
      <c r="A22" s="13">
        <v>8</v>
      </c>
      <c r="B22" s="27">
        <v>1.007</v>
      </c>
      <c r="C22" s="15">
        <f>D22+E22</f>
        <v>404</v>
      </c>
      <c r="D22" s="15">
        <v>225</v>
      </c>
      <c r="E22" s="15">
        <v>179</v>
      </c>
      <c r="F22" s="16">
        <v>33</v>
      </c>
      <c r="G22" s="27">
        <v>0.974</v>
      </c>
      <c r="H22" s="15">
        <f>I22+J22</f>
        <v>556</v>
      </c>
      <c r="I22" s="15">
        <v>296</v>
      </c>
      <c r="J22" s="15">
        <v>260</v>
      </c>
    </row>
    <row r="23" spans="1:10" ht="13.5">
      <c r="A23" s="13">
        <v>9</v>
      </c>
      <c r="B23" s="27">
        <v>1.005</v>
      </c>
      <c r="C23" s="15">
        <f>D23+E23</f>
        <v>368</v>
      </c>
      <c r="D23" s="15">
        <v>223</v>
      </c>
      <c r="E23" s="15">
        <v>145</v>
      </c>
      <c r="F23" s="16">
        <v>34</v>
      </c>
      <c r="G23" s="27">
        <v>0.997</v>
      </c>
      <c r="H23" s="15">
        <f>I23+J23</f>
        <v>639</v>
      </c>
      <c r="I23" s="15">
        <v>335</v>
      </c>
      <c r="J23" s="15">
        <v>304</v>
      </c>
    </row>
    <row r="24" spans="1:10" ht="13.5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 ht="13.5">
      <c r="A25" s="9" t="s">
        <v>11</v>
      </c>
      <c r="B25" s="28"/>
      <c r="C25" s="11">
        <f>SUBTOTAL(9,C27:C31)</f>
        <v>2055</v>
      </c>
      <c r="D25" s="11">
        <f>SUBTOTAL(9,D27:D31)</f>
        <v>1007</v>
      </c>
      <c r="E25" s="11">
        <f>SUBTOTAL(9,E27:E31)</f>
        <v>1048</v>
      </c>
      <c r="F25" s="12" t="s">
        <v>12</v>
      </c>
      <c r="G25" s="28"/>
      <c r="H25" s="11">
        <f>SUBTOTAL(9,H27:H31)</f>
        <v>3425</v>
      </c>
      <c r="I25" s="11">
        <f>SUBTOTAL(9,I27:I31)</f>
        <v>1793</v>
      </c>
      <c r="J25" s="11">
        <f>SUBTOTAL(9,J27:J31)</f>
        <v>1632</v>
      </c>
    </row>
    <row r="26" spans="1:10" ht="13.5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 ht="13.5">
      <c r="A27" s="13">
        <v>10</v>
      </c>
      <c r="B27" s="27">
        <v>1.008</v>
      </c>
      <c r="C27" s="15">
        <f>D27+E27</f>
        <v>378</v>
      </c>
      <c r="D27" s="15">
        <v>194</v>
      </c>
      <c r="E27" s="15">
        <v>184</v>
      </c>
      <c r="F27" s="16">
        <v>35</v>
      </c>
      <c r="G27" s="27">
        <v>0.976</v>
      </c>
      <c r="H27" s="15">
        <f>I27+J27</f>
        <v>606</v>
      </c>
      <c r="I27" s="15">
        <v>310</v>
      </c>
      <c r="J27" s="15">
        <v>296</v>
      </c>
    </row>
    <row r="28" spans="1:10" ht="13.5">
      <c r="A28" s="13">
        <v>11</v>
      </c>
      <c r="B28" s="27">
        <v>1.018</v>
      </c>
      <c r="C28" s="15">
        <f>D28+E28</f>
        <v>388</v>
      </c>
      <c r="D28" s="15">
        <v>199</v>
      </c>
      <c r="E28" s="15">
        <v>189</v>
      </c>
      <c r="F28" s="16">
        <v>36</v>
      </c>
      <c r="G28" s="27">
        <v>0.967</v>
      </c>
      <c r="H28" s="15">
        <f>I28+J28</f>
        <v>665</v>
      </c>
      <c r="I28" s="15">
        <v>332</v>
      </c>
      <c r="J28" s="15">
        <v>333</v>
      </c>
    </row>
    <row r="29" spans="1:10" ht="13.5">
      <c r="A29" s="13">
        <v>12</v>
      </c>
      <c r="B29" s="27">
        <v>0.988</v>
      </c>
      <c r="C29" s="15">
        <f>D29+E29</f>
        <v>422</v>
      </c>
      <c r="D29" s="15">
        <v>196</v>
      </c>
      <c r="E29" s="15">
        <v>226</v>
      </c>
      <c r="F29" s="16">
        <v>37</v>
      </c>
      <c r="G29" s="27">
        <v>0.976</v>
      </c>
      <c r="H29" s="15">
        <f>I29+J29</f>
        <v>722</v>
      </c>
      <c r="I29" s="15">
        <v>397</v>
      </c>
      <c r="J29" s="15">
        <v>325</v>
      </c>
    </row>
    <row r="30" spans="1:10" ht="13.5">
      <c r="A30" s="13">
        <v>13</v>
      </c>
      <c r="B30" s="27">
        <v>1.026</v>
      </c>
      <c r="C30" s="15">
        <f>D30+E30</f>
        <v>442</v>
      </c>
      <c r="D30" s="15">
        <v>201</v>
      </c>
      <c r="E30" s="15">
        <v>241</v>
      </c>
      <c r="F30" s="16">
        <v>38</v>
      </c>
      <c r="G30" s="27">
        <v>1.01</v>
      </c>
      <c r="H30" s="15">
        <f>I30+J30</f>
        <v>679</v>
      </c>
      <c r="I30" s="15">
        <v>352</v>
      </c>
      <c r="J30" s="15">
        <v>327</v>
      </c>
    </row>
    <row r="31" spans="1:10" ht="13.5">
      <c r="A31" s="13">
        <v>14</v>
      </c>
      <c r="B31" s="27">
        <v>0.993</v>
      </c>
      <c r="C31" s="15">
        <f>D31+E31</f>
        <v>425</v>
      </c>
      <c r="D31" s="15">
        <v>217</v>
      </c>
      <c r="E31" s="15">
        <v>208</v>
      </c>
      <c r="F31" s="16">
        <v>39</v>
      </c>
      <c r="G31" s="27">
        <v>1.007</v>
      </c>
      <c r="H31" s="15">
        <f>I31+J31</f>
        <v>753</v>
      </c>
      <c r="I31" s="15">
        <v>402</v>
      </c>
      <c r="J31" s="15">
        <v>351</v>
      </c>
    </row>
    <row r="32" spans="1:10" ht="13.5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 ht="13.5">
      <c r="A33" s="9" t="s">
        <v>13</v>
      </c>
      <c r="B33" s="28"/>
      <c r="C33" s="11">
        <f>SUBTOTAL(9,C35:C39)</f>
        <v>2145</v>
      </c>
      <c r="D33" s="11">
        <f>SUBTOTAL(9,D35:D39)</f>
        <v>1132</v>
      </c>
      <c r="E33" s="11">
        <f>SUBTOTAL(9,E35:E39)</f>
        <v>1013</v>
      </c>
      <c r="F33" s="12" t="s">
        <v>14</v>
      </c>
      <c r="G33" s="28"/>
      <c r="H33" s="11">
        <f>SUBTOTAL(9,H35:H39)</f>
        <v>4418</v>
      </c>
      <c r="I33" s="11">
        <f>SUBTOTAL(9,I35:I39)</f>
        <v>2293</v>
      </c>
      <c r="J33" s="11">
        <f>SUBTOTAL(9,J35:J39)</f>
        <v>2125</v>
      </c>
    </row>
    <row r="34" spans="1:10" ht="13.5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 ht="13.5">
      <c r="A35" s="13">
        <v>15</v>
      </c>
      <c r="B35" s="27">
        <v>0.993</v>
      </c>
      <c r="C35" s="15">
        <f>D35+E35</f>
        <v>416</v>
      </c>
      <c r="D35" s="15">
        <v>192</v>
      </c>
      <c r="E35" s="15">
        <v>224</v>
      </c>
      <c r="F35" s="16">
        <v>40</v>
      </c>
      <c r="G35" s="27">
        <v>0.987</v>
      </c>
      <c r="H35" s="15">
        <f>I35+J35</f>
        <v>840</v>
      </c>
      <c r="I35" s="15">
        <v>447</v>
      </c>
      <c r="J35" s="15">
        <v>393</v>
      </c>
    </row>
    <row r="36" spans="1:10" ht="13.5">
      <c r="A36" s="13">
        <v>16</v>
      </c>
      <c r="B36" s="27">
        <v>1.02</v>
      </c>
      <c r="C36" s="15">
        <f>D36+E36</f>
        <v>417</v>
      </c>
      <c r="D36" s="15">
        <v>208</v>
      </c>
      <c r="E36" s="15">
        <v>209</v>
      </c>
      <c r="F36" s="16">
        <v>41</v>
      </c>
      <c r="G36" s="27">
        <v>1.005</v>
      </c>
      <c r="H36" s="15">
        <f>I36+J36</f>
        <v>858</v>
      </c>
      <c r="I36" s="15">
        <v>449</v>
      </c>
      <c r="J36" s="15">
        <v>409</v>
      </c>
    </row>
    <row r="37" spans="1:10" ht="13.5">
      <c r="A37" s="13">
        <v>17</v>
      </c>
      <c r="B37" s="27">
        <v>1.01</v>
      </c>
      <c r="C37" s="15">
        <f>D37+E37</f>
        <v>422</v>
      </c>
      <c r="D37" s="15">
        <v>237</v>
      </c>
      <c r="E37" s="15">
        <v>185</v>
      </c>
      <c r="F37" s="16">
        <v>42</v>
      </c>
      <c r="G37" s="27">
        <v>1.006</v>
      </c>
      <c r="H37" s="15">
        <f>I37+J37</f>
        <v>942</v>
      </c>
      <c r="I37" s="15">
        <v>488</v>
      </c>
      <c r="J37" s="15">
        <v>454</v>
      </c>
    </row>
    <row r="38" spans="1:10" ht="13.5">
      <c r="A38" s="13">
        <v>18</v>
      </c>
      <c r="B38" s="27">
        <v>1.074</v>
      </c>
      <c r="C38" s="15">
        <f>D38+E38</f>
        <v>435</v>
      </c>
      <c r="D38" s="15">
        <v>232</v>
      </c>
      <c r="E38" s="15">
        <v>203</v>
      </c>
      <c r="F38" s="16">
        <v>43</v>
      </c>
      <c r="G38" s="27">
        <v>0.986</v>
      </c>
      <c r="H38" s="15">
        <f>I38+J38</f>
        <v>895</v>
      </c>
      <c r="I38" s="15">
        <v>447</v>
      </c>
      <c r="J38" s="15">
        <v>448</v>
      </c>
    </row>
    <row r="39" spans="1:10" ht="13.5">
      <c r="A39" s="13">
        <v>19</v>
      </c>
      <c r="B39" s="27">
        <v>1.091</v>
      </c>
      <c r="C39" s="15">
        <f>D39+E39</f>
        <v>455</v>
      </c>
      <c r="D39" s="15">
        <v>263</v>
      </c>
      <c r="E39" s="15">
        <v>192</v>
      </c>
      <c r="F39" s="16">
        <v>44</v>
      </c>
      <c r="G39" s="27">
        <v>1.013</v>
      </c>
      <c r="H39" s="15">
        <f>I39+J39</f>
        <v>883</v>
      </c>
      <c r="I39" s="15">
        <v>462</v>
      </c>
      <c r="J39" s="15">
        <v>421</v>
      </c>
    </row>
    <row r="40" spans="1:10" ht="13.5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 ht="13.5">
      <c r="A41" s="9" t="s">
        <v>15</v>
      </c>
      <c r="B41" s="28"/>
      <c r="C41" s="11">
        <f>SUBTOTAL(9,C43:C47)</f>
        <v>2696</v>
      </c>
      <c r="D41" s="11">
        <f>SUBTOTAL(9,D43:D47)</f>
        <v>1346</v>
      </c>
      <c r="E41" s="11">
        <f>SUBTOTAL(9,E43:E47)</f>
        <v>1350</v>
      </c>
      <c r="F41" s="12" t="s">
        <v>16</v>
      </c>
      <c r="G41" s="28"/>
      <c r="H41" s="11">
        <f>SUBTOTAL(9,H43:H47)</f>
        <v>3831</v>
      </c>
      <c r="I41" s="11">
        <f>SUBTOTAL(9,I43:I47)</f>
        <v>2028</v>
      </c>
      <c r="J41" s="11">
        <f>SUBTOTAL(9,J43:J47)</f>
        <v>1803</v>
      </c>
    </row>
    <row r="42" spans="1:10" ht="13.5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 ht="13.5">
      <c r="A43" s="13">
        <v>20</v>
      </c>
      <c r="B43" s="27">
        <v>1.041</v>
      </c>
      <c r="C43" s="15">
        <f>D43+E43</f>
        <v>502</v>
      </c>
      <c r="D43" s="15">
        <v>242</v>
      </c>
      <c r="E43" s="15">
        <v>260</v>
      </c>
      <c r="F43" s="16">
        <v>45</v>
      </c>
      <c r="G43" s="27">
        <v>0.995</v>
      </c>
      <c r="H43" s="15">
        <f>I43+J43</f>
        <v>838</v>
      </c>
      <c r="I43" s="15">
        <v>445</v>
      </c>
      <c r="J43" s="15">
        <v>393</v>
      </c>
    </row>
    <row r="44" spans="1:10" ht="13.5">
      <c r="A44" s="13">
        <v>21</v>
      </c>
      <c r="B44" s="27">
        <v>1.047</v>
      </c>
      <c r="C44" s="15">
        <f>D44+E44</f>
        <v>511</v>
      </c>
      <c r="D44" s="15">
        <v>269</v>
      </c>
      <c r="E44" s="15">
        <v>242</v>
      </c>
      <c r="F44" s="16">
        <v>46</v>
      </c>
      <c r="G44" s="27">
        <v>1.012</v>
      </c>
      <c r="H44" s="15">
        <f>I44+J44</f>
        <v>831</v>
      </c>
      <c r="I44" s="15">
        <v>423</v>
      </c>
      <c r="J44" s="15">
        <v>408</v>
      </c>
    </row>
    <row r="45" spans="1:10" ht="13.5">
      <c r="A45" s="13">
        <v>22</v>
      </c>
      <c r="B45" s="27">
        <v>1.108</v>
      </c>
      <c r="C45" s="15">
        <f>D45+E45</f>
        <v>565</v>
      </c>
      <c r="D45" s="15">
        <v>272</v>
      </c>
      <c r="E45" s="15">
        <v>293</v>
      </c>
      <c r="F45" s="16">
        <v>47</v>
      </c>
      <c r="G45" s="27">
        <v>1.016</v>
      </c>
      <c r="H45" s="15">
        <f>I45+J45</f>
        <v>804</v>
      </c>
      <c r="I45" s="15">
        <v>449</v>
      </c>
      <c r="J45" s="15">
        <v>355</v>
      </c>
    </row>
    <row r="46" spans="1:10" ht="13.5">
      <c r="A46" s="13">
        <v>23</v>
      </c>
      <c r="B46" s="27">
        <v>1.098</v>
      </c>
      <c r="C46" s="15">
        <f>D46+E46</f>
        <v>569</v>
      </c>
      <c r="D46" s="15">
        <v>278</v>
      </c>
      <c r="E46" s="15">
        <v>291</v>
      </c>
      <c r="F46" s="16">
        <v>48</v>
      </c>
      <c r="G46" s="27">
        <v>0.998</v>
      </c>
      <c r="H46" s="15">
        <f>I46+J46</f>
        <v>646</v>
      </c>
      <c r="I46" s="15">
        <v>347</v>
      </c>
      <c r="J46" s="15">
        <v>299</v>
      </c>
    </row>
    <row r="47" spans="1:10" ht="13.5">
      <c r="A47" s="13">
        <v>24</v>
      </c>
      <c r="B47" s="27">
        <v>1.056</v>
      </c>
      <c r="C47" s="15">
        <f>D47+E47</f>
        <v>549</v>
      </c>
      <c r="D47" s="15">
        <v>285</v>
      </c>
      <c r="E47" s="15">
        <v>264</v>
      </c>
      <c r="F47" s="16">
        <v>49</v>
      </c>
      <c r="G47" s="27">
        <v>0.988</v>
      </c>
      <c r="H47" s="15">
        <f>I47+J47</f>
        <v>712</v>
      </c>
      <c r="I47" s="15">
        <v>364</v>
      </c>
      <c r="J47" s="15">
        <v>348</v>
      </c>
    </row>
    <row r="48" spans="1:7" ht="13.5">
      <c r="A48" s="17"/>
      <c r="B48" s="18"/>
      <c r="F48" s="19"/>
      <c r="G48" s="18"/>
    </row>
    <row r="49" spans="1:7" ht="13.5">
      <c r="A49" s="17"/>
      <c r="B49" s="18"/>
      <c r="F49" s="19"/>
      <c r="G49" s="18"/>
    </row>
    <row r="50" spans="1:10" ht="13.5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ht="13.5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18</v>
      </c>
      <c r="J63" s="5" t="str">
        <f>J3</f>
        <v>(住民基本台帳人口　平成27年3月31日現在)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7" ht="13.5">
      <c r="A66" s="6"/>
      <c r="B66" s="7"/>
      <c r="F66" s="8"/>
      <c r="G66" s="7"/>
    </row>
    <row r="67" spans="1:10" ht="13.5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 ht="13.5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 ht="13.5">
      <c r="A69" s="9" t="s">
        <v>19</v>
      </c>
      <c r="B69" s="10"/>
      <c r="C69" s="11">
        <f>SUBTOTAL(9,C71:C75)</f>
        <v>3358</v>
      </c>
      <c r="D69" s="11">
        <f>SUBTOTAL(9,D71:D75)</f>
        <v>1714</v>
      </c>
      <c r="E69" s="11">
        <f>SUBTOTAL(9,E71:E75)</f>
        <v>1644</v>
      </c>
      <c r="F69" s="12" t="s">
        <v>20</v>
      </c>
      <c r="G69" s="10"/>
      <c r="H69" s="11">
        <f>SUBTOTAL(9,H71:H75)</f>
        <v>2952</v>
      </c>
      <c r="I69" s="11">
        <f>SUBTOTAL(9,I71:I75)</f>
        <v>1278</v>
      </c>
      <c r="J69" s="11">
        <f>SUBTOTAL(9,J71:J75)</f>
        <v>1674</v>
      </c>
    </row>
    <row r="70" spans="1:10" ht="13.5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 ht="13.5">
      <c r="A71" s="13">
        <v>50</v>
      </c>
      <c r="B71" s="27">
        <v>1.015</v>
      </c>
      <c r="C71" s="15">
        <f>D71+E71</f>
        <v>734</v>
      </c>
      <c r="D71" s="15">
        <v>364</v>
      </c>
      <c r="E71" s="15">
        <v>370</v>
      </c>
      <c r="F71" s="16">
        <v>75</v>
      </c>
      <c r="G71" s="27">
        <v>0.958</v>
      </c>
      <c r="H71" s="15">
        <f>I71+J71</f>
        <v>609</v>
      </c>
      <c r="I71" s="15">
        <v>291</v>
      </c>
      <c r="J71" s="15">
        <v>318</v>
      </c>
    </row>
    <row r="72" spans="1:10" ht="13.5">
      <c r="A72" s="13">
        <v>51</v>
      </c>
      <c r="B72" s="27">
        <v>1.005</v>
      </c>
      <c r="C72" s="15">
        <f>D72+E72</f>
        <v>669</v>
      </c>
      <c r="D72" s="15">
        <v>338</v>
      </c>
      <c r="E72" s="15">
        <v>331</v>
      </c>
      <c r="F72" s="16">
        <v>76</v>
      </c>
      <c r="G72" s="27">
        <v>0.964</v>
      </c>
      <c r="H72" s="15">
        <f>I72+J72</f>
        <v>533</v>
      </c>
      <c r="I72" s="15">
        <v>226</v>
      </c>
      <c r="J72" s="15">
        <v>307</v>
      </c>
    </row>
    <row r="73" spans="1:10" ht="13.5">
      <c r="A73" s="13">
        <v>52</v>
      </c>
      <c r="B73" s="27">
        <v>1.01</v>
      </c>
      <c r="C73" s="15">
        <f>D73+E73</f>
        <v>691</v>
      </c>
      <c r="D73" s="15">
        <v>364</v>
      </c>
      <c r="E73" s="15">
        <v>327</v>
      </c>
      <c r="F73" s="16">
        <v>77</v>
      </c>
      <c r="G73" s="27">
        <v>0.975</v>
      </c>
      <c r="H73" s="15">
        <f>I73+J73</f>
        <v>612</v>
      </c>
      <c r="I73" s="15">
        <v>277</v>
      </c>
      <c r="J73" s="15">
        <v>335</v>
      </c>
    </row>
    <row r="74" spans="1:10" ht="13.5">
      <c r="A74" s="13">
        <v>53</v>
      </c>
      <c r="B74" s="27">
        <v>0.982</v>
      </c>
      <c r="C74" s="15">
        <f>D74+E74</f>
        <v>610</v>
      </c>
      <c r="D74" s="15">
        <v>305</v>
      </c>
      <c r="E74" s="15">
        <v>305</v>
      </c>
      <c r="F74" s="16">
        <v>78</v>
      </c>
      <c r="G74" s="27">
        <v>0.954</v>
      </c>
      <c r="H74" s="15">
        <f>I74+J74</f>
        <v>584</v>
      </c>
      <c r="I74" s="15">
        <v>244</v>
      </c>
      <c r="J74" s="15">
        <v>340</v>
      </c>
    </row>
    <row r="75" spans="1:10" ht="13.5">
      <c r="A75" s="13">
        <v>54</v>
      </c>
      <c r="B75" s="27">
        <v>0.994</v>
      </c>
      <c r="C75" s="15">
        <f>D75+E75</f>
        <v>654</v>
      </c>
      <c r="D75" s="15">
        <v>343</v>
      </c>
      <c r="E75" s="15">
        <v>311</v>
      </c>
      <c r="F75" s="16">
        <v>79</v>
      </c>
      <c r="G75" s="27">
        <v>0.979</v>
      </c>
      <c r="H75" s="15">
        <f>I75+J75</f>
        <v>614</v>
      </c>
      <c r="I75" s="15">
        <v>240</v>
      </c>
      <c r="J75" s="15">
        <v>374</v>
      </c>
    </row>
    <row r="76" spans="1:10" ht="13.5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 ht="13.5">
      <c r="A77" s="9" t="s">
        <v>21</v>
      </c>
      <c r="B77" s="28"/>
      <c r="C77" s="11">
        <f>SUBTOTAL(9,C79:C83)</f>
        <v>3064</v>
      </c>
      <c r="D77" s="11">
        <f>SUBTOTAL(9,D79:D83)</f>
        <v>1607</v>
      </c>
      <c r="E77" s="11">
        <f>SUBTOTAL(9,E79:E83)</f>
        <v>1457</v>
      </c>
      <c r="F77" s="12" t="s">
        <v>22</v>
      </c>
      <c r="G77" s="28"/>
      <c r="H77" s="11">
        <f>SUBTOTAL(9,H79:H83)</f>
        <v>2350</v>
      </c>
      <c r="I77" s="11">
        <f>SUBTOTAL(9,I79:I83)</f>
        <v>900</v>
      </c>
      <c r="J77" s="11">
        <f>SUBTOTAL(9,J79:J83)</f>
        <v>1450</v>
      </c>
    </row>
    <row r="78" spans="1:10" ht="13.5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 ht="13.5">
      <c r="A79" s="13">
        <v>55</v>
      </c>
      <c r="B79" s="27">
        <v>1</v>
      </c>
      <c r="C79" s="15">
        <f>D79+E79</f>
        <v>608</v>
      </c>
      <c r="D79" s="15">
        <v>310</v>
      </c>
      <c r="E79" s="15">
        <v>298</v>
      </c>
      <c r="F79" s="16">
        <v>80</v>
      </c>
      <c r="G79" s="27">
        <v>0.938</v>
      </c>
      <c r="H79" s="15">
        <f>I79+J79</f>
        <v>533</v>
      </c>
      <c r="I79" s="15">
        <v>211</v>
      </c>
      <c r="J79" s="15">
        <v>322</v>
      </c>
    </row>
    <row r="80" spans="1:10" ht="13.5">
      <c r="A80" s="13">
        <v>56</v>
      </c>
      <c r="B80" s="27">
        <v>1</v>
      </c>
      <c r="C80" s="15">
        <f>D80+E80</f>
        <v>620</v>
      </c>
      <c r="D80" s="15">
        <v>320</v>
      </c>
      <c r="E80" s="15">
        <v>300</v>
      </c>
      <c r="F80" s="16">
        <v>81</v>
      </c>
      <c r="G80" s="27">
        <v>0.963</v>
      </c>
      <c r="H80" s="15">
        <f>I80+J80</f>
        <v>499</v>
      </c>
      <c r="I80" s="15">
        <v>188</v>
      </c>
      <c r="J80" s="15">
        <v>311</v>
      </c>
    </row>
    <row r="81" spans="1:10" ht="13.5">
      <c r="A81" s="13">
        <v>57</v>
      </c>
      <c r="B81" s="27">
        <v>0.997</v>
      </c>
      <c r="C81" s="15">
        <f>D81+E81</f>
        <v>586</v>
      </c>
      <c r="D81" s="15">
        <v>303</v>
      </c>
      <c r="E81" s="15">
        <v>283</v>
      </c>
      <c r="F81" s="16">
        <v>82</v>
      </c>
      <c r="G81" s="27">
        <v>0.953</v>
      </c>
      <c r="H81" s="15">
        <f>I81+J81</f>
        <v>490</v>
      </c>
      <c r="I81" s="15">
        <v>190</v>
      </c>
      <c r="J81" s="15">
        <v>300</v>
      </c>
    </row>
    <row r="82" spans="1:10" ht="13.5">
      <c r="A82" s="13">
        <v>58</v>
      </c>
      <c r="B82" s="27">
        <v>0.998</v>
      </c>
      <c r="C82" s="15">
        <f>D82+E82</f>
        <v>607</v>
      </c>
      <c r="D82" s="15">
        <v>330</v>
      </c>
      <c r="E82" s="15">
        <v>277</v>
      </c>
      <c r="F82" s="16">
        <v>83</v>
      </c>
      <c r="G82" s="27">
        <v>0.962</v>
      </c>
      <c r="H82" s="15">
        <f>I82+J82</f>
        <v>425</v>
      </c>
      <c r="I82" s="15">
        <v>163</v>
      </c>
      <c r="J82" s="15">
        <v>262</v>
      </c>
    </row>
    <row r="83" spans="1:10" ht="13.5">
      <c r="A83" s="13">
        <v>59</v>
      </c>
      <c r="B83" s="27">
        <v>0.995</v>
      </c>
      <c r="C83" s="15">
        <f>D83+E83</f>
        <v>643</v>
      </c>
      <c r="D83" s="15">
        <v>344</v>
      </c>
      <c r="E83" s="15">
        <v>299</v>
      </c>
      <c r="F83" s="16">
        <v>84</v>
      </c>
      <c r="G83" s="27">
        <v>0.942</v>
      </c>
      <c r="H83" s="15">
        <f>I83+J83</f>
        <v>403</v>
      </c>
      <c r="I83" s="15">
        <v>148</v>
      </c>
      <c r="J83" s="15">
        <v>255</v>
      </c>
    </row>
    <row r="84" spans="1:10" ht="13.5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 ht="13.5">
      <c r="A85" s="9" t="s">
        <v>23</v>
      </c>
      <c r="B85" s="28"/>
      <c r="C85" s="11">
        <f>SUBTOTAL(9,C87:C91)</f>
        <v>3730</v>
      </c>
      <c r="D85" s="11">
        <f>SUBTOTAL(9,D87:D91)</f>
        <v>1960</v>
      </c>
      <c r="E85" s="11">
        <f>SUBTOTAL(9,E87:E91)</f>
        <v>1770</v>
      </c>
      <c r="F85" s="12" t="s">
        <v>24</v>
      </c>
      <c r="G85" s="28"/>
      <c r="H85" s="11">
        <f>SUBTOTAL(9,H87:H91)</f>
        <v>1324</v>
      </c>
      <c r="I85" s="11">
        <f>SUBTOTAL(9,I87:I91)</f>
        <v>447</v>
      </c>
      <c r="J85" s="11">
        <f>SUBTOTAL(9,J87:J91)</f>
        <v>877</v>
      </c>
    </row>
    <row r="86" spans="1:10" ht="13.5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 ht="13.5">
      <c r="A87" s="13">
        <v>60</v>
      </c>
      <c r="B87" s="27">
        <v>1.015</v>
      </c>
      <c r="C87" s="15">
        <f>D87+E87</f>
        <v>659</v>
      </c>
      <c r="D87" s="15">
        <v>347</v>
      </c>
      <c r="E87" s="15">
        <v>312</v>
      </c>
      <c r="F87" s="16">
        <v>85</v>
      </c>
      <c r="G87" s="27">
        <v>0.9</v>
      </c>
      <c r="H87" s="15">
        <f>I87+J87</f>
        <v>334</v>
      </c>
      <c r="I87" s="15">
        <v>126</v>
      </c>
      <c r="J87" s="15">
        <v>208</v>
      </c>
    </row>
    <row r="88" spans="1:10" ht="13.5">
      <c r="A88" s="13">
        <v>61</v>
      </c>
      <c r="B88" s="27">
        <v>0.994</v>
      </c>
      <c r="C88" s="15">
        <f>D88+E88</f>
        <v>684</v>
      </c>
      <c r="D88" s="15">
        <v>327</v>
      </c>
      <c r="E88" s="15">
        <v>357</v>
      </c>
      <c r="F88" s="16">
        <v>86</v>
      </c>
      <c r="G88" s="27">
        <v>0.955</v>
      </c>
      <c r="H88" s="15">
        <f>I88+J88</f>
        <v>299</v>
      </c>
      <c r="I88" s="15">
        <v>100</v>
      </c>
      <c r="J88" s="15">
        <v>199</v>
      </c>
    </row>
    <row r="89" spans="1:10" ht="13.5">
      <c r="A89" s="13">
        <v>62</v>
      </c>
      <c r="B89" s="27">
        <v>1</v>
      </c>
      <c r="C89" s="15">
        <f>D89+E89</f>
        <v>715</v>
      </c>
      <c r="D89" s="15">
        <v>372</v>
      </c>
      <c r="E89" s="15">
        <v>343</v>
      </c>
      <c r="F89" s="16">
        <v>87</v>
      </c>
      <c r="G89" s="27">
        <v>0.893</v>
      </c>
      <c r="H89" s="15">
        <f>I89+J89</f>
        <v>266</v>
      </c>
      <c r="I89" s="15">
        <v>87</v>
      </c>
      <c r="J89" s="15">
        <v>179</v>
      </c>
    </row>
    <row r="90" spans="1:10" ht="13.5">
      <c r="A90" s="13">
        <v>63</v>
      </c>
      <c r="B90" s="27">
        <v>0.994</v>
      </c>
      <c r="C90" s="15">
        <f>D90+E90</f>
        <v>809</v>
      </c>
      <c r="D90" s="15">
        <v>457</v>
      </c>
      <c r="E90" s="15">
        <v>352</v>
      </c>
      <c r="F90" s="16">
        <v>88</v>
      </c>
      <c r="G90" s="27">
        <v>0.884</v>
      </c>
      <c r="H90" s="15">
        <f>I90+J90</f>
        <v>229</v>
      </c>
      <c r="I90" s="15">
        <v>76</v>
      </c>
      <c r="J90" s="15">
        <v>153</v>
      </c>
    </row>
    <row r="91" spans="1:10" ht="13.5">
      <c r="A91" s="13">
        <v>64</v>
      </c>
      <c r="B91" s="27">
        <v>0.985</v>
      </c>
      <c r="C91" s="15">
        <f>D91+E91</f>
        <v>863</v>
      </c>
      <c r="D91" s="15">
        <v>457</v>
      </c>
      <c r="E91" s="15">
        <v>406</v>
      </c>
      <c r="F91" s="16">
        <v>89</v>
      </c>
      <c r="G91" s="27">
        <v>0.871</v>
      </c>
      <c r="H91" s="15">
        <f>I91+J91</f>
        <v>196</v>
      </c>
      <c r="I91" s="15">
        <v>58</v>
      </c>
      <c r="J91" s="15">
        <v>138</v>
      </c>
    </row>
    <row r="92" spans="1:10" ht="13.5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 ht="13.5">
      <c r="A93" s="9" t="s">
        <v>25</v>
      </c>
      <c r="B93" s="28"/>
      <c r="C93" s="11">
        <f>SUBTOTAL(9,C95:C99)</f>
        <v>4479</v>
      </c>
      <c r="D93" s="11">
        <f>SUBTOTAL(9,D95:D99)</f>
        <v>2242</v>
      </c>
      <c r="E93" s="11">
        <f>SUBTOTAL(9,E95:E99)</f>
        <v>2237</v>
      </c>
      <c r="F93" s="12" t="s">
        <v>26</v>
      </c>
      <c r="G93" s="28"/>
      <c r="H93" s="11">
        <f>SUBTOTAL(9,H95:H99)</f>
        <v>532</v>
      </c>
      <c r="I93" s="11">
        <f>SUBTOTAL(9,I95:I99)</f>
        <v>106</v>
      </c>
      <c r="J93" s="11">
        <f>SUBTOTAL(9,J95:J99)</f>
        <v>426</v>
      </c>
    </row>
    <row r="94" spans="1:10" ht="13.5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 ht="13.5">
      <c r="A95" s="13">
        <v>65</v>
      </c>
      <c r="B95" s="27">
        <v>0.984</v>
      </c>
      <c r="C95" s="15">
        <f>D95+E95</f>
        <v>972</v>
      </c>
      <c r="D95" s="15">
        <v>498</v>
      </c>
      <c r="E95" s="15">
        <v>474</v>
      </c>
      <c r="F95" s="16">
        <v>90</v>
      </c>
      <c r="G95" s="27">
        <v>0.895</v>
      </c>
      <c r="H95" s="15">
        <f>I95+J95</f>
        <v>153</v>
      </c>
      <c r="I95" s="15">
        <v>38</v>
      </c>
      <c r="J95" s="15">
        <v>115</v>
      </c>
    </row>
    <row r="96" spans="1:10" ht="13.5">
      <c r="A96" s="13">
        <v>66</v>
      </c>
      <c r="B96" s="27">
        <v>0.979</v>
      </c>
      <c r="C96" s="15">
        <f>D96+E96</f>
        <v>1061</v>
      </c>
      <c r="D96" s="15">
        <v>540</v>
      </c>
      <c r="E96" s="15">
        <v>521</v>
      </c>
      <c r="F96" s="16">
        <v>91</v>
      </c>
      <c r="G96" s="27">
        <v>0.844</v>
      </c>
      <c r="H96" s="15">
        <f>I96+J96</f>
        <v>124</v>
      </c>
      <c r="I96" s="15">
        <v>19</v>
      </c>
      <c r="J96" s="15">
        <v>105</v>
      </c>
    </row>
    <row r="97" spans="1:10" ht="13.5">
      <c r="A97" s="13">
        <v>67</v>
      </c>
      <c r="B97" s="27">
        <v>0.991</v>
      </c>
      <c r="C97" s="15">
        <f>D97+E97</f>
        <v>1092</v>
      </c>
      <c r="D97" s="15">
        <v>521</v>
      </c>
      <c r="E97" s="15">
        <v>571</v>
      </c>
      <c r="F97" s="16">
        <v>92</v>
      </c>
      <c r="G97" s="27">
        <v>0.885</v>
      </c>
      <c r="H97" s="15">
        <f>I97+J97</f>
        <v>115</v>
      </c>
      <c r="I97" s="15">
        <v>21</v>
      </c>
      <c r="J97" s="15">
        <v>94</v>
      </c>
    </row>
    <row r="98" spans="1:10" ht="13.5">
      <c r="A98" s="13">
        <v>68</v>
      </c>
      <c r="B98" s="27">
        <v>0.99</v>
      </c>
      <c r="C98" s="15">
        <f>D98+E98</f>
        <v>810</v>
      </c>
      <c r="D98" s="15">
        <v>419</v>
      </c>
      <c r="E98" s="15">
        <v>391</v>
      </c>
      <c r="F98" s="16">
        <v>93</v>
      </c>
      <c r="G98" s="27">
        <v>0.839</v>
      </c>
      <c r="H98" s="15">
        <f>I98+J98</f>
        <v>78</v>
      </c>
      <c r="I98" s="15">
        <v>18</v>
      </c>
      <c r="J98" s="15">
        <v>60</v>
      </c>
    </row>
    <row r="99" spans="1:10" ht="13.5">
      <c r="A99" s="13">
        <v>69</v>
      </c>
      <c r="B99" s="27">
        <v>0.991</v>
      </c>
      <c r="C99" s="15">
        <f>D99+E99</f>
        <v>544</v>
      </c>
      <c r="D99" s="15">
        <v>264</v>
      </c>
      <c r="E99" s="15">
        <v>280</v>
      </c>
      <c r="F99" s="16">
        <v>94</v>
      </c>
      <c r="G99" s="27">
        <v>0.775</v>
      </c>
      <c r="H99" s="15">
        <f>I99+J99</f>
        <v>62</v>
      </c>
      <c r="I99" s="15">
        <v>10</v>
      </c>
      <c r="J99" s="15">
        <v>52</v>
      </c>
    </row>
    <row r="100" spans="1:10" ht="13.5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 ht="13.5">
      <c r="A101" s="9" t="s">
        <v>27</v>
      </c>
      <c r="B101" s="28"/>
      <c r="C101" s="11">
        <f>SUBTOTAL(9,C103:C107)</f>
        <v>3715</v>
      </c>
      <c r="D101" s="11">
        <f>SUBTOTAL(9,D103:D107)</f>
        <v>1816</v>
      </c>
      <c r="E101" s="11">
        <f>SUBTOTAL(9,E103:E107)</f>
        <v>1899</v>
      </c>
      <c r="F101" s="12" t="s">
        <v>28</v>
      </c>
      <c r="G101" s="28"/>
      <c r="H101" s="11">
        <f>SUBTOTAL(9,H103:H107)</f>
        <v>134</v>
      </c>
      <c r="I101" s="11">
        <f>SUBTOTAL(9,I103:I107)</f>
        <v>17</v>
      </c>
      <c r="J101" s="11">
        <f>SUBTOTAL(9,J103:J107)</f>
        <v>117</v>
      </c>
    </row>
    <row r="102" spans="1:10" ht="13.5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 ht="13.5">
      <c r="A103" s="13">
        <v>70</v>
      </c>
      <c r="B103" s="27">
        <v>0.974</v>
      </c>
      <c r="C103" s="15">
        <f>D103+E103</f>
        <v>673</v>
      </c>
      <c r="D103" s="15">
        <v>337</v>
      </c>
      <c r="E103" s="15">
        <v>336</v>
      </c>
      <c r="F103" s="16">
        <v>95</v>
      </c>
      <c r="G103" s="27">
        <v>0.907</v>
      </c>
      <c r="H103" s="15">
        <f>I103+J103</f>
        <v>49</v>
      </c>
      <c r="I103" s="15">
        <v>6</v>
      </c>
      <c r="J103" s="15">
        <v>43</v>
      </c>
    </row>
    <row r="104" spans="1:10" ht="13.5">
      <c r="A104" s="13">
        <v>71</v>
      </c>
      <c r="B104" s="27">
        <v>0.981</v>
      </c>
      <c r="C104" s="15">
        <f>D104+E104</f>
        <v>768</v>
      </c>
      <c r="D104" s="15">
        <v>371</v>
      </c>
      <c r="E104" s="15">
        <v>397</v>
      </c>
      <c r="F104" s="16">
        <v>96</v>
      </c>
      <c r="G104" s="27">
        <v>0.793</v>
      </c>
      <c r="H104" s="15">
        <f>I104+J104</f>
        <v>23</v>
      </c>
      <c r="I104" s="15">
        <v>3</v>
      </c>
      <c r="J104" s="15">
        <v>20</v>
      </c>
    </row>
    <row r="105" spans="1:10" ht="13.5">
      <c r="A105" s="13">
        <v>72</v>
      </c>
      <c r="B105" s="27">
        <v>0.977</v>
      </c>
      <c r="C105" s="15">
        <f>D105+E105</f>
        <v>717</v>
      </c>
      <c r="D105" s="15">
        <v>350</v>
      </c>
      <c r="E105" s="15">
        <v>367</v>
      </c>
      <c r="F105" s="16">
        <v>97</v>
      </c>
      <c r="G105" s="27">
        <v>0.733</v>
      </c>
      <c r="H105" s="15">
        <f>I105+J105</f>
        <v>33</v>
      </c>
      <c r="I105" s="15">
        <v>4</v>
      </c>
      <c r="J105" s="15">
        <v>29</v>
      </c>
    </row>
    <row r="106" spans="1:10" ht="13.5">
      <c r="A106" s="13">
        <v>73</v>
      </c>
      <c r="B106" s="27">
        <v>0.97</v>
      </c>
      <c r="C106" s="15">
        <f>D106+E106</f>
        <v>818</v>
      </c>
      <c r="D106" s="15">
        <v>412</v>
      </c>
      <c r="E106" s="15">
        <v>406</v>
      </c>
      <c r="F106" s="16">
        <v>98</v>
      </c>
      <c r="G106" s="27">
        <v>0.75</v>
      </c>
      <c r="H106" s="15">
        <f>I106+J106</f>
        <v>18</v>
      </c>
      <c r="I106" s="15">
        <v>3</v>
      </c>
      <c r="J106" s="15">
        <v>15</v>
      </c>
    </row>
    <row r="107" spans="1:10" ht="13.5">
      <c r="A107" s="13">
        <v>74</v>
      </c>
      <c r="B107" s="27">
        <v>0.957</v>
      </c>
      <c r="C107" s="15">
        <f>D107+E107</f>
        <v>739</v>
      </c>
      <c r="D107" s="15">
        <v>346</v>
      </c>
      <c r="E107" s="15">
        <v>393</v>
      </c>
      <c r="F107" s="16">
        <v>99</v>
      </c>
      <c r="G107" s="27">
        <v>0.786</v>
      </c>
      <c r="H107" s="15">
        <f>I107+J107</f>
        <v>11</v>
      </c>
      <c r="I107" s="15">
        <v>1</v>
      </c>
      <c r="J107" s="15">
        <v>10</v>
      </c>
    </row>
    <row r="108" spans="1:10" ht="13.5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 ht="13.5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19</v>
      </c>
      <c r="I109" s="11">
        <v>3</v>
      </c>
      <c r="J109" s="11">
        <v>16</v>
      </c>
    </row>
    <row r="110" spans="1:10" ht="13.5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7" ht="13.5">
      <c r="A112" s="33" t="s">
        <v>31</v>
      </c>
      <c r="B112" s="33"/>
      <c r="C112" s="24" t="s">
        <v>3</v>
      </c>
      <c r="E112" s="24" t="s">
        <v>4</v>
      </c>
      <c r="G112" s="24" t="s">
        <v>5</v>
      </c>
    </row>
    <row r="114" spans="1:7" ht="13.5">
      <c r="A114" s="33" t="s">
        <v>32</v>
      </c>
      <c r="B114" s="33"/>
      <c r="C114" s="15">
        <f>SUBTOTAL(9,C9:C31)</f>
        <v>5589</v>
      </c>
      <c r="E114" s="15">
        <f>SUBTOTAL(9,D9:D31)</f>
        <v>2846</v>
      </c>
      <c r="G114" s="15">
        <f>SUBTOTAL(9,E9:E31)</f>
        <v>2743</v>
      </c>
    </row>
    <row r="116" spans="1:7" ht="13.5">
      <c r="A116" s="33" t="s">
        <v>33</v>
      </c>
      <c r="B116" s="33"/>
      <c r="C116" s="15">
        <f>SUBTOTAL(9,C33:C47,H9:H47,C69:C91)</f>
        <v>32500</v>
      </c>
      <c r="E116" s="15">
        <f>SUBTOTAL(9,D33:D47,I9:I47,D69:D91)</f>
        <v>16954</v>
      </c>
      <c r="G116" s="15">
        <f>SUBTOTAL(9,E33:E47,J9:J47,E69:E91)</f>
        <v>15546</v>
      </c>
    </row>
    <row r="118" spans="1:7" ht="13.5">
      <c r="A118" s="33" t="s">
        <v>34</v>
      </c>
      <c r="B118" s="33"/>
      <c r="C118" s="15">
        <f>SUBTOTAL(9,C93:C107,H69:H109)</f>
        <v>15505</v>
      </c>
      <c r="E118" s="15">
        <f>SUBTOTAL(9,D93:D107,I69:I109)</f>
        <v>6809</v>
      </c>
      <c r="G118" s="15">
        <f>SUBTOTAL(9,E93:E107,J69:J109)</f>
        <v>8696</v>
      </c>
    </row>
    <row r="120" spans="1:7" ht="13.5">
      <c r="A120" s="33" t="s">
        <v>35</v>
      </c>
      <c r="B120" s="33"/>
      <c r="C120" s="15">
        <f>SUBTOTAL(9,H69:H109)</f>
        <v>7311</v>
      </c>
      <c r="E120" s="15">
        <f>SUBTOTAL(9,I69:I109)</f>
        <v>2751</v>
      </c>
      <c r="G120" s="15">
        <f>SUBTOTAL(9,J69:J109)</f>
        <v>4560</v>
      </c>
    </row>
  </sheetData>
  <mergeCells count="5">
    <mergeCell ref="A120:B120"/>
    <mergeCell ref="A112:B112"/>
    <mergeCell ref="A114:B114"/>
    <mergeCell ref="A116:B116"/>
    <mergeCell ref="A118:B118"/>
  </mergeCells>
  <printOptions/>
  <pageMargins left="0.7874015748031497" right="0.7874015748031497" top="0.5905511811023623" bottom="0.5905511811023623" header="0.1968503937007874" footer="0.1968503937007874"/>
  <pageSetup firstPageNumber="3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120"/>
  <sheetViews>
    <sheetView workbookViewId="0" topLeftCell="A1">
      <selection activeCell="A3" sqref="A3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44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7" ht="13.5">
      <c r="A6" s="6"/>
      <c r="B6" s="7"/>
      <c r="F6" s="8"/>
      <c r="G6" s="7"/>
    </row>
    <row r="7" spans="1:10" ht="13.5">
      <c r="A7" s="9" t="s">
        <v>6</v>
      </c>
      <c r="B7" s="10"/>
      <c r="C7" s="11">
        <f>SUBTOTAL(9,C9:C47,H9:H47,C69:C107,H69:H109)</f>
        <v>76177</v>
      </c>
      <c r="D7" s="11">
        <f>SUBTOTAL(9,D9:D47,I9:I47,D69:D107,I69:I109)</f>
        <v>36979</v>
      </c>
      <c r="E7" s="11">
        <f>SUBTOTAL(9,E9:E47,J9:J47,E69:E107,J69:J109)</f>
        <v>39198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3182</v>
      </c>
      <c r="D9" s="11">
        <f>SUBTOTAL(9,D11:D15)</f>
        <v>1585</v>
      </c>
      <c r="E9" s="11">
        <f>SUBTOTAL(9,E11:E15)</f>
        <v>1597</v>
      </c>
      <c r="F9" s="12" t="s">
        <v>8</v>
      </c>
      <c r="G9" s="10"/>
      <c r="H9" s="11">
        <f>SUBTOTAL(9,H11:H15)</f>
        <v>4134</v>
      </c>
      <c r="I9" s="11">
        <f>SUBTOTAL(9,I11:I15)</f>
        <v>2104</v>
      </c>
      <c r="J9" s="11">
        <f>SUBTOTAL(9,J11:J15)</f>
        <v>2030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29"/>
      <c r="C11" s="15">
        <f>D11+E11</f>
        <v>675</v>
      </c>
      <c r="D11" s="15">
        <v>359</v>
      </c>
      <c r="E11" s="15">
        <v>316</v>
      </c>
      <c r="F11" s="16">
        <v>25</v>
      </c>
      <c r="G11" s="27">
        <v>1.019</v>
      </c>
      <c r="H11" s="15">
        <f>I11+J11</f>
        <v>751</v>
      </c>
      <c r="I11" s="15">
        <v>376</v>
      </c>
      <c r="J11" s="15">
        <v>375</v>
      </c>
    </row>
    <row r="12" spans="1:10" ht="13.5">
      <c r="A12" s="13">
        <v>1</v>
      </c>
      <c r="B12" s="27">
        <v>1.074</v>
      </c>
      <c r="C12" s="15">
        <f>D12+E12</f>
        <v>669</v>
      </c>
      <c r="D12" s="15">
        <v>325</v>
      </c>
      <c r="E12" s="15">
        <v>344</v>
      </c>
      <c r="F12" s="16">
        <v>26</v>
      </c>
      <c r="G12" s="27">
        <v>1.065</v>
      </c>
      <c r="H12" s="15">
        <f>I12+J12</f>
        <v>791</v>
      </c>
      <c r="I12" s="15">
        <v>421</v>
      </c>
      <c r="J12" s="15">
        <v>370</v>
      </c>
    </row>
    <row r="13" spans="1:10" ht="13.5">
      <c r="A13" s="13">
        <v>2</v>
      </c>
      <c r="B13" s="27">
        <v>1.027</v>
      </c>
      <c r="C13" s="15">
        <f>D13+E13</f>
        <v>652</v>
      </c>
      <c r="D13" s="15">
        <v>296</v>
      </c>
      <c r="E13" s="15">
        <v>356</v>
      </c>
      <c r="F13" s="16">
        <v>27</v>
      </c>
      <c r="G13" s="27">
        <v>1</v>
      </c>
      <c r="H13" s="15">
        <f>I13+J13</f>
        <v>805</v>
      </c>
      <c r="I13" s="15">
        <v>413</v>
      </c>
      <c r="J13" s="15">
        <v>392</v>
      </c>
    </row>
    <row r="14" spans="1:10" ht="13.5">
      <c r="A14" s="13">
        <v>3</v>
      </c>
      <c r="B14" s="27">
        <v>1.039</v>
      </c>
      <c r="C14" s="15">
        <f>D14+E14</f>
        <v>608</v>
      </c>
      <c r="D14" s="15">
        <v>306</v>
      </c>
      <c r="E14" s="15">
        <v>302</v>
      </c>
      <c r="F14" s="16">
        <v>28</v>
      </c>
      <c r="G14" s="27">
        <v>1.032</v>
      </c>
      <c r="H14" s="15">
        <f>I14+J14</f>
        <v>867</v>
      </c>
      <c r="I14" s="15">
        <v>407</v>
      </c>
      <c r="J14" s="15">
        <v>460</v>
      </c>
    </row>
    <row r="15" spans="1:10" ht="13.5">
      <c r="A15" s="13">
        <v>4</v>
      </c>
      <c r="B15" s="27">
        <v>0.985</v>
      </c>
      <c r="C15" s="15">
        <f>D15+E15</f>
        <v>578</v>
      </c>
      <c r="D15" s="15">
        <v>299</v>
      </c>
      <c r="E15" s="15">
        <v>279</v>
      </c>
      <c r="F15" s="16">
        <v>29</v>
      </c>
      <c r="G15" s="27">
        <v>1.047</v>
      </c>
      <c r="H15" s="15">
        <f>I15+J15</f>
        <v>920</v>
      </c>
      <c r="I15" s="15">
        <v>487</v>
      </c>
      <c r="J15" s="15">
        <v>433</v>
      </c>
    </row>
    <row r="16" spans="1:10" ht="13.5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 ht="13.5">
      <c r="A17" s="9" t="s">
        <v>9</v>
      </c>
      <c r="B17" s="28"/>
      <c r="C17" s="11">
        <f>SUBTOTAL(9,C19:C23)</f>
        <v>2950</v>
      </c>
      <c r="D17" s="11">
        <f>SUBTOTAL(9,D19:D23)</f>
        <v>1479</v>
      </c>
      <c r="E17" s="11">
        <f>SUBTOTAL(9,E19:E23)</f>
        <v>1471</v>
      </c>
      <c r="F17" s="12" t="s">
        <v>10</v>
      </c>
      <c r="G17" s="28"/>
      <c r="H17" s="11">
        <f>SUBTOTAL(9,H19:H23)</f>
        <v>4779</v>
      </c>
      <c r="I17" s="11">
        <f>SUBTOTAL(9,I19:I23)</f>
        <v>2474</v>
      </c>
      <c r="J17" s="11">
        <f>SUBTOTAL(9,J19:J23)</f>
        <v>2305</v>
      </c>
    </row>
    <row r="18" spans="1:10" ht="13.5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 ht="13.5">
      <c r="A19" s="13">
        <v>5</v>
      </c>
      <c r="B19" s="27">
        <v>1.011</v>
      </c>
      <c r="C19" s="15">
        <f>D19+E19</f>
        <v>620</v>
      </c>
      <c r="D19" s="15">
        <v>310</v>
      </c>
      <c r="E19" s="15">
        <v>310</v>
      </c>
      <c r="F19" s="16">
        <v>30</v>
      </c>
      <c r="G19" s="27">
        <v>1.062</v>
      </c>
      <c r="H19" s="15">
        <f>I19+J19</f>
        <v>953</v>
      </c>
      <c r="I19" s="15">
        <v>488</v>
      </c>
      <c r="J19" s="15">
        <v>465</v>
      </c>
    </row>
    <row r="20" spans="1:10" ht="13.5">
      <c r="A20" s="13">
        <v>6</v>
      </c>
      <c r="B20" s="27">
        <v>0.992</v>
      </c>
      <c r="C20" s="15">
        <f>D20+E20</f>
        <v>597</v>
      </c>
      <c r="D20" s="15">
        <v>286</v>
      </c>
      <c r="E20" s="15">
        <v>311</v>
      </c>
      <c r="F20" s="16">
        <v>31</v>
      </c>
      <c r="G20" s="27">
        <v>1.03</v>
      </c>
      <c r="H20" s="15">
        <f>I20+J20</f>
        <v>974</v>
      </c>
      <c r="I20" s="15">
        <v>516</v>
      </c>
      <c r="J20" s="15">
        <v>458</v>
      </c>
    </row>
    <row r="21" spans="1:10" ht="13.5">
      <c r="A21" s="13">
        <v>7</v>
      </c>
      <c r="B21" s="27">
        <v>0.997</v>
      </c>
      <c r="C21" s="15">
        <f>D21+E21</f>
        <v>597</v>
      </c>
      <c r="D21" s="15">
        <v>284</v>
      </c>
      <c r="E21" s="15">
        <v>313</v>
      </c>
      <c r="F21" s="16">
        <v>32</v>
      </c>
      <c r="G21" s="27">
        <v>1.028</v>
      </c>
      <c r="H21" s="15">
        <f>I21+J21</f>
        <v>965</v>
      </c>
      <c r="I21" s="15">
        <v>498</v>
      </c>
      <c r="J21" s="15">
        <v>467</v>
      </c>
    </row>
    <row r="22" spans="1:10" ht="13.5">
      <c r="A22" s="13">
        <v>8</v>
      </c>
      <c r="B22" s="27">
        <v>0.992</v>
      </c>
      <c r="C22" s="15">
        <f>D22+E22</f>
        <v>586</v>
      </c>
      <c r="D22" s="15">
        <v>288</v>
      </c>
      <c r="E22" s="15">
        <v>298</v>
      </c>
      <c r="F22" s="16">
        <v>33</v>
      </c>
      <c r="G22" s="27">
        <v>1.015</v>
      </c>
      <c r="H22" s="15">
        <f>I22+J22</f>
        <v>900</v>
      </c>
      <c r="I22" s="15">
        <v>449</v>
      </c>
      <c r="J22" s="15">
        <v>451</v>
      </c>
    </row>
    <row r="23" spans="1:10" ht="13.5">
      <c r="A23" s="13">
        <v>9</v>
      </c>
      <c r="B23" s="27">
        <v>0.996</v>
      </c>
      <c r="C23" s="15">
        <f>D23+E23</f>
        <v>550</v>
      </c>
      <c r="D23" s="15">
        <v>311</v>
      </c>
      <c r="E23" s="15">
        <v>239</v>
      </c>
      <c r="F23" s="16">
        <v>34</v>
      </c>
      <c r="G23" s="27">
        <v>1.029</v>
      </c>
      <c r="H23" s="15">
        <f>I23+J23</f>
        <v>987</v>
      </c>
      <c r="I23" s="15">
        <v>523</v>
      </c>
      <c r="J23" s="15">
        <v>464</v>
      </c>
    </row>
    <row r="24" spans="1:10" ht="13.5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 ht="13.5">
      <c r="A25" s="9" t="s">
        <v>11</v>
      </c>
      <c r="B25" s="28"/>
      <c r="C25" s="11">
        <f>SUBTOTAL(9,C27:C31)</f>
        <v>2923</v>
      </c>
      <c r="D25" s="11">
        <f>SUBTOTAL(9,D27:D31)</f>
        <v>1494</v>
      </c>
      <c r="E25" s="11">
        <f>SUBTOTAL(9,E27:E31)</f>
        <v>1429</v>
      </c>
      <c r="F25" s="12" t="s">
        <v>12</v>
      </c>
      <c r="G25" s="28"/>
      <c r="H25" s="11">
        <f>SUBTOTAL(9,H27:H31)</f>
        <v>5258</v>
      </c>
      <c r="I25" s="11">
        <f>SUBTOTAL(9,I27:I31)</f>
        <v>2755</v>
      </c>
      <c r="J25" s="11">
        <f>SUBTOTAL(9,J27:J31)</f>
        <v>2503</v>
      </c>
    </row>
    <row r="26" spans="1:10" ht="13.5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 ht="13.5">
      <c r="A27" s="13">
        <v>10</v>
      </c>
      <c r="B27" s="27">
        <v>1.014</v>
      </c>
      <c r="C27" s="15">
        <f>D27+E27</f>
        <v>567</v>
      </c>
      <c r="D27" s="15">
        <v>292</v>
      </c>
      <c r="E27" s="15">
        <v>275</v>
      </c>
      <c r="F27" s="16">
        <v>35</v>
      </c>
      <c r="G27" s="27">
        <v>1.019</v>
      </c>
      <c r="H27" s="15">
        <f>I27+J27</f>
        <v>945</v>
      </c>
      <c r="I27" s="15">
        <v>482</v>
      </c>
      <c r="J27" s="15">
        <v>463</v>
      </c>
    </row>
    <row r="28" spans="1:10" ht="13.5">
      <c r="A28" s="13">
        <v>11</v>
      </c>
      <c r="B28" s="27">
        <v>1.007</v>
      </c>
      <c r="C28" s="15">
        <f>D28+E28</f>
        <v>543</v>
      </c>
      <c r="D28" s="15">
        <v>284</v>
      </c>
      <c r="E28" s="15">
        <v>259</v>
      </c>
      <c r="F28" s="16">
        <v>36</v>
      </c>
      <c r="G28" s="27">
        <v>1.027</v>
      </c>
      <c r="H28" s="15">
        <f>I28+J28</f>
        <v>972</v>
      </c>
      <c r="I28" s="15">
        <v>511</v>
      </c>
      <c r="J28" s="15">
        <v>461</v>
      </c>
    </row>
    <row r="29" spans="1:10" ht="13.5">
      <c r="A29" s="13">
        <v>12</v>
      </c>
      <c r="B29" s="27">
        <v>0.995</v>
      </c>
      <c r="C29" s="15">
        <f>D29+E29</f>
        <v>599</v>
      </c>
      <c r="D29" s="15">
        <v>297</v>
      </c>
      <c r="E29" s="15">
        <v>302</v>
      </c>
      <c r="F29" s="16">
        <v>37</v>
      </c>
      <c r="G29" s="27">
        <v>1.025</v>
      </c>
      <c r="H29" s="15">
        <f>I29+J29</f>
        <v>1054</v>
      </c>
      <c r="I29" s="15">
        <v>553</v>
      </c>
      <c r="J29" s="15">
        <v>501</v>
      </c>
    </row>
    <row r="30" spans="1:10" ht="13.5">
      <c r="A30" s="13">
        <v>13</v>
      </c>
      <c r="B30" s="27">
        <v>0.997</v>
      </c>
      <c r="C30" s="15">
        <f>D30+E30</f>
        <v>608</v>
      </c>
      <c r="D30" s="15">
        <v>314</v>
      </c>
      <c r="E30" s="15">
        <v>294</v>
      </c>
      <c r="F30" s="16">
        <v>38</v>
      </c>
      <c r="G30" s="27">
        <v>1.033</v>
      </c>
      <c r="H30" s="15">
        <f>I30+J30</f>
        <v>1105</v>
      </c>
      <c r="I30" s="15">
        <v>588</v>
      </c>
      <c r="J30" s="15">
        <v>517</v>
      </c>
    </row>
    <row r="31" spans="1:10" ht="13.5">
      <c r="A31" s="13">
        <v>14</v>
      </c>
      <c r="B31" s="27">
        <v>1.005</v>
      </c>
      <c r="C31" s="15">
        <f>D31+E31</f>
        <v>606</v>
      </c>
      <c r="D31" s="15">
        <v>307</v>
      </c>
      <c r="E31" s="15">
        <v>299</v>
      </c>
      <c r="F31" s="16">
        <v>39</v>
      </c>
      <c r="G31" s="27">
        <v>1.007</v>
      </c>
      <c r="H31" s="15">
        <f>I31+J31</f>
        <v>1182</v>
      </c>
      <c r="I31" s="15">
        <v>621</v>
      </c>
      <c r="J31" s="15">
        <v>561</v>
      </c>
    </row>
    <row r="32" spans="1:10" ht="13.5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 ht="13.5">
      <c r="A33" s="9" t="s">
        <v>13</v>
      </c>
      <c r="B33" s="28"/>
      <c r="C33" s="11">
        <f>SUBTOTAL(9,C35:C39)</f>
        <v>3146</v>
      </c>
      <c r="D33" s="11">
        <f>SUBTOTAL(9,D35:D39)</f>
        <v>1609</v>
      </c>
      <c r="E33" s="11">
        <f>SUBTOTAL(9,E35:E39)</f>
        <v>1537</v>
      </c>
      <c r="F33" s="12" t="s">
        <v>14</v>
      </c>
      <c r="G33" s="28"/>
      <c r="H33" s="11">
        <f>SUBTOTAL(9,H35:H39)</f>
        <v>6214</v>
      </c>
      <c r="I33" s="11">
        <f>SUBTOTAL(9,I35:I39)</f>
        <v>3219</v>
      </c>
      <c r="J33" s="11">
        <f>SUBTOTAL(9,J35:J39)</f>
        <v>2995</v>
      </c>
    </row>
    <row r="34" spans="1:10" ht="13.5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 ht="13.5">
      <c r="A35" s="13">
        <v>15</v>
      </c>
      <c r="B35" s="27">
        <v>1</v>
      </c>
      <c r="C35" s="15">
        <f>D35+E35</f>
        <v>593</v>
      </c>
      <c r="D35" s="15">
        <v>315</v>
      </c>
      <c r="E35" s="15">
        <v>278</v>
      </c>
      <c r="F35" s="16">
        <v>40</v>
      </c>
      <c r="G35" s="27">
        <v>1.03</v>
      </c>
      <c r="H35" s="15">
        <f>I35+J35</f>
        <v>1254</v>
      </c>
      <c r="I35" s="15">
        <v>654</v>
      </c>
      <c r="J35" s="15">
        <v>600</v>
      </c>
    </row>
    <row r="36" spans="1:10" ht="13.5">
      <c r="A36" s="13">
        <v>16</v>
      </c>
      <c r="B36" s="27">
        <v>0.998</v>
      </c>
      <c r="C36" s="15">
        <f>D36+E36</f>
        <v>646</v>
      </c>
      <c r="D36" s="15">
        <v>322</v>
      </c>
      <c r="E36" s="15">
        <v>324</v>
      </c>
      <c r="F36" s="16">
        <v>41</v>
      </c>
      <c r="G36" s="27">
        <v>1.025</v>
      </c>
      <c r="H36" s="15">
        <f>I36+J36</f>
        <v>1225</v>
      </c>
      <c r="I36" s="15">
        <v>623</v>
      </c>
      <c r="J36" s="15">
        <v>602</v>
      </c>
    </row>
    <row r="37" spans="1:10" ht="13.5">
      <c r="A37" s="13">
        <v>17</v>
      </c>
      <c r="B37" s="27">
        <v>0.993</v>
      </c>
      <c r="C37" s="15">
        <f>D37+E37</f>
        <v>589</v>
      </c>
      <c r="D37" s="15">
        <v>290</v>
      </c>
      <c r="E37" s="15">
        <v>299</v>
      </c>
      <c r="F37" s="16">
        <v>42</v>
      </c>
      <c r="G37" s="27">
        <v>1.023</v>
      </c>
      <c r="H37" s="15">
        <f>I37+J37</f>
        <v>1292</v>
      </c>
      <c r="I37" s="15">
        <v>664</v>
      </c>
      <c r="J37" s="15">
        <v>628</v>
      </c>
    </row>
    <row r="38" spans="1:10" ht="13.5">
      <c r="A38" s="13">
        <v>18</v>
      </c>
      <c r="B38" s="27">
        <v>1.028</v>
      </c>
      <c r="C38" s="15">
        <f>D38+E38</f>
        <v>669</v>
      </c>
      <c r="D38" s="15">
        <v>350</v>
      </c>
      <c r="E38" s="15">
        <v>319</v>
      </c>
      <c r="F38" s="16">
        <v>43</v>
      </c>
      <c r="G38" s="27">
        <v>1.004</v>
      </c>
      <c r="H38" s="15">
        <f>I38+J38</f>
        <v>1238</v>
      </c>
      <c r="I38" s="15">
        <v>653</v>
      </c>
      <c r="J38" s="15">
        <v>585</v>
      </c>
    </row>
    <row r="39" spans="1:10" ht="13.5">
      <c r="A39" s="13">
        <v>19</v>
      </c>
      <c r="B39" s="27">
        <v>1.025</v>
      </c>
      <c r="C39" s="15">
        <f>D39+E39</f>
        <v>649</v>
      </c>
      <c r="D39" s="15">
        <v>332</v>
      </c>
      <c r="E39" s="15">
        <v>317</v>
      </c>
      <c r="F39" s="16">
        <v>44</v>
      </c>
      <c r="G39" s="27">
        <v>0.999</v>
      </c>
      <c r="H39" s="15">
        <f>I39+J39</f>
        <v>1205</v>
      </c>
      <c r="I39" s="15">
        <v>625</v>
      </c>
      <c r="J39" s="15">
        <v>580</v>
      </c>
    </row>
    <row r="40" spans="1:10" ht="13.5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 ht="13.5">
      <c r="A41" s="9" t="s">
        <v>15</v>
      </c>
      <c r="B41" s="28"/>
      <c r="C41" s="11">
        <f>SUBTOTAL(9,C43:C47)</f>
        <v>3490</v>
      </c>
      <c r="D41" s="11">
        <f>SUBTOTAL(9,D43:D47)</f>
        <v>1786</v>
      </c>
      <c r="E41" s="11">
        <f>SUBTOTAL(9,E43:E47)</f>
        <v>1704</v>
      </c>
      <c r="F41" s="12" t="s">
        <v>16</v>
      </c>
      <c r="G41" s="28"/>
      <c r="H41" s="11">
        <f>SUBTOTAL(9,H43:H47)</f>
        <v>5403</v>
      </c>
      <c r="I41" s="11">
        <f>SUBTOTAL(9,I43:I47)</f>
        <v>2834</v>
      </c>
      <c r="J41" s="11">
        <f>SUBTOTAL(9,J43:J47)</f>
        <v>2569</v>
      </c>
    </row>
    <row r="42" spans="1:10" ht="13.5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 ht="13.5">
      <c r="A43" s="13">
        <v>20</v>
      </c>
      <c r="B43" s="27">
        <v>0.994</v>
      </c>
      <c r="C43" s="15">
        <f>D43+E43</f>
        <v>688</v>
      </c>
      <c r="D43" s="15">
        <v>348</v>
      </c>
      <c r="E43" s="15">
        <v>340</v>
      </c>
      <c r="F43" s="16">
        <v>45</v>
      </c>
      <c r="G43" s="27">
        <v>1.011</v>
      </c>
      <c r="H43" s="15">
        <f>I43+J43</f>
        <v>1193</v>
      </c>
      <c r="I43" s="15">
        <v>635</v>
      </c>
      <c r="J43" s="15">
        <v>558</v>
      </c>
    </row>
    <row r="44" spans="1:10" ht="13.5">
      <c r="A44" s="13">
        <v>21</v>
      </c>
      <c r="B44" s="27">
        <v>0.99</v>
      </c>
      <c r="C44" s="15">
        <f>D44+E44</f>
        <v>668</v>
      </c>
      <c r="D44" s="15">
        <v>351</v>
      </c>
      <c r="E44" s="15">
        <v>317</v>
      </c>
      <c r="F44" s="16">
        <v>46</v>
      </c>
      <c r="G44" s="27">
        <v>1.002</v>
      </c>
      <c r="H44" s="15">
        <f>I44+J44</f>
        <v>1144</v>
      </c>
      <c r="I44" s="15">
        <v>616</v>
      </c>
      <c r="J44" s="15">
        <v>528</v>
      </c>
    </row>
    <row r="45" spans="1:10" ht="13.5">
      <c r="A45" s="13">
        <v>22</v>
      </c>
      <c r="B45" s="27">
        <v>1.069</v>
      </c>
      <c r="C45" s="15">
        <f>D45+E45</f>
        <v>725</v>
      </c>
      <c r="D45" s="15">
        <v>369</v>
      </c>
      <c r="E45" s="15">
        <v>356</v>
      </c>
      <c r="F45" s="16">
        <v>47</v>
      </c>
      <c r="G45" s="27">
        <v>1</v>
      </c>
      <c r="H45" s="15">
        <f>I45+J45</f>
        <v>1122</v>
      </c>
      <c r="I45" s="15">
        <v>569</v>
      </c>
      <c r="J45" s="15">
        <v>553</v>
      </c>
    </row>
    <row r="46" spans="1:10" ht="13.5">
      <c r="A46" s="13">
        <v>23</v>
      </c>
      <c r="B46" s="27">
        <v>1</v>
      </c>
      <c r="C46" s="15">
        <f>D46+E46</f>
        <v>698</v>
      </c>
      <c r="D46" s="15">
        <v>362</v>
      </c>
      <c r="E46" s="15">
        <v>336</v>
      </c>
      <c r="F46" s="16">
        <v>48</v>
      </c>
      <c r="G46" s="27">
        <v>1.024</v>
      </c>
      <c r="H46" s="15">
        <f>I46+J46</f>
        <v>942</v>
      </c>
      <c r="I46" s="15">
        <v>486</v>
      </c>
      <c r="J46" s="15">
        <v>456</v>
      </c>
    </row>
    <row r="47" spans="1:10" ht="13.5">
      <c r="A47" s="13">
        <v>24</v>
      </c>
      <c r="B47" s="27">
        <v>0.999</v>
      </c>
      <c r="C47" s="15">
        <f>D47+E47</f>
        <v>711</v>
      </c>
      <c r="D47" s="15">
        <v>356</v>
      </c>
      <c r="E47" s="15">
        <v>355</v>
      </c>
      <c r="F47" s="16">
        <v>49</v>
      </c>
      <c r="G47" s="27">
        <v>1.01</v>
      </c>
      <c r="H47" s="15">
        <f>I47+J47</f>
        <v>1002</v>
      </c>
      <c r="I47" s="15">
        <v>528</v>
      </c>
      <c r="J47" s="15">
        <v>474</v>
      </c>
    </row>
    <row r="48" spans="1:7" ht="13.5">
      <c r="A48" s="17"/>
      <c r="B48" s="18"/>
      <c r="F48" s="19"/>
      <c r="G48" s="18"/>
    </row>
    <row r="49" spans="1:7" ht="13.5">
      <c r="A49" s="17"/>
      <c r="B49" s="18"/>
      <c r="F49" s="19"/>
      <c r="G49" s="18"/>
    </row>
    <row r="50" spans="1:10" ht="13.5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ht="13.5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45</v>
      </c>
      <c r="J63" s="5" t="str">
        <f>J3</f>
        <v>(住民基本台帳人口　平成27年3月31日現在)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7" ht="13.5">
      <c r="A66" s="6"/>
      <c r="B66" s="7"/>
      <c r="F66" s="8"/>
      <c r="G66" s="7"/>
    </row>
    <row r="67" spans="1:10" ht="13.5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 ht="13.5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 ht="13.5">
      <c r="A69" s="9" t="s">
        <v>19</v>
      </c>
      <c r="B69" s="10"/>
      <c r="C69" s="11">
        <f>SUBTOTAL(9,C71:C75)</f>
        <v>4558</v>
      </c>
      <c r="D69" s="11">
        <f>SUBTOTAL(9,D71:D75)</f>
        <v>2289</v>
      </c>
      <c r="E69" s="11">
        <f>SUBTOTAL(9,E71:E75)</f>
        <v>2269</v>
      </c>
      <c r="F69" s="12" t="s">
        <v>20</v>
      </c>
      <c r="G69" s="10"/>
      <c r="H69" s="11">
        <f>SUBTOTAL(9,H71:H75)</f>
        <v>4311</v>
      </c>
      <c r="I69" s="11">
        <f>SUBTOTAL(9,I71:I75)</f>
        <v>1819</v>
      </c>
      <c r="J69" s="11">
        <f>SUBTOTAL(9,J71:J75)</f>
        <v>2492</v>
      </c>
    </row>
    <row r="70" spans="1:10" ht="13.5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 ht="13.5">
      <c r="A71" s="13">
        <v>50</v>
      </c>
      <c r="B71" s="27">
        <v>1.008</v>
      </c>
      <c r="C71" s="15">
        <f>D71+E71</f>
        <v>1019</v>
      </c>
      <c r="D71" s="15">
        <v>506</v>
      </c>
      <c r="E71" s="15">
        <v>513</v>
      </c>
      <c r="F71" s="16">
        <v>75</v>
      </c>
      <c r="G71" s="27">
        <v>0.967</v>
      </c>
      <c r="H71" s="15">
        <f>I71+J71</f>
        <v>863</v>
      </c>
      <c r="I71" s="15">
        <v>348</v>
      </c>
      <c r="J71" s="15">
        <v>515</v>
      </c>
    </row>
    <row r="72" spans="1:10" ht="13.5">
      <c r="A72" s="13">
        <v>51</v>
      </c>
      <c r="B72" s="27">
        <v>1.004</v>
      </c>
      <c r="C72" s="15">
        <f>D72+E72</f>
        <v>944</v>
      </c>
      <c r="D72" s="15">
        <v>470</v>
      </c>
      <c r="E72" s="15">
        <v>474</v>
      </c>
      <c r="F72" s="16">
        <v>76</v>
      </c>
      <c r="G72" s="27">
        <v>0.974</v>
      </c>
      <c r="H72" s="15">
        <f>I72+J72</f>
        <v>852</v>
      </c>
      <c r="I72" s="15">
        <v>366</v>
      </c>
      <c r="J72" s="15">
        <v>486</v>
      </c>
    </row>
    <row r="73" spans="1:10" ht="13.5">
      <c r="A73" s="13">
        <v>52</v>
      </c>
      <c r="B73" s="27">
        <v>1.001</v>
      </c>
      <c r="C73" s="15">
        <f>D73+E73</f>
        <v>866</v>
      </c>
      <c r="D73" s="15">
        <v>433</v>
      </c>
      <c r="E73" s="15">
        <v>433</v>
      </c>
      <c r="F73" s="16">
        <v>77</v>
      </c>
      <c r="G73" s="27">
        <v>0.976</v>
      </c>
      <c r="H73" s="15">
        <f>I73+J73</f>
        <v>929</v>
      </c>
      <c r="I73" s="15">
        <v>395</v>
      </c>
      <c r="J73" s="15">
        <v>534</v>
      </c>
    </row>
    <row r="74" spans="1:10" ht="13.5">
      <c r="A74" s="13">
        <v>53</v>
      </c>
      <c r="B74" s="27">
        <v>1.005</v>
      </c>
      <c r="C74" s="15">
        <f>D74+E74</f>
        <v>857</v>
      </c>
      <c r="D74" s="15">
        <v>449</v>
      </c>
      <c r="E74" s="15">
        <v>408</v>
      </c>
      <c r="F74" s="16">
        <v>78</v>
      </c>
      <c r="G74" s="27">
        <v>0.974</v>
      </c>
      <c r="H74" s="15">
        <f>I74+J74</f>
        <v>828</v>
      </c>
      <c r="I74" s="15">
        <v>354</v>
      </c>
      <c r="J74" s="15">
        <v>474</v>
      </c>
    </row>
    <row r="75" spans="1:10" ht="13.5">
      <c r="A75" s="13">
        <v>54</v>
      </c>
      <c r="B75" s="27">
        <v>1.033</v>
      </c>
      <c r="C75" s="15">
        <f>D75+E75</f>
        <v>872</v>
      </c>
      <c r="D75" s="15">
        <v>431</v>
      </c>
      <c r="E75" s="15">
        <v>441</v>
      </c>
      <c r="F75" s="16">
        <v>79</v>
      </c>
      <c r="G75" s="27">
        <v>0.964</v>
      </c>
      <c r="H75" s="15">
        <f>I75+J75</f>
        <v>839</v>
      </c>
      <c r="I75" s="15">
        <v>356</v>
      </c>
      <c r="J75" s="15">
        <v>483</v>
      </c>
    </row>
    <row r="76" spans="1:10" ht="13.5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 ht="13.5">
      <c r="A77" s="9" t="s">
        <v>21</v>
      </c>
      <c r="B77" s="28"/>
      <c r="C77" s="11">
        <f>SUBTOTAL(9,C79:C83)</f>
        <v>4161</v>
      </c>
      <c r="D77" s="11">
        <f>SUBTOTAL(9,D79:D83)</f>
        <v>2125</v>
      </c>
      <c r="E77" s="11">
        <f>SUBTOTAL(9,E79:E83)</f>
        <v>2036</v>
      </c>
      <c r="F77" s="12" t="s">
        <v>22</v>
      </c>
      <c r="G77" s="28"/>
      <c r="H77" s="11">
        <f>SUBTOTAL(9,H79:H83)</f>
        <v>3140</v>
      </c>
      <c r="I77" s="11">
        <f>SUBTOTAL(9,I79:I83)</f>
        <v>1179</v>
      </c>
      <c r="J77" s="11">
        <f>SUBTOTAL(9,J79:J83)</f>
        <v>1961</v>
      </c>
    </row>
    <row r="78" spans="1:10" ht="13.5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 ht="13.5">
      <c r="A79" s="13">
        <v>55</v>
      </c>
      <c r="B79" s="27">
        <v>1.005</v>
      </c>
      <c r="C79" s="15">
        <f>D79+E79</f>
        <v>854</v>
      </c>
      <c r="D79" s="15">
        <v>436</v>
      </c>
      <c r="E79" s="15">
        <v>418</v>
      </c>
      <c r="F79" s="16">
        <v>80</v>
      </c>
      <c r="G79" s="27">
        <v>0.984</v>
      </c>
      <c r="H79" s="15">
        <f>I79+J79</f>
        <v>724</v>
      </c>
      <c r="I79" s="15">
        <v>301</v>
      </c>
      <c r="J79" s="15">
        <v>423</v>
      </c>
    </row>
    <row r="80" spans="1:10" ht="13.5">
      <c r="A80" s="13">
        <v>56</v>
      </c>
      <c r="B80" s="27">
        <v>0.989</v>
      </c>
      <c r="C80" s="15">
        <f>D80+E80</f>
        <v>825</v>
      </c>
      <c r="D80" s="15">
        <v>411</v>
      </c>
      <c r="E80" s="15">
        <v>414</v>
      </c>
      <c r="F80" s="16">
        <v>81</v>
      </c>
      <c r="G80" s="27">
        <v>0.959</v>
      </c>
      <c r="H80" s="15">
        <f>I80+J80</f>
        <v>687</v>
      </c>
      <c r="I80" s="15">
        <v>254</v>
      </c>
      <c r="J80" s="15">
        <v>433</v>
      </c>
    </row>
    <row r="81" spans="1:10" ht="13.5">
      <c r="A81" s="13">
        <v>57</v>
      </c>
      <c r="B81" s="27">
        <v>1.024</v>
      </c>
      <c r="C81" s="15">
        <f>D81+E81</f>
        <v>839</v>
      </c>
      <c r="D81" s="15">
        <v>418</v>
      </c>
      <c r="E81" s="15">
        <v>421</v>
      </c>
      <c r="F81" s="16">
        <v>82</v>
      </c>
      <c r="G81" s="27">
        <v>0.96</v>
      </c>
      <c r="H81" s="15">
        <f>I81+J81</f>
        <v>618</v>
      </c>
      <c r="I81" s="15">
        <v>245</v>
      </c>
      <c r="J81" s="15">
        <v>373</v>
      </c>
    </row>
    <row r="82" spans="1:10" ht="13.5">
      <c r="A82" s="13">
        <v>58</v>
      </c>
      <c r="B82" s="27">
        <v>1.016</v>
      </c>
      <c r="C82" s="15">
        <f>D82+E82</f>
        <v>828</v>
      </c>
      <c r="D82" s="15">
        <v>427</v>
      </c>
      <c r="E82" s="15">
        <v>401</v>
      </c>
      <c r="F82" s="16">
        <v>83</v>
      </c>
      <c r="G82" s="27">
        <v>0.973</v>
      </c>
      <c r="H82" s="15">
        <f>I82+J82</f>
        <v>576</v>
      </c>
      <c r="I82" s="15">
        <v>200</v>
      </c>
      <c r="J82" s="15">
        <v>376</v>
      </c>
    </row>
    <row r="83" spans="1:10" ht="13.5">
      <c r="A83" s="13">
        <v>59</v>
      </c>
      <c r="B83" s="27">
        <v>1.005</v>
      </c>
      <c r="C83" s="15">
        <f>D83+E83</f>
        <v>815</v>
      </c>
      <c r="D83" s="15">
        <v>433</v>
      </c>
      <c r="E83" s="15">
        <v>382</v>
      </c>
      <c r="F83" s="16">
        <v>84</v>
      </c>
      <c r="G83" s="27">
        <v>0.944</v>
      </c>
      <c r="H83" s="15">
        <f>I83+J83</f>
        <v>535</v>
      </c>
      <c r="I83" s="15">
        <v>179</v>
      </c>
      <c r="J83" s="15">
        <v>356</v>
      </c>
    </row>
    <row r="84" spans="1:10" ht="13.5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 ht="13.5">
      <c r="A85" s="9" t="s">
        <v>23</v>
      </c>
      <c r="B85" s="28"/>
      <c r="C85" s="11">
        <f>SUBTOTAL(9,C87:C91)</f>
        <v>4869</v>
      </c>
      <c r="D85" s="11">
        <f>SUBTOTAL(9,D87:D91)</f>
        <v>2381</v>
      </c>
      <c r="E85" s="11">
        <f>SUBTOTAL(9,E87:E91)</f>
        <v>2488</v>
      </c>
      <c r="F85" s="12" t="s">
        <v>24</v>
      </c>
      <c r="G85" s="28"/>
      <c r="H85" s="11">
        <f>SUBTOTAL(9,H87:H91)</f>
        <v>1757</v>
      </c>
      <c r="I85" s="11">
        <f>SUBTOTAL(9,I87:I91)</f>
        <v>510</v>
      </c>
      <c r="J85" s="11">
        <f>SUBTOTAL(9,J87:J91)</f>
        <v>1247</v>
      </c>
    </row>
    <row r="86" spans="1:10" ht="13.5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 ht="13.5">
      <c r="A87" s="13">
        <v>60</v>
      </c>
      <c r="B87" s="27">
        <v>0.991</v>
      </c>
      <c r="C87" s="15">
        <f>D87+E87</f>
        <v>836</v>
      </c>
      <c r="D87" s="15">
        <v>423</v>
      </c>
      <c r="E87" s="15">
        <v>413</v>
      </c>
      <c r="F87" s="16">
        <v>85</v>
      </c>
      <c r="G87" s="27">
        <v>0.955</v>
      </c>
      <c r="H87" s="15">
        <f>I87+J87</f>
        <v>443</v>
      </c>
      <c r="I87" s="15">
        <v>129</v>
      </c>
      <c r="J87" s="15">
        <v>314</v>
      </c>
    </row>
    <row r="88" spans="1:10" ht="13.5">
      <c r="A88" s="13">
        <v>61</v>
      </c>
      <c r="B88" s="27">
        <v>1</v>
      </c>
      <c r="C88" s="15">
        <f>D88+E88</f>
        <v>892</v>
      </c>
      <c r="D88" s="15">
        <v>404</v>
      </c>
      <c r="E88" s="15">
        <v>488</v>
      </c>
      <c r="F88" s="16">
        <v>86</v>
      </c>
      <c r="G88" s="27">
        <v>0.934</v>
      </c>
      <c r="H88" s="15">
        <f>I88+J88</f>
        <v>411</v>
      </c>
      <c r="I88" s="15">
        <v>122</v>
      </c>
      <c r="J88" s="15">
        <v>289</v>
      </c>
    </row>
    <row r="89" spans="1:10" ht="13.5">
      <c r="A89" s="13">
        <v>62</v>
      </c>
      <c r="B89" s="27">
        <v>1.002</v>
      </c>
      <c r="C89" s="15">
        <f>D89+E89</f>
        <v>979</v>
      </c>
      <c r="D89" s="15">
        <v>471</v>
      </c>
      <c r="E89" s="15">
        <v>508</v>
      </c>
      <c r="F89" s="16">
        <v>87</v>
      </c>
      <c r="G89" s="27">
        <v>0.941</v>
      </c>
      <c r="H89" s="15">
        <f>I89+J89</f>
        <v>366</v>
      </c>
      <c r="I89" s="15">
        <v>116</v>
      </c>
      <c r="J89" s="15">
        <v>250</v>
      </c>
    </row>
    <row r="90" spans="1:10" ht="13.5">
      <c r="A90" s="13">
        <v>63</v>
      </c>
      <c r="B90" s="27">
        <v>0.999</v>
      </c>
      <c r="C90" s="15">
        <f>D90+E90</f>
        <v>1075</v>
      </c>
      <c r="D90" s="15">
        <v>531</v>
      </c>
      <c r="E90" s="15">
        <v>544</v>
      </c>
      <c r="F90" s="16">
        <v>88</v>
      </c>
      <c r="G90" s="27">
        <v>0.919</v>
      </c>
      <c r="H90" s="15">
        <f>I90+J90</f>
        <v>294</v>
      </c>
      <c r="I90" s="15">
        <v>86</v>
      </c>
      <c r="J90" s="15">
        <v>208</v>
      </c>
    </row>
    <row r="91" spans="1:10" ht="13.5">
      <c r="A91" s="13">
        <v>64</v>
      </c>
      <c r="B91" s="27">
        <v>0.99</v>
      </c>
      <c r="C91" s="15">
        <f>D91+E91</f>
        <v>1087</v>
      </c>
      <c r="D91" s="15">
        <v>552</v>
      </c>
      <c r="E91" s="15">
        <v>535</v>
      </c>
      <c r="F91" s="16">
        <v>89</v>
      </c>
      <c r="G91" s="27">
        <v>0.9</v>
      </c>
      <c r="H91" s="15">
        <f>I91+J91</f>
        <v>243</v>
      </c>
      <c r="I91" s="15">
        <v>57</v>
      </c>
      <c r="J91" s="15">
        <v>186</v>
      </c>
    </row>
    <row r="92" spans="1:10" ht="13.5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 ht="13.5">
      <c r="A93" s="9" t="s">
        <v>25</v>
      </c>
      <c r="B93" s="28"/>
      <c r="C93" s="11">
        <f>SUBTOTAL(9,C95:C99)</f>
        <v>5786</v>
      </c>
      <c r="D93" s="11">
        <f>SUBTOTAL(9,D95:D99)</f>
        <v>2813</v>
      </c>
      <c r="E93" s="11">
        <f>SUBTOTAL(9,E95:E99)</f>
        <v>2973</v>
      </c>
      <c r="F93" s="12" t="s">
        <v>26</v>
      </c>
      <c r="G93" s="28"/>
      <c r="H93" s="11">
        <f>SUBTOTAL(9,H95:H99)</f>
        <v>748</v>
      </c>
      <c r="I93" s="11">
        <f>SUBTOTAL(9,I95:I99)</f>
        <v>141</v>
      </c>
      <c r="J93" s="11">
        <f>SUBTOTAL(9,J95:J99)</f>
        <v>607</v>
      </c>
    </row>
    <row r="94" spans="1:10" ht="13.5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 ht="13.5">
      <c r="A95" s="13">
        <v>65</v>
      </c>
      <c r="B95" s="27">
        <v>0.983</v>
      </c>
      <c r="C95" s="15">
        <f>D95+E95</f>
        <v>1305</v>
      </c>
      <c r="D95" s="15">
        <v>635</v>
      </c>
      <c r="E95" s="15">
        <v>670</v>
      </c>
      <c r="F95" s="16">
        <v>90</v>
      </c>
      <c r="G95" s="27">
        <v>0.933</v>
      </c>
      <c r="H95" s="15">
        <f>I95+J95</f>
        <v>210</v>
      </c>
      <c r="I95" s="15">
        <v>44</v>
      </c>
      <c r="J95" s="15">
        <v>166</v>
      </c>
    </row>
    <row r="96" spans="1:10" ht="13.5">
      <c r="A96" s="13">
        <v>66</v>
      </c>
      <c r="B96" s="27">
        <v>0.988</v>
      </c>
      <c r="C96" s="15">
        <f>D96+E96</f>
        <v>1310</v>
      </c>
      <c r="D96" s="15">
        <v>652</v>
      </c>
      <c r="E96" s="15">
        <v>658</v>
      </c>
      <c r="F96" s="16">
        <v>91</v>
      </c>
      <c r="G96" s="27">
        <v>0.882</v>
      </c>
      <c r="H96" s="15">
        <f>I96+J96</f>
        <v>165</v>
      </c>
      <c r="I96" s="15">
        <v>36</v>
      </c>
      <c r="J96" s="15">
        <v>129</v>
      </c>
    </row>
    <row r="97" spans="1:10" ht="13.5">
      <c r="A97" s="13">
        <v>67</v>
      </c>
      <c r="B97" s="27">
        <v>0.993</v>
      </c>
      <c r="C97" s="15">
        <f>D97+E97</f>
        <v>1407</v>
      </c>
      <c r="D97" s="15">
        <v>675</v>
      </c>
      <c r="E97" s="15">
        <v>732</v>
      </c>
      <c r="F97" s="16">
        <v>92</v>
      </c>
      <c r="G97" s="27">
        <v>0.834</v>
      </c>
      <c r="H97" s="15">
        <f>I97+J97</f>
        <v>141</v>
      </c>
      <c r="I97" s="15">
        <v>23</v>
      </c>
      <c r="J97" s="15">
        <v>118</v>
      </c>
    </row>
    <row r="98" spans="1:10" ht="13.5">
      <c r="A98" s="13">
        <v>68</v>
      </c>
      <c r="B98" s="27">
        <v>0.99</v>
      </c>
      <c r="C98" s="15">
        <f>D98+E98</f>
        <v>1006</v>
      </c>
      <c r="D98" s="15">
        <v>499</v>
      </c>
      <c r="E98" s="15">
        <v>507</v>
      </c>
      <c r="F98" s="16">
        <v>93</v>
      </c>
      <c r="G98" s="27">
        <v>0.852</v>
      </c>
      <c r="H98" s="15">
        <f>I98+J98</f>
        <v>132</v>
      </c>
      <c r="I98" s="15">
        <v>23</v>
      </c>
      <c r="J98" s="15">
        <v>109</v>
      </c>
    </row>
    <row r="99" spans="1:10" ht="13.5">
      <c r="A99" s="13">
        <v>69</v>
      </c>
      <c r="B99" s="27">
        <v>0.991</v>
      </c>
      <c r="C99" s="15">
        <f>D99+E99</f>
        <v>758</v>
      </c>
      <c r="D99" s="15">
        <v>352</v>
      </c>
      <c r="E99" s="15">
        <v>406</v>
      </c>
      <c r="F99" s="16">
        <v>94</v>
      </c>
      <c r="G99" s="27">
        <v>0.813</v>
      </c>
      <c r="H99" s="15">
        <f>I99+J99</f>
        <v>100</v>
      </c>
      <c r="I99" s="15">
        <v>15</v>
      </c>
      <c r="J99" s="15">
        <v>85</v>
      </c>
    </row>
    <row r="100" spans="1:10" ht="13.5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 ht="13.5">
      <c r="A101" s="9" t="s">
        <v>27</v>
      </c>
      <c r="B101" s="28"/>
      <c r="C101" s="11">
        <f>SUBTOTAL(9,C103:C107)</f>
        <v>5164</v>
      </c>
      <c r="D101" s="11">
        <f>SUBTOTAL(9,D103:D107)</f>
        <v>2355</v>
      </c>
      <c r="E101" s="11">
        <f>SUBTOTAL(9,E103:E107)</f>
        <v>2809</v>
      </c>
      <c r="F101" s="12" t="s">
        <v>28</v>
      </c>
      <c r="G101" s="28"/>
      <c r="H101" s="11">
        <f>SUBTOTAL(9,H103:H107)</f>
        <v>183</v>
      </c>
      <c r="I101" s="11">
        <f>SUBTOTAL(9,I103:I107)</f>
        <v>26</v>
      </c>
      <c r="J101" s="11">
        <f>SUBTOTAL(9,J103:J107)</f>
        <v>157</v>
      </c>
    </row>
    <row r="102" spans="1:10" ht="13.5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 ht="13.5">
      <c r="A103" s="13">
        <v>70</v>
      </c>
      <c r="B103" s="27">
        <v>0.999</v>
      </c>
      <c r="C103" s="15">
        <f>D103+E103</f>
        <v>966</v>
      </c>
      <c r="D103" s="15">
        <v>447</v>
      </c>
      <c r="E103" s="15">
        <v>519</v>
      </c>
      <c r="F103" s="16">
        <v>95</v>
      </c>
      <c r="G103" s="27">
        <v>0.819</v>
      </c>
      <c r="H103" s="15">
        <f>I103+J103</f>
        <v>77</v>
      </c>
      <c r="I103" s="15">
        <v>14</v>
      </c>
      <c r="J103" s="15">
        <v>63</v>
      </c>
    </row>
    <row r="104" spans="1:10" ht="13.5">
      <c r="A104" s="13">
        <v>71</v>
      </c>
      <c r="B104" s="27">
        <v>0.981</v>
      </c>
      <c r="C104" s="15">
        <f>D104+E104</f>
        <v>1047</v>
      </c>
      <c r="D104" s="15">
        <v>474</v>
      </c>
      <c r="E104" s="15">
        <v>573</v>
      </c>
      <c r="F104" s="16">
        <v>96</v>
      </c>
      <c r="G104" s="27">
        <v>0.836</v>
      </c>
      <c r="H104" s="15">
        <f>I104+J104</f>
        <v>46</v>
      </c>
      <c r="I104" s="15">
        <v>6</v>
      </c>
      <c r="J104" s="15">
        <v>40</v>
      </c>
    </row>
    <row r="105" spans="1:10" ht="13.5">
      <c r="A105" s="13">
        <v>72</v>
      </c>
      <c r="B105" s="27">
        <v>0.991</v>
      </c>
      <c r="C105" s="15">
        <f>D105+E105</f>
        <v>1026</v>
      </c>
      <c r="D105" s="15">
        <v>446</v>
      </c>
      <c r="E105" s="15">
        <v>580</v>
      </c>
      <c r="F105" s="16">
        <v>97</v>
      </c>
      <c r="G105" s="27">
        <v>0.758</v>
      </c>
      <c r="H105" s="15">
        <f>I105+J105</f>
        <v>25</v>
      </c>
      <c r="I105" s="15">
        <v>2</v>
      </c>
      <c r="J105" s="15">
        <v>23</v>
      </c>
    </row>
    <row r="106" spans="1:10" ht="13.5">
      <c r="A106" s="13">
        <v>73</v>
      </c>
      <c r="B106" s="27">
        <v>0.979</v>
      </c>
      <c r="C106" s="15">
        <f>D106+E106</f>
        <v>1142</v>
      </c>
      <c r="D106" s="15">
        <v>566</v>
      </c>
      <c r="E106" s="15">
        <v>576</v>
      </c>
      <c r="F106" s="16">
        <v>98</v>
      </c>
      <c r="G106" s="27">
        <v>0.633</v>
      </c>
      <c r="H106" s="15">
        <f>I106+J106</f>
        <v>19</v>
      </c>
      <c r="I106" s="15">
        <v>1</v>
      </c>
      <c r="J106" s="15">
        <v>18</v>
      </c>
    </row>
    <row r="107" spans="1:10" ht="13.5">
      <c r="A107" s="13">
        <v>74</v>
      </c>
      <c r="B107" s="27">
        <v>0.997</v>
      </c>
      <c r="C107" s="15">
        <f>D107+E107</f>
        <v>983</v>
      </c>
      <c r="D107" s="15">
        <v>422</v>
      </c>
      <c r="E107" s="15">
        <v>561</v>
      </c>
      <c r="F107" s="16">
        <v>99</v>
      </c>
      <c r="G107" s="27">
        <v>0.842</v>
      </c>
      <c r="H107" s="15">
        <f>I107+J107</f>
        <v>16</v>
      </c>
      <c r="I107" s="15">
        <v>3</v>
      </c>
      <c r="J107" s="15">
        <v>13</v>
      </c>
    </row>
    <row r="108" spans="1:10" ht="13.5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 ht="13.5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21</v>
      </c>
      <c r="I109" s="11">
        <v>2</v>
      </c>
      <c r="J109" s="11">
        <v>19</v>
      </c>
    </row>
    <row r="110" spans="1:10" ht="13.5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7" ht="13.5">
      <c r="A112" s="33" t="s">
        <v>31</v>
      </c>
      <c r="B112" s="33"/>
      <c r="C112" s="24" t="s">
        <v>3</v>
      </c>
      <c r="E112" s="24" t="s">
        <v>4</v>
      </c>
      <c r="G112" s="24" t="s">
        <v>5</v>
      </c>
    </row>
    <row r="114" spans="1:7" ht="13.5">
      <c r="A114" s="33" t="s">
        <v>32</v>
      </c>
      <c r="B114" s="33"/>
      <c r="C114" s="15">
        <f>SUBTOTAL(9,C9:C31)</f>
        <v>9055</v>
      </c>
      <c r="E114" s="15">
        <f>SUBTOTAL(9,D9:D31)</f>
        <v>4558</v>
      </c>
      <c r="G114" s="15">
        <f>SUBTOTAL(9,E9:E31)</f>
        <v>4497</v>
      </c>
    </row>
    <row r="116" spans="1:7" ht="13.5">
      <c r="A116" s="33" t="s">
        <v>33</v>
      </c>
      <c r="B116" s="33"/>
      <c r="C116" s="15">
        <f>SUBTOTAL(9,C33:C47,H9:H47,C69:C91)</f>
        <v>46012</v>
      </c>
      <c r="E116" s="15">
        <f>SUBTOTAL(9,D33:D47,I9:I47,D69:D91)</f>
        <v>23576</v>
      </c>
      <c r="G116" s="15">
        <f>SUBTOTAL(9,E33:E47,J9:J47,E69:E91)</f>
        <v>22436</v>
      </c>
    </row>
    <row r="118" spans="1:7" ht="13.5">
      <c r="A118" s="33" t="s">
        <v>34</v>
      </c>
      <c r="B118" s="33"/>
      <c r="C118" s="15">
        <f>SUBTOTAL(9,C93:C107,H69:H109)</f>
        <v>21110</v>
      </c>
      <c r="E118" s="15">
        <f>SUBTOTAL(9,D93:D107,I69:I109)</f>
        <v>8845</v>
      </c>
      <c r="G118" s="15">
        <f>SUBTOTAL(9,E93:E107,J69:J109)</f>
        <v>12265</v>
      </c>
    </row>
    <row r="120" spans="1:7" ht="13.5">
      <c r="A120" s="33" t="s">
        <v>35</v>
      </c>
      <c r="B120" s="33"/>
      <c r="C120" s="15">
        <f>SUBTOTAL(9,H69:H109)</f>
        <v>10160</v>
      </c>
      <c r="E120" s="15">
        <f>SUBTOTAL(9,I69:I109)</f>
        <v>3677</v>
      </c>
      <c r="G120" s="15">
        <f>SUBTOTAL(9,J69:J109)</f>
        <v>6483</v>
      </c>
    </row>
  </sheetData>
  <mergeCells count="5">
    <mergeCell ref="A120:B120"/>
    <mergeCell ref="A112:B112"/>
    <mergeCell ref="A114:B114"/>
    <mergeCell ref="A116:B116"/>
    <mergeCell ref="A118:B118"/>
  </mergeCells>
  <printOptions/>
  <pageMargins left="0.7874015748031497" right="0.7874015748031497" top="0.5905511811023623" bottom="0.5905511811023623" header="0.1968503937007874" footer="0.1968503937007874"/>
  <pageSetup firstPageNumber="3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120"/>
  <sheetViews>
    <sheetView workbookViewId="0" topLeftCell="A1">
      <selection activeCell="A3" sqref="A3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42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7" ht="13.5">
      <c r="A6" s="6"/>
      <c r="B6" s="7"/>
      <c r="F6" s="8"/>
      <c r="G6" s="7"/>
    </row>
    <row r="7" spans="1:10" ht="13.5">
      <c r="A7" s="9" t="s">
        <v>6</v>
      </c>
      <c r="B7" s="10"/>
      <c r="C7" s="11">
        <f>SUBTOTAL(9,C9:C47,H9:H47,C69:C107,H69:H109)</f>
        <v>55244</v>
      </c>
      <c r="D7" s="11">
        <f>SUBTOTAL(9,D9:D47,I9:I47,D69:D107,I69:I109)</f>
        <v>27352</v>
      </c>
      <c r="E7" s="11">
        <f>SUBTOTAL(9,E9:E47,J9:J47,E69:E107,J69:J109)</f>
        <v>27892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1950</v>
      </c>
      <c r="D9" s="11">
        <f>SUBTOTAL(9,D11:D15)</f>
        <v>1012</v>
      </c>
      <c r="E9" s="11">
        <f>SUBTOTAL(9,E11:E15)</f>
        <v>938</v>
      </c>
      <c r="F9" s="12" t="s">
        <v>8</v>
      </c>
      <c r="G9" s="10"/>
      <c r="H9" s="11">
        <f>SUBTOTAL(9,H11:H15)</f>
        <v>2800</v>
      </c>
      <c r="I9" s="11">
        <f>SUBTOTAL(9,I11:I15)</f>
        <v>1447</v>
      </c>
      <c r="J9" s="11">
        <f>SUBTOTAL(9,J11:J15)</f>
        <v>1353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29"/>
      <c r="C11" s="15">
        <f>D11+E11</f>
        <v>370</v>
      </c>
      <c r="D11" s="15">
        <v>185</v>
      </c>
      <c r="E11" s="15">
        <v>185</v>
      </c>
      <c r="F11" s="16">
        <v>25</v>
      </c>
      <c r="G11" s="27">
        <v>1.017</v>
      </c>
      <c r="H11" s="15">
        <f>I11+J11</f>
        <v>550</v>
      </c>
      <c r="I11" s="15">
        <v>270</v>
      </c>
      <c r="J11" s="15">
        <v>280</v>
      </c>
    </row>
    <row r="12" spans="1:10" ht="13.5">
      <c r="A12" s="13">
        <v>1</v>
      </c>
      <c r="B12" s="27">
        <v>0.958</v>
      </c>
      <c r="C12" s="15">
        <f>D12+E12</f>
        <v>387</v>
      </c>
      <c r="D12" s="15">
        <v>207</v>
      </c>
      <c r="E12" s="15">
        <v>180</v>
      </c>
      <c r="F12" s="16">
        <v>26</v>
      </c>
      <c r="G12" s="27">
        <v>1.012</v>
      </c>
      <c r="H12" s="15">
        <f>I12+J12</f>
        <v>584</v>
      </c>
      <c r="I12" s="15">
        <v>314</v>
      </c>
      <c r="J12" s="15">
        <v>270</v>
      </c>
    </row>
    <row r="13" spans="1:10" ht="13.5">
      <c r="A13" s="13">
        <v>2</v>
      </c>
      <c r="B13" s="27">
        <v>0.972</v>
      </c>
      <c r="C13" s="15">
        <f>D13+E13</f>
        <v>381</v>
      </c>
      <c r="D13" s="15">
        <v>205</v>
      </c>
      <c r="E13" s="15">
        <v>176</v>
      </c>
      <c r="F13" s="16">
        <v>27</v>
      </c>
      <c r="G13" s="27">
        <v>0.976</v>
      </c>
      <c r="H13" s="15">
        <f>I13+J13</f>
        <v>566</v>
      </c>
      <c r="I13" s="15">
        <v>308</v>
      </c>
      <c r="J13" s="15">
        <v>258</v>
      </c>
    </row>
    <row r="14" spans="1:10" ht="13.5">
      <c r="A14" s="13">
        <v>3</v>
      </c>
      <c r="B14" s="27">
        <v>0.947</v>
      </c>
      <c r="C14" s="15">
        <f>D14+E14</f>
        <v>411</v>
      </c>
      <c r="D14" s="15">
        <v>207</v>
      </c>
      <c r="E14" s="15">
        <v>204</v>
      </c>
      <c r="F14" s="16">
        <v>28</v>
      </c>
      <c r="G14" s="27">
        <v>0.929</v>
      </c>
      <c r="H14" s="15">
        <f>I14+J14</f>
        <v>539</v>
      </c>
      <c r="I14" s="15">
        <v>271</v>
      </c>
      <c r="J14" s="15">
        <v>268</v>
      </c>
    </row>
    <row r="15" spans="1:10" ht="13.5">
      <c r="A15" s="13">
        <v>4</v>
      </c>
      <c r="B15" s="27">
        <v>0.985</v>
      </c>
      <c r="C15" s="15">
        <f>D15+E15</f>
        <v>401</v>
      </c>
      <c r="D15" s="15">
        <v>208</v>
      </c>
      <c r="E15" s="15">
        <v>193</v>
      </c>
      <c r="F15" s="16">
        <v>29</v>
      </c>
      <c r="G15" s="27">
        <v>0.943</v>
      </c>
      <c r="H15" s="15">
        <f>I15+J15</f>
        <v>561</v>
      </c>
      <c r="I15" s="15">
        <v>284</v>
      </c>
      <c r="J15" s="15">
        <v>277</v>
      </c>
    </row>
    <row r="16" spans="1:10" ht="13.5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 ht="13.5">
      <c r="A17" s="9" t="s">
        <v>9</v>
      </c>
      <c r="B17" s="28"/>
      <c r="C17" s="11">
        <f>SUBTOTAL(9,C19:C23)</f>
        <v>2093</v>
      </c>
      <c r="D17" s="11">
        <f>SUBTOTAL(9,D19:D23)</f>
        <v>1070</v>
      </c>
      <c r="E17" s="11">
        <f>SUBTOTAL(9,E19:E23)</f>
        <v>1023</v>
      </c>
      <c r="F17" s="12" t="s">
        <v>10</v>
      </c>
      <c r="G17" s="28"/>
      <c r="H17" s="11">
        <f>SUBTOTAL(9,H19:H23)</f>
        <v>3069</v>
      </c>
      <c r="I17" s="11">
        <f>SUBTOTAL(9,I19:I23)</f>
        <v>1571</v>
      </c>
      <c r="J17" s="11">
        <f>SUBTOTAL(9,J19:J23)</f>
        <v>1498</v>
      </c>
    </row>
    <row r="18" spans="1:10" ht="13.5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 ht="13.5">
      <c r="A19" s="13">
        <v>5</v>
      </c>
      <c r="B19" s="27">
        <v>0.986</v>
      </c>
      <c r="C19" s="15">
        <f>D19+E19</f>
        <v>421</v>
      </c>
      <c r="D19" s="15">
        <v>215</v>
      </c>
      <c r="E19" s="15">
        <v>206</v>
      </c>
      <c r="F19" s="16">
        <v>30</v>
      </c>
      <c r="G19" s="27">
        <v>0.966</v>
      </c>
      <c r="H19" s="15">
        <f>I19+J19</f>
        <v>577</v>
      </c>
      <c r="I19" s="15">
        <v>285</v>
      </c>
      <c r="J19" s="15">
        <v>292</v>
      </c>
    </row>
    <row r="20" spans="1:10" ht="13.5">
      <c r="A20" s="13">
        <v>6</v>
      </c>
      <c r="B20" s="27">
        <v>0.977</v>
      </c>
      <c r="C20" s="15">
        <f>D20+E20</f>
        <v>420</v>
      </c>
      <c r="D20" s="15">
        <v>220</v>
      </c>
      <c r="E20" s="15">
        <v>200</v>
      </c>
      <c r="F20" s="16">
        <v>31</v>
      </c>
      <c r="G20" s="27">
        <v>0.945</v>
      </c>
      <c r="H20" s="15">
        <f>I20+J20</f>
        <v>584</v>
      </c>
      <c r="I20" s="15">
        <v>292</v>
      </c>
      <c r="J20" s="15">
        <v>292</v>
      </c>
    </row>
    <row r="21" spans="1:10" ht="13.5">
      <c r="A21" s="13">
        <v>7</v>
      </c>
      <c r="B21" s="27">
        <v>0.993</v>
      </c>
      <c r="C21" s="15">
        <f>D21+E21</f>
        <v>421</v>
      </c>
      <c r="D21" s="15">
        <v>217</v>
      </c>
      <c r="E21" s="15">
        <v>204</v>
      </c>
      <c r="F21" s="16">
        <v>32</v>
      </c>
      <c r="G21" s="27">
        <v>0.983</v>
      </c>
      <c r="H21" s="15">
        <f>I21+J21</f>
        <v>649</v>
      </c>
      <c r="I21" s="15">
        <v>333</v>
      </c>
      <c r="J21" s="15">
        <v>316</v>
      </c>
    </row>
    <row r="22" spans="1:10" ht="13.5">
      <c r="A22" s="13">
        <v>8</v>
      </c>
      <c r="B22" s="27">
        <v>1</v>
      </c>
      <c r="C22" s="15">
        <f>D22+E22</f>
        <v>399</v>
      </c>
      <c r="D22" s="15">
        <v>200</v>
      </c>
      <c r="E22" s="15">
        <v>199</v>
      </c>
      <c r="F22" s="16">
        <v>33</v>
      </c>
      <c r="G22" s="27">
        <v>0.977</v>
      </c>
      <c r="H22" s="15">
        <f>I22+J22</f>
        <v>593</v>
      </c>
      <c r="I22" s="15">
        <v>294</v>
      </c>
      <c r="J22" s="15">
        <v>299</v>
      </c>
    </row>
    <row r="23" spans="1:10" ht="13.5">
      <c r="A23" s="13">
        <v>9</v>
      </c>
      <c r="B23" s="27">
        <v>0.975</v>
      </c>
      <c r="C23" s="15">
        <f>D23+E23</f>
        <v>432</v>
      </c>
      <c r="D23" s="15">
        <v>218</v>
      </c>
      <c r="E23" s="15">
        <v>214</v>
      </c>
      <c r="F23" s="16">
        <v>34</v>
      </c>
      <c r="G23" s="27">
        <v>0.954</v>
      </c>
      <c r="H23" s="15">
        <f>I23+J23</f>
        <v>666</v>
      </c>
      <c r="I23" s="15">
        <v>367</v>
      </c>
      <c r="J23" s="15">
        <v>299</v>
      </c>
    </row>
    <row r="24" spans="1:10" ht="13.5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 ht="13.5">
      <c r="A25" s="9" t="s">
        <v>11</v>
      </c>
      <c r="B25" s="28"/>
      <c r="C25" s="11">
        <f>SUBTOTAL(9,C27:C31)</f>
        <v>2163</v>
      </c>
      <c r="D25" s="11">
        <f>SUBTOTAL(9,D27:D31)</f>
        <v>1133</v>
      </c>
      <c r="E25" s="11">
        <f>SUBTOTAL(9,E27:E31)</f>
        <v>1030</v>
      </c>
      <c r="F25" s="12" t="s">
        <v>12</v>
      </c>
      <c r="G25" s="28"/>
      <c r="H25" s="11">
        <f>SUBTOTAL(9,H27:H31)</f>
        <v>3566</v>
      </c>
      <c r="I25" s="11">
        <f>SUBTOTAL(9,I27:I31)</f>
        <v>1866</v>
      </c>
      <c r="J25" s="11">
        <f>SUBTOTAL(9,J27:J31)</f>
        <v>1700</v>
      </c>
    </row>
    <row r="26" spans="1:10" ht="13.5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 ht="13.5">
      <c r="A27" s="13">
        <v>10</v>
      </c>
      <c r="B27" s="27">
        <v>0.989</v>
      </c>
      <c r="C27" s="15">
        <f>D27+E27</f>
        <v>434</v>
      </c>
      <c r="D27" s="15">
        <v>228</v>
      </c>
      <c r="E27" s="15">
        <v>206</v>
      </c>
      <c r="F27" s="16">
        <v>35</v>
      </c>
      <c r="G27" s="27">
        <v>0.968</v>
      </c>
      <c r="H27" s="15">
        <f>I27+J27</f>
        <v>639</v>
      </c>
      <c r="I27" s="15">
        <v>339</v>
      </c>
      <c r="J27" s="15">
        <v>300</v>
      </c>
    </row>
    <row r="28" spans="1:10" ht="13.5">
      <c r="A28" s="13">
        <v>11</v>
      </c>
      <c r="B28" s="27">
        <v>0.995</v>
      </c>
      <c r="C28" s="15">
        <f>D28+E28</f>
        <v>439</v>
      </c>
      <c r="D28" s="15">
        <v>239</v>
      </c>
      <c r="E28" s="15">
        <v>200</v>
      </c>
      <c r="F28" s="16">
        <v>36</v>
      </c>
      <c r="G28" s="27">
        <v>0.984</v>
      </c>
      <c r="H28" s="15">
        <f>I28+J28</f>
        <v>670</v>
      </c>
      <c r="I28" s="15">
        <v>350</v>
      </c>
      <c r="J28" s="15">
        <v>320</v>
      </c>
    </row>
    <row r="29" spans="1:10" ht="13.5">
      <c r="A29" s="13">
        <v>12</v>
      </c>
      <c r="B29" s="27">
        <v>0.988</v>
      </c>
      <c r="C29" s="15">
        <f>D29+E29</f>
        <v>428</v>
      </c>
      <c r="D29" s="15">
        <v>216</v>
      </c>
      <c r="E29" s="15">
        <v>212</v>
      </c>
      <c r="F29" s="16">
        <v>37</v>
      </c>
      <c r="G29" s="27">
        <v>1.004</v>
      </c>
      <c r="H29" s="15">
        <f>I29+J29</f>
        <v>708</v>
      </c>
      <c r="I29" s="15">
        <v>378</v>
      </c>
      <c r="J29" s="15">
        <v>330</v>
      </c>
    </row>
    <row r="30" spans="1:10" ht="13.5">
      <c r="A30" s="13">
        <v>13</v>
      </c>
      <c r="B30" s="27">
        <v>0.988</v>
      </c>
      <c r="C30" s="15">
        <f>D30+E30</f>
        <v>428</v>
      </c>
      <c r="D30" s="15">
        <v>219</v>
      </c>
      <c r="E30" s="15">
        <v>209</v>
      </c>
      <c r="F30" s="16">
        <v>38</v>
      </c>
      <c r="G30" s="27">
        <v>0.993</v>
      </c>
      <c r="H30" s="15">
        <f>I30+J30</f>
        <v>757</v>
      </c>
      <c r="I30" s="15">
        <v>398</v>
      </c>
      <c r="J30" s="15">
        <v>359</v>
      </c>
    </row>
    <row r="31" spans="1:10" ht="13.5">
      <c r="A31" s="13">
        <v>14</v>
      </c>
      <c r="B31" s="27">
        <v>0.998</v>
      </c>
      <c r="C31" s="15">
        <f>D31+E31</f>
        <v>434</v>
      </c>
      <c r="D31" s="15">
        <v>231</v>
      </c>
      <c r="E31" s="15">
        <v>203</v>
      </c>
      <c r="F31" s="16">
        <v>39</v>
      </c>
      <c r="G31" s="27">
        <v>0.996</v>
      </c>
      <c r="H31" s="15">
        <f>I31+J31</f>
        <v>792</v>
      </c>
      <c r="I31" s="15">
        <v>401</v>
      </c>
      <c r="J31" s="15">
        <v>391</v>
      </c>
    </row>
    <row r="32" spans="1:10" ht="13.5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 ht="13.5">
      <c r="A33" s="9" t="s">
        <v>13</v>
      </c>
      <c r="B33" s="28"/>
      <c r="C33" s="11">
        <f>SUBTOTAL(9,C35:C39)</f>
        <v>2411</v>
      </c>
      <c r="D33" s="11">
        <f>SUBTOTAL(9,D35:D39)</f>
        <v>1219</v>
      </c>
      <c r="E33" s="11">
        <f>SUBTOTAL(9,E35:E39)</f>
        <v>1192</v>
      </c>
      <c r="F33" s="12" t="s">
        <v>14</v>
      </c>
      <c r="G33" s="28"/>
      <c r="H33" s="11">
        <f>SUBTOTAL(9,H35:H39)</f>
        <v>4231</v>
      </c>
      <c r="I33" s="11">
        <f>SUBTOTAL(9,I35:I39)</f>
        <v>2234</v>
      </c>
      <c r="J33" s="11">
        <f>SUBTOTAL(9,J35:J39)</f>
        <v>1997</v>
      </c>
    </row>
    <row r="34" spans="1:10" ht="13.5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 ht="13.5">
      <c r="A35" s="13">
        <v>15</v>
      </c>
      <c r="B35" s="27">
        <v>0.984</v>
      </c>
      <c r="C35" s="15">
        <f>D35+E35</f>
        <v>443</v>
      </c>
      <c r="D35" s="15">
        <v>230</v>
      </c>
      <c r="E35" s="15">
        <v>213</v>
      </c>
      <c r="F35" s="16">
        <v>40</v>
      </c>
      <c r="G35" s="27">
        <v>0.992</v>
      </c>
      <c r="H35" s="15">
        <f>I35+J35</f>
        <v>790</v>
      </c>
      <c r="I35" s="15">
        <v>420</v>
      </c>
      <c r="J35" s="15">
        <v>370</v>
      </c>
    </row>
    <row r="36" spans="1:10" ht="13.5">
      <c r="A36" s="13">
        <v>16</v>
      </c>
      <c r="B36" s="27">
        <v>0.982</v>
      </c>
      <c r="C36" s="15">
        <f>D36+E36</f>
        <v>485</v>
      </c>
      <c r="D36" s="15">
        <v>247</v>
      </c>
      <c r="E36" s="15">
        <v>238</v>
      </c>
      <c r="F36" s="16">
        <v>41</v>
      </c>
      <c r="G36" s="27">
        <v>0.988</v>
      </c>
      <c r="H36" s="15">
        <f>I36+J36</f>
        <v>887</v>
      </c>
      <c r="I36" s="15">
        <v>451</v>
      </c>
      <c r="J36" s="15">
        <v>436</v>
      </c>
    </row>
    <row r="37" spans="1:10" ht="13.5">
      <c r="A37" s="13">
        <v>17</v>
      </c>
      <c r="B37" s="27">
        <v>0.994</v>
      </c>
      <c r="C37" s="15">
        <f>D37+E37</f>
        <v>480</v>
      </c>
      <c r="D37" s="15">
        <v>229</v>
      </c>
      <c r="E37" s="15">
        <v>251</v>
      </c>
      <c r="F37" s="16">
        <v>42</v>
      </c>
      <c r="G37" s="27">
        <v>0.981</v>
      </c>
      <c r="H37" s="15">
        <f>I37+J37</f>
        <v>835</v>
      </c>
      <c r="I37" s="15">
        <v>449</v>
      </c>
      <c r="J37" s="15">
        <v>386</v>
      </c>
    </row>
    <row r="38" spans="1:10" ht="13.5">
      <c r="A38" s="13">
        <v>18</v>
      </c>
      <c r="B38" s="27">
        <v>1</v>
      </c>
      <c r="C38" s="15">
        <f>D38+E38</f>
        <v>461</v>
      </c>
      <c r="D38" s="15">
        <v>235</v>
      </c>
      <c r="E38" s="15">
        <v>226</v>
      </c>
      <c r="F38" s="16">
        <v>43</v>
      </c>
      <c r="G38" s="27">
        <v>0.979</v>
      </c>
      <c r="H38" s="15">
        <f>I38+J38</f>
        <v>880</v>
      </c>
      <c r="I38" s="15">
        <v>487</v>
      </c>
      <c r="J38" s="15">
        <v>393</v>
      </c>
    </row>
    <row r="39" spans="1:10" ht="13.5">
      <c r="A39" s="13">
        <v>19</v>
      </c>
      <c r="B39" s="27">
        <v>1.08</v>
      </c>
      <c r="C39" s="15">
        <f>D39+E39</f>
        <v>542</v>
      </c>
      <c r="D39" s="15">
        <v>278</v>
      </c>
      <c r="E39" s="15">
        <v>264</v>
      </c>
      <c r="F39" s="16">
        <v>44</v>
      </c>
      <c r="G39" s="27">
        <v>0.976</v>
      </c>
      <c r="H39" s="15">
        <f>I39+J39</f>
        <v>839</v>
      </c>
      <c r="I39" s="15">
        <v>427</v>
      </c>
      <c r="J39" s="15">
        <v>412</v>
      </c>
    </row>
    <row r="40" spans="1:10" ht="13.5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 ht="13.5">
      <c r="A41" s="9" t="s">
        <v>15</v>
      </c>
      <c r="B41" s="28"/>
      <c r="C41" s="11">
        <f>SUBTOTAL(9,C43:C47)</f>
        <v>2617</v>
      </c>
      <c r="D41" s="11">
        <f>SUBTOTAL(9,D43:D47)</f>
        <v>1409</v>
      </c>
      <c r="E41" s="11">
        <f>SUBTOTAL(9,E43:E47)</f>
        <v>1208</v>
      </c>
      <c r="F41" s="12" t="s">
        <v>16</v>
      </c>
      <c r="G41" s="28"/>
      <c r="H41" s="11">
        <f>SUBTOTAL(9,H43:H47)</f>
        <v>3711</v>
      </c>
      <c r="I41" s="11">
        <f>SUBTOTAL(9,I43:I47)</f>
        <v>1993</v>
      </c>
      <c r="J41" s="11">
        <f>SUBTOTAL(9,J43:J47)</f>
        <v>1718</v>
      </c>
    </row>
    <row r="42" spans="1:10" ht="13.5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 ht="13.5">
      <c r="A43" s="13">
        <v>20</v>
      </c>
      <c r="B43" s="27">
        <v>1.026</v>
      </c>
      <c r="C43" s="15">
        <f>D43+E43</f>
        <v>504</v>
      </c>
      <c r="D43" s="15">
        <v>275</v>
      </c>
      <c r="E43" s="15">
        <v>229</v>
      </c>
      <c r="F43" s="16">
        <v>45</v>
      </c>
      <c r="G43" s="27">
        <v>0.99</v>
      </c>
      <c r="H43" s="15">
        <f>I43+J43</f>
        <v>817</v>
      </c>
      <c r="I43" s="15">
        <v>449</v>
      </c>
      <c r="J43" s="15">
        <v>368</v>
      </c>
    </row>
    <row r="44" spans="1:10" ht="13.5">
      <c r="A44" s="13">
        <v>21</v>
      </c>
      <c r="B44" s="27">
        <v>0.957</v>
      </c>
      <c r="C44" s="15">
        <f>D44+E44</f>
        <v>512</v>
      </c>
      <c r="D44" s="15">
        <v>295</v>
      </c>
      <c r="E44" s="15">
        <v>217</v>
      </c>
      <c r="F44" s="16">
        <v>46</v>
      </c>
      <c r="G44" s="27">
        <v>0.989</v>
      </c>
      <c r="H44" s="15">
        <f>I44+J44</f>
        <v>794</v>
      </c>
      <c r="I44" s="15">
        <v>388</v>
      </c>
      <c r="J44" s="15">
        <v>406</v>
      </c>
    </row>
    <row r="45" spans="1:10" ht="13.5">
      <c r="A45" s="13">
        <v>22</v>
      </c>
      <c r="B45" s="27">
        <v>1.018</v>
      </c>
      <c r="C45" s="15">
        <f>D45+E45</f>
        <v>567</v>
      </c>
      <c r="D45" s="15">
        <v>282</v>
      </c>
      <c r="E45" s="15">
        <v>285</v>
      </c>
      <c r="F45" s="16">
        <v>47</v>
      </c>
      <c r="G45" s="27">
        <v>0.991</v>
      </c>
      <c r="H45" s="15">
        <f>I45+J45</f>
        <v>815</v>
      </c>
      <c r="I45" s="15">
        <v>458</v>
      </c>
      <c r="J45" s="15">
        <v>357</v>
      </c>
    </row>
    <row r="46" spans="1:10" ht="13.5">
      <c r="A46" s="13">
        <v>23</v>
      </c>
      <c r="B46" s="27">
        <v>0.974</v>
      </c>
      <c r="C46" s="15">
        <f>D46+E46</f>
        <v>495</v>
      </c>
      <c r="D46" s="15">
        <v>258</v>
      </c>
      <c r="E46" s="15">
        <v>237</v>
      </c>
      <c r="F46" s="16">
        <v>48</v>
      </c>
      <c r="G46" s="27">
        <v>0.989</v>
      </c>
      <c r="H46" s="15">
        <f>I46+J46</f>
        <v>636</v>
      </c>
      <c r="I46" s="15">
        <v>346</v>
      </c>
      <c r="J46" s="15">
        <v>290</v>
      </c>
    </row>
    <row r="47" spans="1:10" ht="13.5">
      <c r="A47" s="13">
        <v>24</v>
      </c>
      <c r="B47" s="27">
        <v>1.004</v>
      </c>
      <c r="C47" s="15">
        <f>D47+E47</f>
        <v>539</v>
      </c>
      <c r="D47" s="15">
        <v>299</v>
      </c>
      <c r="E47" s="15">
        <v>240</v>
      </c>
      <c r="F47" s="16">
        <v>49</v>
      </c>
      <c r="G47" s="27">
        <v>0.991</v>
      </c>
      <c r="H47" s="15">
        <f>I47+J47</f>
        <v>649</v>
      </c>
      <c r="I47" s="15">
        <v>352</v>
      </c>
      <c r="J47" s="15">
        <v>297</v>
      </c>
    </row>
    <row r="48" spans="1:7" ht="13.5">
      <c r="A48" s="17"/>
      <c r="B48" s="18"/>
      <c r="F48" s="19"/>
      <c r="G48" s="18"/>
    </row>
    <row r="49" spans="1:7" ht="13.5">
      <c r="A49" s="17"/>
      <c r="B49" s="18"/>
      <c r="F49" s="19"/>
      <c r="G49" s="18"/>
    </row>
    <row r="50" spans="1:10" ht="13.5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ht="13.5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43</v>
      </c>
      <c r="J63" s="5" t="str">
        <f>J3</f>
        <v>(住民基本台帳人口　平成27年3月31日現在)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7" ht="13.5">
      <c r="A66" s="6"/>
      <c r="B66" s="7"/>
      <c r="F66" s="8"/>
      <c r="G66" s="7"/>
    </row>
    <row r="67" spans="1:10" ht="13.5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 ht="13.5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 ht="13.5">
      <c r="A69" s="9" t="s">
        <v>19</v>
      </c>
      <c r="B69" s="10"/>
      <c r="C69" s="11">
        <f>SUBTOTAL(9,C71:C75)</f>
        <v>3285</v>
      </c>
      <c r="D69" s="11">
        <f>SUBTOTAL(9,D71:D75)</f>
        <v>1691</v>
      </c>
      <c r="E69" s="11">
        <f>SUBTOTAL(9,E71:E75)</f>
        <v>1594</v>
      </c>
      <c r="F69" s="12" t="s">
        <v>20</v>
      </c>
      <c r="G69" s="10"/>
      <c r="H69" s="11">
        <f>SUBTOTAL(9,H71:H75)</f>
        <v>3507</v>
      </c>
      <c r="I69" s="11">
        <f>SUBTOTAL(9,I71:I75)</f>
        <v>1579</v>
      </c>
      <c r="J69" s="11">
        <f>SUBTOTAL(9,J71:J75)</f>
        <v>1928</v>
      </c>
    </row>
    <row r="70" spans="1:10" ht="13.5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 ht="13.5">
      <c r="A71" s="13">
        <v>50</v>
      </c>
      <c r="B71" s="27">
        <v>0.991</v>
      </c>
      <c r="C71" s="15">
        <f>D71+E71</f>
        <v>762</v>
      </c>
      <c r="D71" s="15">
        <v>379</v>
      </c>
      <c r="E71" s="15">
        <v>383</v>
      </c>
      <c r="F71" s="16">
        <v>75</v>
      </c>
      <c r="G71" s="27">
        <v>0.978</v>
      </c>
      <c r="H71" s="15">
        <f>I71+J71</f>
        <v>752</v>
      </c>
      <c r="I71" s="15">
        <v>344</v>
      </c>
      <c r="J71" s="15">
        <v>408</v>
      </c>
    </row>
    <row r="72" spans="1:10" ht="13.5">
      <c r="A72" s="13">
        <v>51</v>
      </c>
      <c r="B72" s="27">
        <v>0.995</v>
      </c>
      <c r="C72" s="15">
        <f>D72+E72</f>
        <v>633</v>
      </c>
      <c r="D72" s="15">
        <v>339</v>
      </c>
      <c r="E72" s="15">
        <v>294</v>
      </c>
      <c r="F72" s="16">
        <v>76</v>
      </c>
      <c r="G72" s="27">
        <v>0.963</v>
      </c>
      <c r="H72" s="15">
        <f>I72+J72</f>
        <v>651</v>
      </c>
      <c r="I72" s="15">
        <v>302</v>
      </c>
      <c r="J72" s="15">
        <v>349</v>
      </c>
    </row>
    <row r="73" spans="1:10" ht="13.5">
      <c r="A73" s="13">
        <v>52</v>
      </c>
      <c r="B73" s="27">
        <v>1.01</v>
      </c>
      <c r="C73" s="15">
        <f>D73+E73</f>
        <v>678</v>
      </c>
      <c r="D73" s="15">
        <v>326</v>
      </c>
      <c r="E73" s="15">
        <v>352</v>
      </c>
      <c r="F73" s="16">
        <v>77</v>
      </c>
      <c r="G73" s="27">
        <v>0.953</v>
      </c>
      <c r="H73" s="15">
        <f>I73+J73</f>
        <v>713</v>
      </c>
      <c r="I73" s="15">
        <v>341</v>
      </c>
      <c r="J73" s="15">
        <v>372</v>
      </c>
    </row>
    <row r="74" spans="1:10" ht="13.5">
      <c r="A74" s="13">
        <v>53</v>
      </c>
      <c r="B74" s="27">
        <v>0.992</v>
      </c>
      <c r="C74" s="15">
        <f>D74+E74</f>
        <v>606</v>
      </c>
      <c r="D74" s="15">
        <v>307</v>
      </c>
      <c r="E74" s="15">
        <v>299</v>
      </c>
      <c r="F74" s="16">
        <v>78</v>
      </c>
      <c r="G74" s="27">
        <v>0.975</v>
      </c>
      <c r="H74" s="15">
        <f>I74+J74</f>
        <v>698</v>
      </c>
      <c r="I74" s="15">
        <v>301</v>
      </c>
      <c r="J74" s="15">
        <v>397</v>
      </c>
    </row>
    <row r="75" spans="1:10" ht="13.5">
      <c r="A75" s="13">
        <v>54</v>
      </c>
      <c r="B75" s="27">
        <v>1.002</v>
      </c>
      <c r="C75" s="15">
        <f>D75+E75</f>
        <v>606</v>
      </c>
      <c r="D75" s="15">
        <v>340</v>
      </c>
      <c r="E75" s="15">
        <v>266</v>
      </c>
      <c r="F75" s="16">
        <v>79</v>
      </c>
      <c r="G75" s="27">
        <v>0.976</v>
      </c>
      <c r="H75" s="15">
        <f>I75+J75</f>
        <v>693</v>
      </c>
      <c r="I75" s="15">
        <v>291</v>
      </c>
      <c r="J75" s="15">
        <v>402</v>
      </c>
    </row>
    <row r="76" spans="1:10" ht="13.5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 ht="13.5">
      <c r="A77" s="9" t="s">
        <v>21</v>
      </c>
      <c r="B77" s="28"/>
      <c r="C77" s="11">
        <f>SUBTOTAL(9,C79:C83)</f>
        <v>2985</v>
      </c>
      <c r="D77" s="11">
        <f>SUBTOTAL(9,D79:D83)</f>
        <v>1483</v>
      </c>
      <c r="E77" s="11">
        <f>SUBTOTAL(9,E79:E83)</f>
        <v>1502</v>
      </c>
      <c r="F77" s="12" t="s">
        <v>22</v>
      </c>
      <c r="G77" s="28"/>
      <c r="H77" s="11">
        <f>SUBTOTAL(9,H79:H83)</f>
        <v>2498</v>
      </c>
      <c r="I77" s="11">
        <f>SUBTOTAL(9,I79:I83)</f>
        <v>1024</v>
      </c>
      <c r="J77" s="11">
        <f>SUBTOTAL(9,J79:J83)</f>
        <v>1474</v>
      </c>
    </row>
    <row r="78" spans="1:10" ht="13.5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 ht="13.5">
      <c r="A79" s="13">
        <v>55</v>
      </c>
      <c r="B79" s="27">
        <v>0.998</v>
      </c>
      <c r="C79" s="15">
        <f>D79+E79</f>
        <v>602</v>
      </c>
      <c r="D79" s="15">
        <v>285</v>
      </c>
      <c r="E79" s="15">
        <v>317</v>
      </c>
      <c r="F79" s="16">
        <v>80</v>
      </c>
      <c r="G79" s="27">
        <v>0.954</v>
      </c>
      <c r="H79" s="15">
        <f>I79+J79</f>
        <v>616</v>
      </c>
      <c r="I79" s="15">
        <v>280</v>
      </c>
      <c r="J79" s="15">
        <v>336</v>
      </c>
    </row>
    <row r="80" spans="1:10" ht="13.5">
      <c r="A80" s="13">
        <v>56</v>
      </c>
      <c r="B80" s="27">
        <v>0.992</v>
      </c>
      <c r="C80" s="15">
        <f>D80+E80</f>
        <v>592</v>
      </c>
      <c r="D80" s="15">
        <v>302</v>
      </c>
      <c r="E80" s="15">
        <v>290</v>
      </c>
      <c r="F80" s="16">
        <v>81</v>
      </c>
      <c r="G80" s="27">
        <v>0.952</v>
      </c>
      <c r="H80" s="15">
        <f>I80+J80</f>
        <v>520</v>
      </c>
      <c r="I80" s="15">
        <v>225</v>
      </c>
      <c r="J80" s="15">
        <v>295</v>
      </c>
    </row>
    <row r="81" spans="1:10" ht="13.5">
      <c r="A81" s="13">
        <v>57</v>
      </c>
      <c r="B81" s="27">
        <v>0.985</v>
      </c>
      <c r="C81" s="15">
        <f>D81+E81</f>
        <v>574</v>
      </c>
      <c r="D81" s="15">
        <v>288</v>
      </c>
      <c r="E81" s="15">
        <v>286</v>
      </c>
      <c r="F81" s="16">
        <v>82</v>
      </c>
      <c r="G81" s="27">
        <v>0.953</v>
      </c>
      <c r="H81" s="15">
        <f>I81+J81</f>
        <v>524</v>
      </c>
      <c r="I81" s="15">
        <v>192</v>
      </c>
      <c r="J81" s="15">
        <v>332</v>
      </c>
    </row>
    <row r="82" spans="1:10" ht="13.5">
      <c r="A82" s="13">
        <v>58</v>
      </c>
      <c r="B82" s="27">
        <v>0.994</v>
      </c>
      <c r="C82" s="15">
        <f>D82+E82</f>
        <v>627</v>
      </c>
      <c r="D82" s="15">
        <v>313</v>
      </c>
      <c r="E82" s="15">
        <v>314</v>
      </c>
      <c r="F82" s="16">
        <v>83</v>
      </c>
      <c r="G82" s="27">
        <v>0.946</v>
      </c>
      <c r="H82" s="15">
        <f>I82+J82</f>
        <v>439</v>
      </c>
      <c r="I82" s="15">
        <v>163</v>
      </c>
      <c r="J82" s="15">
        <v>276</v>
      </c>
    </row>
    <row r="83" spans="1:10" ht="13.5">
      <c r="A83" s="13">
        <v>59</v>
      </c>
      <c r="B83" s="27">
        <v>1.012</v>
      </c>
      <c r="C83" s="15">
        <f>D83+E83</f>
        <v>590</v>
      </c>
      <c r="D83" s="15">
        <v>295</v>
      </c>
      <c r="E83" s="15">
        <v>295</v>
      </c>
      <c r="F83" s="16">
        <v>84</v>
      </c>
      <c r="G83" s="27">
        <v>0.95</v>
      </c>
      <c r="H83" s="15">
        <f>I83+J83</f>
        <v>399</v>
      </c>
      <c r="I83" s="15">
        <v>164</v>
      </c>
      <c r="J83" s="15">
        <v>235</v>
      </c>
    </row>
    <row r="84" spans="1:10" ht="13.5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 ht="13.5">
      <c r="A85" s="9" t="s">
        <v>23</v>
      </c>
      <c r="B85" s="28"/>
      <c r="C85" s="11">
        <f>SUBTOTAL(9,C87:C91)</f>
        <v>3696</v>
      </c>
      <c r="D85" s="11">
        <f>SUBTOTAL(9,D87:D91)</f>
        <v>1890</v>
      </c>
      <c r="E85" s="11">
        <f>SUBTOTAL(9,E87:E91)</f>
        <v>1806</v>
      </c>
      <c r="F85" s="12" t="s">
        <v>24</v>
      </c>
      <c r="G85" s="28"/>
      <c r="H85" s="11">
        <f>SUBTOTAL(9,H87:H91)</f>
        <v>1351</v>
      </c>
      <c r="I85" s="11">
        <f>SUBTOTAL(9,I87:I91)</f>
        <v>445</v>
      </c>
      <c r="J85" s="11">
        <f>SUBTOTAL(9,J87:J91)</f>
        <v>906</v>
      </c>
    </row>
    <row r="86" spans="1:10" ht="13.5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 ht="13.5">
      <c r="A87" s="13">
        <v>60</v>
      </c>
      <c r="B87" s="27">
        <v>1.005</v>
      </c>
      <c r="C87" s="15">
        <f>D87+E87</f>
        <v>643</v>
      </c>
      <c r="D87" s="15">
        <v>340</v>
      </c>
      <c r="E87" s="15">
        <v>303</v>
      </c>
      <c r="F87" s="16">
        <v>85</v>
      </c>
      <c r="G87" s="27">
        <v>0.928</v>
      </c>
      <c r="H87" s="15">
        <f>I87+J87</f>
        <v>348</v>
      </c>
      <c r="I87" s="15">
        <v>128</v>
      </c>
      <c r="J87" s="15">
        <v>220</v>
      </c>
    </row>
    <row r="88" spans="1:10" ht="13.5">
      <c r="A88" s="13">
        <v>61</v>
      </c>
      <c r="B88" s="27">
        <v>0.982</v>
      </c>
      <c r="C88" s="15">
        <f>D88+E88</f>
        <v>660</v>
      </c>
      <c r="D88" s="15">
        <v>347</v>
      </c>
      <c r="E88" s="15">
        <v>313</v>
      </c>
      <c r="F88" s="16">
        <v>86</v>
      </c>
      <c r="G88" s="27">
        <v>0.929</v>
      </c>
      <c r="H88" s="15">
        <f>I88+J88</f>
        <v>316</v>
      </c>
      <c r="I88" s="15">
        <v>106</v>
      </c>
      <c r="J88" s="15">
        <v>210</v>
      </c>
    </row>
    <row r="89" spans="1:10" ht="13.5">
      <c r="A89" s="13">
        <v>62</v>
      </c>
      <c r="B89" s="27">
        <v>0.99</v>
      </c>
      <c r="C89" s="15">
        <f>D89+E89</f>
        <v>705</v>
      </c>
      <c r="D89" s="15">
        <v>353</v>
      </c>
      <c r="E89" s="15">
        <v>352</v>
      </c>
      <c r="F89" s="16">
        <v>87</v>
      </c>
      <c r="G89" s="27">
        <v>0.956</v>
      </c>
      <c r="H89" s="15">
        <f>I89+J89</f>
        <v>263</v>
      </c>
      <c r="I89" s="15">
        <v>79</v>
      </c>
      <c r="J89" s="15">
        <v>184</v>
      </c>
    </row>
    <row r="90" spans="1:10" ht="13.5">
      <c r="A90" s="13">
        <v>63</v>
      </c>
      <c r="B90" s="27">
        <v>0.994</v>
      </c>
      <c r="C90" s="15">
        <f>D90+E90</f>
        <v>790</v>
      </c>
      <c r="D90" s="15">
        <v>384</v>
      </c>
      <c r="E90" s="15">
        <v>406</v>
      </c>
      <c r="F90" s="16">
        <v>88</v>
      </c>
      <c r="G90" s="27">
        <v>0.905</v>
      </c>
      <c r="H90" s="15">
        <f>I90+J90</f>
        <v>228</v>
      </c>
      <c r="I90" s="15">
        <v>77</v>
      </c>
      <c r="J90" s="15">
        <v>151</v>
      </c>
    </row>
    <row r="91" spans="1:10" ht="13.5">
      <c r="A91" s="13">
        <v>64</v>
      </c>
      <c r="B91" s="27">
        <v>0.989</v>
      </c>
      <c r="C91" s="15">
        <f>D91+E91</f>
        <v>898</v>
      </c>
      <c r="D91" s="15">
        <v>466</v>
      </c>
      <c r="E91" s="15">
        <v>432</v>
      </c>
      <c r="F91" s="16">
        <v>89</v>
      </c>
      <c r="G91" s="27">
        <v>0.86</v>
      </c>
      <c r="H91" s="15">
        <f>I91+J91</f>
        <v>196</v>
      </c>
      <c r="I91" s="15">
        <v>55</v>
      </c>
      <c r="J91" s="15">
        <v>141</v>
      </c>
    </row>
    <row r="92" spans="1:10" ht="13.5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 ht="13.5">
      <c r="A93" s="9" t="s">
        <v>25</v>
      </c>
      <c r="B93" s="28"/>
      <c r="C93" s="11">
        <f>SUBTOTAL(9,C95:C99)</f>
        <v>4479</v>
      </c>
      <c r="D93" s="11">
        <f>SUBTOTAL(9,D95:D99)</f>
        <v>2185</v>
      </c>
      <c r="E93" s="11">
        <f>SUBTOTAL(9,E95:E99)</f>
        <v>2294</v>
      </c>
      <c r="F93" s="12" t="s">
        <v>26</v>
      </c>
      <c r="G93" s="28"/>
      <c r="H93" s="11">
        <f>SUBTOTAL(9,H95:H99)</f>
        <v>572</v>
      </c>
      <c r="I93" s="11">
        <f>SUBTOTAL(9,I95:I99)</f>
        <v>125</v>
      </c>
      <c r="J93" s="11">
        <f>SUBTOTAL(9,J95:J99)</f>
        <v>447</v>
      </c>
    </row>
    <row r="94" spans="1:10" ht="13.5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 ht="13.5">
      <c r="A95" s="13">
        <v>65</v>
      </c>
      <c r="B95" s="27">
        <v>0.988</v>
      </c>
      <c r="C95" s="15">
        <f>D95+E95</f>
        <v>1001</v>
      </c>
      <c r="D95" s="15">
        <v>492</v>
      </c>
      <c r="E95" s="15">
        <v>509</v>
      </c>
      <c r="F95" s="16">
        <v>90</v>
      </c>
      <c r="G95" s="27">
        <v>0.848</v>
      </c>
      <c r="H95" s="15">
        <f>I95+J95</f>
        <v>168</v>
      </c>
      <c r="I95" s="15">
        <v>37</v>
      </c>
      <c r="J95" s="15">
        <v>131</v>
      </c>
    </row>
    <row r="96" spans="1:10" ht="13.5">
      <c r="A96" s="13">
        <v>66</v>
      </c>
      <c r="B96" s="27">
        <v>0.992</v>
      </c>
      <c r="C96" s="15">
        <f>D96+E96</f>
        <v>1053</v>
      </c>
      <c r="D96" s="15">
        <v>523</v>
      </c>
      <c r="E96" s="15">
        <v>530</v>
      </c>
      <c r="F96" s="16">
        <v>91</v>
      </c>
      <c r="G96" s="27">
        <v>0.931</v>
      </c>
      <c r="H96" s="15">
        <f>I96+J96</f>
        <v>135</v>
      </c>
      <c r="I96" s="15">
        <v>39</v>
      </c>
      <c r="J96" s="15">
        <v>96</v>
      </c>
    </row>
    <row r="97" spans="1:10" ht="13.5">
      <c r="A97" s="13">
        <v>67</v>
      </c>
      <c r="B97" s="27">
        <v>0.981</v>
      </c>
      <c r="C97" s="15">
        <f>D97+E97</f>
        <v>1005</v>
      </c>
      <c r="D97" s="15">
        <v>489</v>
      </c>
      <c r="E97" s="15">
        <v>516</v>
      </c>
      <c r="F97" s="16">
        <v>92</v>
      </c>
      <c r="G97" s="27">
        <v>0.835</v>
      </c>
      <c r="H97" s="15">
        <f>I97+J97</f>
        <v>106</v>
      </c>
      <c r="I97" s="15">
        <v>22</v>
      </c>
      <c r="J97" s="15">
        <v>84</v>
      </c>
    </row>
    <row r="98" spans="1:10" ht="13.5">
      <c r="A98" s="13">
        <v>68</v>
      </c>
      <c r="B98" s="27">
        <v>0.989</v>
      </c>
      <c r="C98" s="15">
        <f>D98+E98</f>
        <v>813</v>
      </c>
      <c r="D98" s="15">
        <v>412</v>
      </c>
      <c r="E98" s="15">
        <v>401</v>
      </c>
      <c r="F98" s="16">
        <v>93</v>
      </c>
      <c r="G98" s="27">
        <v>0.837</v>
      </c>
      <c r="H98" s="15">
        <f>I98+J98</f>
        <v>87</v>
      </c>
      <c r="I98" s="15">
        <v>13</v>
      </c>
      <c r="J98" s="15">
        <v>74</v>
      </c>
    </row>
    <row r="99" spans="1:10" ht="13.5">
      <c r="A99" s="13">
        <v>69</v>
      </c>
      <c r="B99" s="27">
        <v>0.982</v>
      </c>
      <c r="C99" s="15">
        <f>D99+E99</f>
        <v>607</v>
      </c>
      <c r="D99" s="15">
        <v>269</v>
      </c>
      <c r="E99" s="15">
        <v>338</v>
      </c>
      <c r="F99" s="16">
        <v>94</v>
      </c>
      <c r="G99" s="27">
        <v>0.768</v>
      </c>
      <c r="H99" s="15">
        <f>I99+J99</f>
        <v>76</v>
      </c>
      <c r="I99" s="15">
        <v>14</v>
      </c>
      <c r="J99" s="15">
        <v>62</v>
      </c>
    </row>
    <row r="100" spans="1:10" ht="13.5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 ht="13.5">
      <c r="A101" s="9" t="s">
        <v>27</v>
      </c>
      <c r="B101" s="28"/>
      <c r="C101" s="11">
        <f>SUBTOTAL(9,C103:C107)</f>
        <v>4106</v>
      </c>
      <c r="D101" s="11">
        <f>SUBTOTAL(9,D103:D107)</f>
        <v>1952</v>
      </c>
      <c r="E101" s="11">
        <f>SUBTOTAL(9,E103:E107)</f>
        <v>2154</v>
      </c>
      <c r="F101" s="12" t="s">
        <v>28</v>
      </c>
      <c r="G101" s="28"/>
      <c r="H101" s="11">
        <f>SUBTOTAL(9,H103:H107)</f>
        <v>135</v>
      </c>
      <c r="I101" s="11">
        <f>SUBTOTAL(9,I103:I107)</f>
        <v>21</v>
      </c>
      <c r="J101" s="11">
        <f>SUBTOTAL(9,J103:J107)</f>
        <v>114</v>
      </c>
    </row>
    <row r="102" spans="1:10" ht="13.5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 ht="13.5">
      <c r="A103" s="13">
        <v>70</v>
      </c>
      <c r="B103" s="27">
        <v>0.986</v>
      </c>
      <c r="C103" s="15">
        <f>D103+E103</f>
        <v>787</v>
      </c>
      <c r="D103" s="15">
        <v>364</v>
      </c>
      <c r="E103" s="15">
        <v>423</v>
      </c>
      <c r="F103" s="16">
        <v>95</v>
      </c>
      <c r="G103" s="27">
        <v>0.855</v>
      </c>
      <c r="H103" s="15">
        <f>I103+J103</f>
        <v>47</v>
      </c>
      <c r="I103" s="15">
        <v>4</v>
      </c>
      <c r="J103" s="15">
        <v>43</v>
      </c>
    </row>
    <row r="104" spans="1:10" ht="13.5">
      <c r="A104" s="13">
        <v>71</v>
      </c>
      <c r="B104" s="27">
        <v>0.982</v>
      </c>
      <c r="C104" s="15">
        <f>D104+E104</f>
        <v>834</v>
      </c>
      <c r="D104" s="15">
        <v>399</v>
      </c>
      <c r="E104" s="15">
        <v>435</v>
      </c>
      <c r="F104" s="16">
        <v>96</v>
      </c>
      <c r="G104" s="27">
        <v>0.717</v>
      </c>
      <c r="H104" s="15">
        <f>I104+J104</f>
        <v>33</v>
      </c>
      <c r="I104" s="15">
        <v>9</v>
      </c>
      <c r="J104" s="15">
        <v>24</v>
      </c>
    </row>
    <row r="105" spans="1:10" ht="13.5">
      <c r="A105" s="13">
        <v>72</v>
      </c>
      <c r="B105" s="27">
        <v>0.975</v>
      </c>
      <c r="C105" s="15">
        <f>D105+E105</f>
        <v>756</v>
      </c>
      <c r="D105" s="15">
        <v>368</v>
      </c>
      <c r="E105" s="15">
        <v>388</v>
      </c>
      <c r="F105" s="16">
        <v>97</v>
      </c>
      <c r="G105" s="27">
        <v>0.735</v>
      </c>
      <c r="H105" s="15">
        <f>I105+J105</f>
        <v>25</v>
      </c>
      <c r="I105" s="15">
        <v>5</v>
      </c>
      <c r="J105" s="15">
        <v>20</v>
      </c>
    </row>
    <row r="106" spans="1:10" ht="13.5">
      <c r="A106" s="13">
        <v>73</v>
      </c>
      <c r="B106" s="27">
        <v>0.98</v>
      </c>
      <c r="C106" s="15">
        <f>D106+E106</f>
        <v>909</v>
      </c>
      <c r="D106" s="15">
        <v>432</v>
      </c>
      <c r="E106" s="15">
        <v>477</v>
      </c>
      <c r="F106" s="16">
        <v>98</v>
      </c>
      <c r="G106" s="27">
        <v>0.72</v>
      </c>
      <c r="H106" s="15">
        <f>I106+J106</f>
        <v>18</v>
      </c>
      <c r="I106" s="15">
        <v>1</v>
      </c>
      <c r="J106" s="15">
        <v>17</v>
      </c>
    </row>
    <row r="107" spans="1:10" ht="13.5">
      <c r="A107" s="13">
        <v>74</v>
      </c>
      <c r="B107" s="27">
        <v>0.98</v>
      </c>
      <c r="C107" s="15">
        <f>D107+E107</f>
        <v>820</v>
      </c>
      <c r="D107" s="15">
        <v>389</v>
      </c>
      <c r="E107" s="15">
        <v>431</v>
      </c>
      <c r="F107" s="16">
        <v>99</v>
      </c>
      <c r="G107" s="27">
        <v>0.667</v>
      </c>
      <c r="H107" s="15">
        <f>I107+J107</f>
        <v>12</v>
      </c>
      <c r="I107" s="15">
        <v>2</v>
      </c>
      <c r="J107" s="15">
        <v>10</v>
      </c>
    </row>
    <row r="108" spans="1:10" ht="13.5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 ht="13.5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19</v>
      </c>
      <c r="I109" s="11">
        <v>3</v>
      </c>
      <c r="J109" s="11">
        <v>16</v>
      </c>
    </row>
    <row r="110" spans="1:10" ht="13.5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7" ht="13.5">
      <c r="A112" s="33" t="s">
        <v>31</v>
      </c>
      <c r="B112" s="33"/>
      <c r="C112" s="24" t="s">
        <v>3</v>
      </c>
      <c r="E112" s="24" t="s">
        <v>4</v>
      </c>
      <c r="G112" s="24" t="s">
        <v>5</v>
      </c>
    </row>
    <row r="114" spans="1:7" ht="13.5">
      <c r="A114" s="33" t="s">
        <v>32</v>
      </c>
      <c r="B114" s="33"/>
      <c r="C114" s="15">
        <f>SUBTOTAL(9,C9:C31)</f>
        <v>6206</v>
      </c>
      <c r="E114" s="15">
        <f>SUBTOTAL(9,D9:D31)</f>
        <v>3215</v>
      </c>
      <c r="G114" s="15">
        <f>SUBTOTAL(9,E9:E31)</f>
        <v>2991</v>
      </c>
    </row>
    <row r="116" spans="1:7" ht="13.5">
      <c r="A116" s="33" t="s">
        <v>33</v>
      </c>
      <c r="B116" s="33"/>
      <c r="C116" s="15">
        <f>SUBTOTAL(9,C33:C47,H9:H47,C69:C91)</f>
        <v>32371</v>
      </c>
      <c r="E116" s="15">
        <f>SUBTOTAL(9,D33:D47,I9:I47,D69:D91)</f>
        <v>16803</v>
      </c>
      <c r="G116" s="15">
        <f>SUBTOTAL(9,E33:E47,J9:J47,E69:E91)</f>
        <v>15568</v>
      </c>
    </row>
    <row r="118" spans="1:7" ht="13.5">
      <c r="A118" s="33" t="s">
        <v>34</v>
      </c>
      <c r="B118" s="33"/>
      <c r="C118" s="15">
        <f>SUBTOTAL(9,C93:C107,H69:H109)</f>
        <v>16667</v>
      </c>
      <c r="E118" s="15">
        <f>SUBTOTAL(9,D93:D107,I69:I109)</f>
        <v>7334</v>
      </c>
      <c r="G118" s="15">
        <f>SUBTOTAL(9,E93:E107,J69:J109)</f>
        <v>9333</v>
      </c>
    </row>
    <row r="120" spans="1:7" ht="13.5">
      <c r="A120" s="33" t="s">
        <v>35</v>
      </c>
      <c r="B120" s="33"/>
      <c r="C120" s="15">
        <f>SUBTOTAL(9,H69:H109)</f>
        <v>8082</v>
      </c>
      <c r="E120" s="15">
        <f>SUBTOTAL(9,I69:I109)</f>
        <v>3197</v>
      </c>
      <c r="G120" s="15">
        <f>SUBTOTAL(9,J69:J109)</f>
        <v>4885</v>
      </c>
    </row>
  </sheetData>
  <mergeCells count="5">
    <mergeCell ref="A120:B120"/>
    <mergeCell ref="A112:B112"/>
    <mergeCell ref="A114:B114"/>
    <mergeCell ref="A116:B116"/>
    <mergeCell ref="A118:B118"/>
  </mergeCells>
  <printOptions/>
  <pageMargins left="0.7874015748031497" right="0.7874015748031497" top="0.5905511811023623" bottom="0.5905511811023623" header="0.1968503937007874" footer="0.1968503937007874"/>
  <pageSetup firstPageNumber="3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20"/>
  <sheetViews>
    <sheetView workbookViewId="0" topLeftCell="A1">
      <selection activeCell="A3" sqref="A3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40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7" ht="13.5">
      <c r="A6" s="6"/>
      <c r="B6" s="7"/>
      <c r="F6" s="8"/>
      <c r="G6" s="7"/>
    </row>
    <row r="7" spans="1:10" ht="13.5">
      <c r="A7" s="9" t="s">
        <v>6</v>
      </c>
      <c r="B7" s="10"/>
      <c r="C7" s="11">
        <f>SUBTOTAL(9,C9:C47,H9:H47,C69:C107,H69:H109)</f>
        <v>109269</v>
      </c>
      <c r="D7" s="11">
        <f>SUBTOTAL(9,D9:D47,I9:I47,D69:D107,I69:I109)</f>
        <v>52824</v>
      </c>
      <c r="E7" s="11">
        <f>SUBTOTAL(9,E9:E47,J9:J47,E69:E107,J69:J109)</f>
        <v>56445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4406</v>
      </c>
      <c r="D9" s="11">
        <f>SUBTOTAL(9,D11:D15)</f>
        <v>2323</v>
      </c>
      <c r="E9" s="11">
        <f>SUBTOTAL(9,E11:E15)</f>
        <v>2083</v>
      </c>
      <c r="F9" s="12" t="s">
        <v>8</v>
      </c>
      <c r="G9" s="10"/>
      <c r="H9" s="11">
        <f>SUBTOTAL(9,H11:H15)</f>
        <v>6295</v>
      </c>
      <c r="I9" s="11">
        <f>SUBTOTAL(9,I11:I15)</f>
        <v>3048</v>
      </c>
      <c r="J9" s="11">
        <f>SUBTOTAL(9,J11:J15)</f>
        <v>3247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29"/>
      <c r="C11" s="15">
        <f>D11+E11</f>
        <v>864</v>
      </c>
      <c r="D11" s="15">
        <v>455</v>
      </c>
      <c r="E11" s="15">
        <v>409</v>
      </c>
      <c r="F11" s="16">
        <v>25</v>
      </c>
      <c r="G11" s="27">
        <v>1.016</v>
      </c>
      <c r="H11" s="15">
        <f>I11+J11</f>
        <v>1166</v>
      </c>
      <c r="I11" s="15">
        <v>516</v>
      </c>
      <c r="J11" s="15">
        <v>650</v>
      </c>
    </row>
    <row r="12" spans="1:10" ht="13.5">
      <c r="A12" s="13">
        <v>1</v>
      </c>
      <c r="B12" s="27">
        <v>0.975</v>
      </c>
      <c r="C12" s="15">
        <f>D12+E12</f>
        <v>873</v>
      </c>
      <c r="D12" s="15">
        <v>452</v>
      </c>
      <c r="E12" s="15">
        <v>421</v>
      </c>
      <c r="F12" s="16">
        <v>26</v>
      </c>
      <c r="G12" s="27">
        <v>0.986</v>
      </c>
      <c r="H12" s="15">
        <f>I12+J12</f>
        <v>1225</v>
      </c>
      <c r="I12" s="15">
        <v>612</v>
      </c>
      <c r="J12" s="15">
        <v>613</v>
      </c>
    </row>
    <row r="13" spans="1:10" ht="13.5">
      <c r="A13" s="13">
        <v>2</v>
      </c>
      <c r="B13" s="27">
        <v>0.988</v>
      </c>
      <c r="C13" s="15">
        <f>D13+E13</f>
        <v>905</v>
      </c>
      <c r="D13" s="15">
        <v>500</v>
      </c>
      <c r="E13" s="15">
        <v>405</v>
      </c>
      <c r="F13" s="16">
        <v>27</v>
      </c>
      <c r="G13" s="27">
        <v>1.004</v>
      </c>
      <c r="H13" s="15">
        <f>I13+J13</f>
        <v>1181</v>
      </c>
      <c r="I13" s="15">
        <v>565</v>
      </c>
      <c r="J13" s="15">
        <v>616</v>
      </c>
    </row>
    <row r="14" spans="1:10" ht="13.5">
      <c r="A14" s="13">
        <v>3</v>
      </c>
      <c r="B14" s="27">
        <v>0.974</v>
      </c>
      <c r="C14" s="15">
        <f>D14+E14</f>
        <v>862</v>
      </c>
      <c r="D14" s="15">
        <v>446</v>
      </c>
      <c r="E14" s="15">
        <v>416</v>
      </c>
      <c r="F14" s="16">
        <v>28</v>
      </c>
      <c r="G14" s="27">
        <v>1.029</v>
      </c>
      <c r="H14" s="15">
        <f>I14+J14</f>
        <v>1337</v>
      </c>
      <c r="I14" s="15">
        <v>653</v>
      </c>
      <c r="J14" s="15">
        <v>684</v>
      </c>
    </row>
    <row r="15" spans="1:10" ht="13.5">
      <c r="A15" s="13">
        <v>4</v>
      </c>
      <c r="B15" s="27">
        <v>0.975</v>
      </c>
      <c r="C15" s="15">
        <f>D15+E15</f>
        <v>902</v>
      </c>
      <c r="D15" s="15">
        <v>470</v>
      </c>
      <c r="E15" s="15">
        <v>432</v>
      </c>
      <c r="F15" s="16">
        <v>29</v>
      </c>
      <c r="G15" s="27">
        <v>1.006</v>
      </c>
      <c r="H15" s="15">
        <f>I15+J15</f>
        <v>1386</v>
      </c>
      <c r="I15" s="15">
        <v>702</v>
      </c>
      <c r="J15" s="15">
        <v>684</v>
      </c>
    </row>
    <row r="16" spans="1:10" ht="13.5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 ht="13.5">
      <c r="A17" s="9" t="s">
        <v>9</v>
      </c>
      <c r="B17" s="28"/>
      <c r="C17" s="11">
        <f>SUBTOTAL(9,C19:C23)</f>
        <v>4399</v>
      </c>
      <c r="D17" s="11">
        <f>SUBTOTAL(9,D19:D23)</f>
        <v>2211</v>
      </c>
      <c r="E17" s="11">
        <f>SUBTOTAL(9,E19:E23)</f>
        <v>2188</v>
      </c>
      <c r="F17" s="12" t="s">
        <v>10</v>
      </c>
      <c r="G17" s="28"/>
      <c r="H17" s="11">
        <f>SUBTOTAL(9,H19:H23)</f>
        <v>6895</v>
      </c>
      <c r="I17" s="11">
        <f>SUBTOTAL(9,I19:I23)</f>
        <v>3469</v>
      </c>
      <c r="J17" s="11">
        <f>SUBTOTAL(9,J19:J23)</f>
        <v>3426</v>
      </c>
    </row>
    <row r="18" spans="1:10" ht="13.5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 ht="13.5">
      <c r="A19" s="13">
        <v>5</v>
      </c>
      <c r="B19" s="27">
        <v>0.98</v>
      </c>
      <c r="C19" s="15">
        <f>D19+E19</f>
        <v>844</v>
      </c>
      <c r="D19" s="15">
        <v>415</v>
      </c>
      <c r="E19" s="15">
        <v>429</v>
      </c>
      <c r="F19" s="16">
        <v>30</v>
      </c>
      <c r="G19" s="27">
        <v>0.986</v>
      </c>
      <c r="H19" s="15">
        <f>I19+J19</f>
        <v>1309</v>
      </c>
      <c r="I19" s="15">
        <v>675</v>
      </c>
      <c r="J19" s="15">
        <v>634</v>
      </c>
    </row>
    <row r="20" spans="1:10" ht="13.5">
      <c r="A20" s="13">
        <v>6</v>
      </c>
      <c r="B20" s="27">
        <v>0.968</v>
      </c>
      <c r="C20" s="15">
        <f>D20+E20</f>
        <v>889</v>
      </c>
      <c r="D20" s="15">
        <v>428</v>
      </c>
      <c r="E20" s="15">
        <v>461</v>
      </c>
      <c r="F20" s="16">
        <v>31</v>
      </c>
      <c r="G20" s="27">
        <v>1.002</v>
      </c>
      <c r="H20" s="15">
        <f>I20+J20</f>
        <v>1452</v>
      </c>
      <c r="I20" s="15">
        <v>722</v>
      </c>
      <c r="J20" s="15">
        <v>730</v>
      </c>
    </row>
    <row r="21" spans="1:10" ht="13.5">
      <c r="A21" s="13">
        <v>7</v>
      </c>
      <c r="B21" s="27">
        <v>0.991</v>
      </c>
      <c r="C21" s="15">
        <f>D21+E21</f>
        <v>956</v>
      </c>
      <c r="D21" s="15">
        <v>497</v>
      </c>
      <c r="E21" s="15">
        <v>459</v>
      </c>
      <c r="F21" s="16">
        <v>32</v>
      </c>
      <c r="G21" s="27">
        <v>0.99</v>
      </c>
      <c r="H21" s="15">
        <f>I21+J21</f>
        <v>1363</v>
      </c>
      <c r="I21" s="15">
        <v>690</v>
      </c>
      <c r="J21" s="15">
        <v>673</v>
      </c>
    </row>
    <row r="22" spans="1:10" ht="13.5">
      <c r="A22" s="13">
        <v>8</v>
      </c>
      <c r="B22" s="27">
        <v>0.996</v>
      </c>
      <c r="C22" s="15">
        <f>D22+E22</f>
        <v>839</v>
      </c>
      <c r="D22" s="15">
        <v>429</v>
      </c>
      <c r="E22" s="15">
        <v>410</v>
      </c>
      <c r="F22" s="16">
        <v>33</v>
      </c>
      <c r="G22" s="27">
        <v>0.999</v>
      </c>
      <c r="H22" s="15">
        <f>I22+J22</f>
        <v>1347</v>
      </c>
      <c r="I22" s="15">
        <v>664</v>
      </c>
      <c r="J22" s="15">
        <v>683</v>
      </c>
    </row>
    <row r="23" spans="1:10" ht="13.5">
      <c r="A23" s="13">
        <v>9</v>
      </c>
      <c r="B23" s="27">
        <v>0.994</v>
      </c>
      <c r="C23" s="15">
        <f>D23+E23</f>
        <v>871</v>
      </c>
      <c r="D23" s="15">
        <v>442</v>
      </c>
      <c r="E23" s="15">
        <v>429</v>
      </c>
      <c r="F23" s="16">
        <v>34</v>
      </c>
      <c r="G23" s="27">
        <v>0.99</v>
      </c>
      <c r="H23" s="15">
        <f>I23+J23</f>
        <v>1424</v>
      </c>
      <c r="I23" s="15">
        <v>718</v>
      </c>
      <c r="J23" s="15">
        <v>706</v>
      </c>
    </row>
    <row r="24" spans="1:10" ht="13.5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 ht="13.5">
      <c r="A25" s="9" t="s">
        <v>11</v>
      </c>
      <c r="B25" s="28"/>
      <c r="C25" s="11">
        <f>SUBTOTAL(9,C27:C31)</f>
        <v>4474</v>
      </c>
      <c r="D25" s="11">
        <f>SUBTOTAL(9,D27:D31)</f>
        <v>2296</v>
      </c>
      <c r="E25" s="11">
        <f>SUBTOTAL(9,E27:E31)</f>
        <v>2178</v>
      </c>
      <c r="F25" s="12" t="s">
        <v>12</v>
      </c>
      <c r="G25" s="28"/>
      <c r="H25" s="11">
        <f>SUBTOTAL(9,H27:H31)</f>
        <v>8104</v>
      </c>
      <c r="I25" s="11">
        <f>SUBTOTAL(9,I27:I31)</f>
        <v>4076</v>
      </c>
      <c r="J25" s="11">
        <f>SUBTOTAL(9,J27:J31)</f>
        <v>4028</v>
      </c>
    </row>
    <row r="26" spans="1:10" ht="13.5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 ht="13.5">
      <c r="A27" s="13">
        <v>10</v>
      </c>
      <c r="B27" s="27">
        <v>1.006</v>
      </c>
      <c r="C27" s="15">
        <f>D27+E27</f>
        <v>874</v>
      </c>
      <c r="D27" s="15">
        <v>445</v>
      </c>
      <c r="E27" s="15">
        <v>429</v>
      </c>
      <c r="F27" s="16">
        <v>35</v>
      </c>
      <c r="G27" s="27">
        <v>0.996</v>
      </c>
      <c r="H27" s="15">
        <f>I27+J27</f>
        <v>1583</v>
      </c>
      <c r="I27" s="15">
        <v>778</v>
      </c>
      <c r="J27" s="15">
        <v>805</v>
      </c>
    </row>
    <row r="28" spans="1:10" ht="13.5">
      <c r="A28" s="13">
        <v>11</v>
      </c>
      <c r="B28" s="27">
        <v>0.992</v>
      </c>
      <c r="C28" s="15">
        <f>D28+E28</f>
        <v>860</v>
      </c>
      <c r="D28" s="15">
        <v>415</v>
      </c>
      <c r="E28" s="15">
        <v>445</v>
      </c>
      <c r="F28" s="16">
        <v>36</v>
      </c>
      <c r="G28" s="27">
        <v>0.99</v>
      </c>
      <c r="H28" s="15">
        <f>I28+J28</f>
        <v>1539</v>
      </c>
      <c r="I28" s="15">
        <v>774</v>
      </c>
      <c r="J28" s="15">
        <v>765</v>
      </c>
    </row>
    <row r="29" spans="1:10" ht="13.5">
      <c r="A29" s="13">
        <v>12</v>
      </c>
      <c r="B29" s="27">
        <v>1.012</v>
      </c>
      <c r="C29" s="15">
        <f>D29+E29</f>
        <v>948</v>
      </c>
      <c r="D29" s="15">
        <v>508</v>
      </c>
      <c r="E29" s="15">
        <v>440</v>
      </c>
      <c r="F29" s="16">
        <v>37</v>
      </c>
      <c r="G29" s="27">
        <v>0.981</v>
      </c>
      <c r="H29" s="15">
        <f>I29+J29</f>
        <v>1598</v>
      </c>
      <c r="I29" s="15">
        <v>804</v>
      </c>
      <c r="J29" s="15">
        <v>794</v>
      </c>
    </row>
    <row r="30" spans="1:10" ht="13.5">
      <c r="A30" s="13">
        <v>13</v>
      </c>
      <c r="B30" s="27">
        <v>0.991</v>
      </c>
      <c r="C30" s="15">
        <f>D30+E30</f>
        <v>915</v>
      </c>
      <c r="D30" s="15">
        <v>461</v>
      </c>
      <c r="E30" s="15">
        <v>454</v>
      </c>
      <c r="F30" s="16">
        <v>38</v>
      </c>
      <c r="G30" s="27">
        <v>1.003</v>
      </c>
      <c r="H30" s="15">
        <f>I30+J30</f>
        <v>1645</v>
      </c>
      <c r="I30" s="15">
        <v>835</v>
      </c>
      <c r="J30" s="15">
        <v>810</v>
      </c>
    </row>
    <row r="31" spans="1:10" ht="13.5">
      <c r="A31" s="13">
        <v>14</v>
      </c>
      <c r="B31" s="27">
        <v>0.988</v>
      </c>
      <c r="C31" s="15">
        <f>D31+E31</f>
        <v>877</v>
      </c>
      <c r="D31" s="15">
        <v>467</v>
      </c>
      <c r="E31" s="15">
        <v>410</v>
      </c>
      <c r="F31" s="16">
        <v>39</v>
      </c>
      <c r="G31" s="27">
        <v>1.009</v>
      </c>
      <c r="H31" s="15">
        <f>I31+J31</f>
        <v>1739</v>
      </c>
      <c r="I31" s="15">
        <v>885</v>
      </c>
      <c r="J31" s="15">
        <v>854</v>
      </c>
    </row>
    <row r="32" spans="1:10" ht="13.5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 ht="13.5">
      <c r="A33" s="9" t="s">
        <v>13</v>
      </c>
      <c r="B33" s="28"/>
      <c r="C33" s="11">
        <f>SUBTOTAL(9,C35:C39)</f>
        <v>4646</v>
      </c>
      <c r="D33" s="11">
        <f>SUBTOTAL(9,D35:D39)</f>
        <v>2344</v>
      </c>
      <c r="E33" s="11">
        <f>SUBTOTAL(9,E35:E39)</f>
        <v>2302</v>
      </c>
      <c r="F33" s="12" t="s">
        <v>14</v>
      </c>
      <c r="G33" s="28"/>
      <c r="H33" s="11">
        <f>SUBTOTAL(9,H35:H39)</f>
        <v>9288</v>
      </c>
      <c r="I33" s="11">
        <f>SUBTOTAL(9,I35:I39)</f>
        <v>4691</v>
      </c>
      <c r="J33" s="11">
        <f>SUBTOTAL(9,J35:J39)</f>
        <v>4597</v>
      </c>
    </row>
    <row r="34" spans="1:10" ht="13.5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 ht="13.5">
      <c r="A35" s="13">
        <v>15</v>
      </c>
      <c r="B35" s="27">
        <v>1.024</v>
      </c>
      <c r="C35" s="15">
        <f>D35+E35</f>
        <v>952</v>
      </c>
      <c r="D35" s="15">
        <v>500</v>
      </c>
      <c r="E35" s="15">
        <v>452</v>
      </c>
      <c r="F35" s="16">
        <v>40</v>
      </c>
      <c r="G35" s="27">
        <v>0.992</v>
      </c>
      <c r="H35" s="15">
        <f>I35+J35</f>
        <v>1883</v>
      </c>
      <c r="I35" s="15">
        <v>951</v>
      </c>
      <c r="J35" s="15">
        <v>932</v>
      </c>
    </row>
    <row r="36" spans="1:10" ht="13.5">
      <c r="A36" s="13">
        <v>16</v>
      </c>
      <c r="B36" s="27">
        <v>0.997</v>
      </c>
      <c r="C36" s="15">
        <f>D36+E36</f>
        <v>934</v>
      </c>
      <c r="D36" s="15">
        <v>451</v>
      </c>
      <c r="E36" s="15">
        <v>483</v>
      </c>
      <c r="F36" s="16">
        <v>41</v>
      </c>
      <c r="G36" s="27">
        <v>1.019</v>
      </c>
      <c r="H36" s="15">
        <f>I36+J36</f>
        <v>1923</v>
      </c>
      <c r="I36" s="15">
        <v>996</v>
      </c>
      <c r="J36" s="15">
        <v>927</v>
      </c>
    </row>
    <row r="37" spans="1:10" ht="13.5">
      <c r="A37" s="13">
        <v>17</v>
      </c>
      <c r="B37" s="27">
        <v>1.015</v>
      </c>
      <c r="C37" s="15">
        <f>D37+E37</f>
        <v>951</v>
      </c>
      <c r="D37" s="15">
        <v>469</v>
      </c>
      <c r="E37" s="15">
        <v>482</v>
      </c>
      <c r="F37" s="16">
        <v>42</v>
      </c>
      <c r="G37" s="27">
        <v>1</v>
      </c>
      <c r="H37" s="15">
        <f>I37+J37</f>
        <v>1874</v>
      </c>
      <c r="I37" s="15">
        <v>928</v>
      </c>
      <c r="J37" s="15">
        <v>946</v>
      </c>
    </row>
    <row r="38" spans="1:10" ht="13.5">
      <c r="A38" s="13">
        <v>18</v>
      </c>
      <c r="B38" s="27">
        <v>1.004</v>
      </c>
      <c r="C38" s="15">
        <f>D38+E38</f>
        <v>927</v>
      </c>
      <c r="D38" s="15">
        <v>466</v>
      </c>
      <c r="E38" s="15">
        <v>461</v>
      </c>
      <c r="F38" s="16">
        <v>43</v>
      </c>
      <c r="G38" s="27">
        <v>0.983</v>
      </c>
      <c r="H38" s="15">
        <f>I38+J38</f>
        <v>1759</v>
      </c>
      <c r="I38" s="15">
        <v>873</v>
      </c>
      <c r="J38" s="15">
        <v>886</v>
      </c>
    </row>
    <row r="39" spans="1:10" ht="13.5">
      <c r="A39" s="13">
        <v>19</v>
      </c>
      <c r="B39" s="27">
        <v>1.01</v>
      </c>
      <c r="C39" s="15">
        <f>D39+E39</f>
        <v>882</v>
      </c>
      <c r="D39" s="15">
        <v>458</v>
      </c>
      <c r="E39" s="15">
        <v>424</v>
      </c>
      <c r="F39" s="16">
        <v>44</v>
      </c>
      <c r="G39" s="27">
        <v>1.009</v>
      </c>
      <c r="H39" s="15">
        <f>I39+J39</f>
        <v>1849</v>
      </c>
      <c r="I39" s="15">
        <v>943</v>
      </c>
      <c r="J39" s="15">
        <v>906</v>
      </c>
    </row>
    <row r="40" spans="1:10" ht="13.5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 ht="13.5">
      <c r="A41" s="9" t="s">
        <v>15</v>
      </c>
      <c r="B41" s="28"/>
      <c r="C41" s="11">
        <f>SUBTOTAL(9,C43:C47)</f>
        <v>5270</v>
      </c>
      <c r="D41" s="11">
        <f>SUBTOTAL(9,D43:D47)</f>
        <v>2560</v>
      </c>
      <c r="E41" s="11">
        <f>SUBTOTAL(9,E43:E47)</f>
        <v>2710</v>
      </c>
      <c r="F41" s="12" t="s">
        <v>16</v>
      </c>
      <c r="G41" s="28"/>
      <c r="H41" s="11">
        <f>SUBTOTAL(9,H43:H47)</f>
        <v>8060</v>
      </c>
      <c r="I41" s="11">
        <f>SUBTOTAL(9,I43:I47)</f>
        <v>4070</v>
      </c>
      <c r="J41" s="11">
        <f>SUBTOTAL(9,J43:J47)</f>
        <v>3990</v>
      </c>
    </row>
    <row r="42" spans="1:10" ht="13.5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 ht="13.5">
      <c r="A43" s="13">
        <v>20</v>
      </c>
      <c r="B43" s="27">
        <v>1.047</v>
      </c>
      <c r="C43" s="15">
        <f>D43+E43</f>
        <v>1053</v>
      </c>
      <c r="D43" s="15">
        <v>516</v>
      </c>
      <c r="E43" s="15">
        <v>537</v>
      </c>
      <c r="F43" s="16">
        <v>45</v>
      </c>
      <c r="G43" s="27">
        <v>0.995</v>
      </c>
      <c r="H43" s="15">
        <f>I43+J43</f>
        <v>1817</v>
      </c>
      <c r="I43" s="15">
        <v>922</v>
      </c>
      <c r="J43" s="15">
        <v>895</v>
      </c>
    </row>
    <row r="44" spans="1:10" ht="13.5">
      <c r="A44" s="13">
        <v>21</v>
      </c>
      <c r="B44" s="27">
        <v>1.014</v>
      </c>
      <c r="C44" s="15">
        <f>D44+E44</f>
        <v>985</v>
      </c>
      <c r="D44" s="15">
        <v>485</v>
      </c>
      <c r="E44" s="15">
        <v>500</v>
      </c>
      <c r="F44" s="16">
        <v>46</v>
      </c>
      <c r="G44" s="27">
        <v>0.991</v>
      </c>
      <c r="H44" s="15">
        <f>I44+J44</f>
        <v>1738</v>
      </c>
      <c r="I44" s="15">
        <v>887</v>
      </c>
      <c r="J44" s="15">
        <v>851</v>
      </c>
    </row>
    <row r="45" spans="1:10" ht="13.5">
      <c r="A45" s="13">
        <v>22</v>
      </c>
      <c r="B45" s="27">
        <v>1.039</v>
      </c>
      <c r="C45" s="15">
        <f>D45+E45</f>
        <v>1053</v>
      </c>
      <c r="D45" s="15">
        <v>506</v>
      </c>
      <c r="E45" s="15">
        <v>547</v>
      </c>
      <c r="F45" s="16">
        <v>47</v>
      </c>
      <c r="G45" s="27">
        <v>0.999</v>
      </c>
      <c r="H45" s="15">
        <f>I45+J45</f>
        <v>1638</v>
      </c>
      <c r="I45" s="15">
        <v>829</v>
      </c>
      <c r="J45" s="15">
        <v>809</v>
      </c>
    </row>
    <row r="46" spans="1:10" ht="13.5">
      <c r="A46" s="13">
        <v>23</v>
      </c>
      <c r="B46" s="27">
        <v>1.033</v>
      </c>
      <c r="C46" s="15">
        <f>D46+E46</f>
        <v>1094</v>
      </c>
      <c r="D46" s="15">
        <v>533</v>
      </c>
      <c r="E46" s="15">
        <v>561</v>
      </c>
      <c r="F46" s="16">
        <v>48</v>
      </c>
      <c r="G46" s="27">
        <v>0.993</v>
      </c>
      <c r="H46" s="15">
        <f>I46+J46</f>
        <v>1398</v>
      </c>
      <c r="I46" s="15">
        <v>699</v>
      </c>
      <c r="J46" s="15">
        <v>699</v>
      </c>
    </row>
    <row r="47" spans="1:10" ht="13.5">
      <c r="A47" s="13">
        <v>24</v>
      </c>
      <c r="B47" s="27">
        <v>1.023</v>
      </c>
      <c r="C47" s="15">
        <f>D47+E47</f>
        <v>1085</v>
      </c>
      <c r="D47" s="15">
        <v>520</v>
      </c>
      <c r="E47" s="15">
        <v>565</v>
      </c>
      <c r="F47" s="16">
        <v>49</v>
      </c>
      <c r="G47" s="27">
        <v>0.992</v>
      </c>
      <c r="H47" s="15">
        <f>I47+J47</f>
        <v>1469</v>
      </c>
      <c r="I47" s="15">
        <v>733</v>
      </c>
      <c r="J47" s="15">
        <v>736</v>
      </c>
    </row>
    <row r="48" spans="1:7" ht="13.5">
      <c r="A48" s="17"/>
      <c r="B48" s="18"/>
      <c r="F48" s="19"/>
      <c r="G48" s="18"/>
    </row>
    <row r="49" spans="1:7" ht="13.5">
      <c r="A49" s="17"/>
      <c r="B49" s="18"/>
      <c r="F49" s="19"/>
      <c r="G49" s="18"/>
    </row>
    <row r="50" spans="1:10" ht="13.5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ht="13.5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41</v>
      </c>
      <c r="J63" s="5" t="str">
        <f>J3</f>
        <v>(住民基本台帳人口　平成27年3月31日現在)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7" ht="13.5">
      <c r="A66" s="6"/>
      <c r="B66" s="7"/>
      <c r="F66" s="8"/>
      <c r="G66" s="7"/>
    </row>
    <row r="67" spans="1:10" ht="13.5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 ht="13.5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 ht="13.5">
      <c r="A69" s="9" t="s">
        <v>19</v>
      </c>
      <c r="B69" s="10"/>
      <c r="C69" s="11">
        <f>SUBTOTAL(9,C71:C75)</f>
        <v>6713</v>
      </c>
      <c r="D69" s="11">
        <f>SUBTOTAL(9,D71:D75)</f>
        <v>3338</v>
      </c>
      <c r="E69" s="11">
        <f>SUBTOTAL(9,E71:E75)</f>
        <v>3375</v>
      </c>
      <c r="F69" s="12" t="s">
        <v>20</v>
      </c>
      <c r="G69" s="10"/>
      <c r="H69" s="11">
        <f>SUBTOTAL(9,H71:H75)</f>
        <v>5428</v>
      </c>
      <c r="I69" s="11">
        <f>SUBTOTAL(9,I71:I75)</f>
        <v>2384</v>
      </c>
      <c r="J69" s="11">
        <f>SUBTOTAL(9,J71:J75)</f>
        <v>3044</v>
      </c>
    </row>
    <row r="70" spans="1:10" ht="13.5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 ht="13.5">
      <c r="A71" s="13">
        <v>50</v>
      </c>
      <c r="B71" s="27">
        <v>1.003</v>
      </c>
      <c r="C71" s="15">
        <f>D71+E71</f>
        <v>1519</v>
      </c>
      <c r="D71" s="15">
        <v>764</v>
      </c>
      <c r="E71" s="15">
        <v>755</v>
      </c>
      <c r="F71" s="16">
        <v>75</v>
      </c>
      <c r="G71" s="27">
        <v>0.975</v>
      </c>
      <c r="H71" s="15">
        <f>I71+J71</f>
        <v>1100</v>
      </c>
      <c r="I71" s="15">
        <v>499</v>
      </c>
      <c r="J71" s="15">
        <v>601</v>
      </c>
    </row>
    <row r="72" spans="1:10" ht="13.5">
      <c r="A72" s="13">
        <v>51</v>
      </c>
      <c r="B72" s="27">
        <v>0.998</v>
      </c>
      <c r="C72" s="15">
        <f>D72+E72</f>
        <v>1404</v>
      </c>
      <c r="D72" s="15">
        <v>716</v>
      </c>
      <c r="E72" s="15">
        <v>688</v>
      </c>
      <c r="F72" s="16">
        <v>76</v>
      </c>
      <c r="G72" s="27">
        <v>0.979</v>
      </c>
      <c r="H72" s="15">
        <f>I72+J72</f>
        <v>1068</v>
      </c>
      <c r="I72" s="15">
        <v>479</v>
      </c>
      <c r="J72" s="15">
        <v>589</v>
      </c>
    </row>
    <row r="73" spans="1:10" ht="13.5">
      <c r="A73" s="13">
        <v>52</v>
      </c>
      <c r="B73" s="27">
        <v>0.998</v>
      </c>
      <c r="C73" s="15">
        <f>D73+E73</f>
        <v>1309</v>
      </c>
      <c r="D73" s="15">
        <v>619</v>
      </c>
      <c r="E73" s="15">
        <v>690</v>
      </c>
      <c r="F73" s="16">
        <v>77</v>
      </c>
      <c r="G73" s="27">
        <v>0.981</v>
      </c>
      <c r="H73" s="15">
        <f>I73+J73</f>
        <v>1165</v>
      </c>
      <c r="I73" s="15">
        <v>517</v>
      </c>
      <c r="J73" s="15">
        <v>648</v>
      </c>
    </row>
    <row r="74" spans="1:10" ht="13.5">
      <c r="A74" s="13">
        <v>53</v>
      </c>
      <c r="B74" s="27">
        <v>1</v>
      </c>
      <c r="C74" s="15">
        <f>D74+E74</f>
        <v>1288</v>
      </c>
      <c r="D74" s="15">
        <v>646</v>
      </c>
      <c r="E74" s="15">
        <v>642</v>
      </c>
      <c r="F74" s="16">
        <v>78</v>
      </c>
      <c r="G74" s="27">
        <v>0.974</v>
      </c>
      <c r="H74" s="15">
        <f>I74+J74</f>
        <v>1084</v>
      </c>
      <c r="I74" s="15">
        <v>459</v>
      </c>
      <c r="J74" s="15">
        <v>625</v>
      </c>
    </row>
    <row r="75" spans="1:10" ht="13.5">
      <c r="A75" s="13">
        <v>54</v>
      </c>
      <c r="B75" s="27">
        <v>0.989</v>
      </c>
      <c r="C75" s="15">
        <f>D75+E75</f>
        <v>1193</v>
      </c>
      <c r="D75" s="15">
        <v>593</v>
      </c>
      <c r="E75" s="15">
        <v>600</v>
      </c>
      <c r="F75" s="16">
        <v>79</v>
      </c>
      <c r="G75" s="27">
        <v>0.969</v>
      </c>
      <c r="H75" s="15">
        <f>I75+J75</f>
        <v>1011</v>
      </c>
      <c r="I75" s="15">
        <v>430</v>
      </c>
      <c r="J75" s="15">
        <v>581</v>
      </c>
    </row>
    <row r="76" spans="1:10" ht="13.5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 ht="13.5">
      <c r="A77" s="9" t="s">
        <v>21</v>
      </c>
      <c r="B77" s="28"/>
      <c r="C77" s="11">
        <f>SUBTOTAL(9,C79:C83)</f>
        <v>5945</v>
      </c>
      <c r="D77" s="11">
        <f>SUBTOTAL(9,D79:D83)</f>
        <v>2983</v>
      </c>
      <c r="E77" s="11">
        <f>SUBTOTAL(9,E79:E83)</f>
        <v>2962</v>
      </c>
      <c r="F77" s="12" t="s">
        <v>22</v>
      </c>
      <c r="G77" s="28"/>
      <c r="H77" s="11">
        <f>SUBTOTAL(9,H79:H83)</f>
        <v>3733</v>
      </c>
      <c r="I77" s="11">
        <f>SUBTOTAL(9,I79:I83)</f>
        <v>1462</v>
      </c>
      <c r="J77" s="11">
        <f>SUBTOTAL(9,J79:J83)</f>
        <v>2271</v>
      </c>
    </row>
    <row r="78" spans="1:10" ht="13.5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 ht="13.5">
      <c r="A79" s="13">
        <v>55</v>
      </c>
      <c r="B79" s="27">
        <v>0.997</v>
      </c>
      <c r="C79" s="15">
        <f>D79+E79</f>
        <v>1233</v>
      </c>
      <c r="D79" s="15">
        <v>604</v>
      </c>
      <c r="E79" s="15">
        <v>629</v>
      </c>
      <c r="F79" s="16">
        <v>80</v>
      </c>
      <c r="G79" s="27">
        <v>0.948</v>
      </c>
      <c r="H79" s="15">
        <f>I79+J79</f>
        <v>885</v>
      </c>
      <c r="I79" s="15">
        <v>367</v>
      </c>
      <c r="J79" s="15">
        <v>518</v>
      </c>
    </row>
    <row r="80" spans="1:10" ht="13.5">
      <c r="A80" s="13">
        <v>56</v>
      </c>
      <c r="B80" s="27">
        <v>1.001</v>
      </c>
      <c r="C80" s="15">
        <f>D80+E80</f>
        <v>1245</v>
      </c>
      <c r="D80" s="15">
        <v>642</v>
      </c>
      <c r="E80" s="15">
        <v>603</v>
      </c>
      <c r="F80" s="16">
        <v>81</v>
      </c>
      <c r="G80" s="27">
        <v>0.963</v>
      </c>
      <c r="H80" s="15">
        <f>I80+J80</f>
        <v>773</v>
      </c>
      <c r="I80" s="15">
        <v>321</v>
      </c>
      <c r="J80" s="15">
        <v>452</v>
      </c>
    </row>
    <row r="81" spans="1:10" ht="13.5">
      <c r="A81" s="13">
        <v>57</v>
      </c>
      <c r="B81" s="27">
        <v>0.992</v>
      </c>
      <c r="C81" s="15">
        <f>D81+E81</f>
        <v>1150</v>
      </c>
      <c r="D81" s="15">
        <v>574</v>
      </c>
      <c r="E81" s="15">
        <v>576</v>
      </c>
      <c r="F81" s="16">
        <v>82</v>
      </c>
      <c r="G81" s="27">
        <v>0.953</v>
      </c>
      <c r="H81" s="15">
        <f>I81+J81</f>
        <v>751</v>
      </c>
      <c r="I81" s="15">
        <v>274</v>
      </c>
      <c r="J81" s="15">
        <v>477</v>
      </c>
    </row>
    <row r="82" spans="1:10" ht="13.5">
      <c r="A82" s="13">
        <v>58</v>
      </c>
      <c r="B82" s="27">
        <v>0.99</v>
      </c>
      <c r="C82" s="15">
        <f>D82+E82</f>
        <v>1137</v>
      </c>
      <c r="D82" s="15">
        <v>573</v>
      </c>
      <c r="E82" s="15">
        <v>564</v>
      </c>
      <c r="F82" s="16">
        <v>83</v>
      </c>
      <c r="G82" s="27">
        <v>0.934</v>
      </c>
      <c r="H82" s="15">
        <f>I82+J82</f>
        <v>711</v>
      </c>
      <c r="I82" s="15">
        <v>275</v>
      </c>
      <c r="J82" s="15">
        <v>436</v>
      </c>
    </row>
    <row r="83" spans="1:10" ht="13.5">
      <c r="A83" s="13">
        <v>59</v>
      </c>
      <c r="B83" s="27">
        <v>1</v>
      </c>
      <c r="C83" s="15">
        <f>D83+E83</f>
        <v>1180</v>
      </c>
      <c r="D83" s="15">
        <v>590</v>
      </c>
      <c r="E83" s="15">
        <v>590</v>
      </c>
      <c r="F83" s="16">
        <v>84</v>
      </c>
      <c r="G83" s="27">
        <v>0.925</v>
      </c>
      <c r="H83" s="15">
        <f>I83+J83</f>
        <v>613</v>
      </c>
      <c r="I83" s="15">
        <v>225</v>
      </c>
      <c r="J83" s="15">
        <v>388</v>
      </c>
    </row>
    <row r="84" spans="1:10" ht="13.5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 ht="13.5">
      <c r="A85" s="9" t="s">
        <v>23</v>
      </c>
      <c r="B85" s="28"/>
      <c r="C85" s="11">
        <f>SUBTOTAL(9,C87:C91)</f>
        <v>7060</v>
      </c>
      <c r="D85" s="11">
        <f>SUBTOTAL(9,D87:D91)</f>
        <v>3470</v>
      </c>
      <c r="E85" s="11">
        <f>SUBTOTAL(9,E87:E91)</f>
        <v>3590</v>
      </c>
      <c r="F85" s="12" t="s">
        <v>24</v>
      </c>
      <c r="G85" s="28"/>
      <c r="H85" s="11">
        <f>SUBTOTAL(9,H87:H91)</f>
        <v>2174</v>
      </c>
      <c r="I85" s="11">
        <f>SUBTOTAL(9,I87:I91)</f>
        <v>686</v>
      </c>
      <c r="J85" s="11">
        <f>SUBTOTAL(9,J87:J91)</f>
        <v>1488</v>
      </c>
    </row>
    <row r="86" spans="1:10" ht="13.5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 ht="13.5">
      <c r="A87" s="13">
        <v>60</v>
      </c>
      <c r="B87" s="27">
        <v>0.988</v>
      </c>
      <c r="C87" s="15">
        <f>D87+E87</f>
        <v>1205</v>
      </c>
      <c r="D87" s="15">
        <v>608</v>
      </c>
      <c r="E87" s="15">
        <v>597</v>
      </c>
      <c r="F87" s="16">
        <v>85</v>
      </c>
      <c r="G87" s="27">
        <v>0.92</v>
      </c>
      <c r="H87" s="15">
        <f>I87+J87</f>
        <v>519</v>
      </c>
      <c r="I87" s="15">
        <v>174</v>
      </c>
      <c r="J87" s="15">
        <v>345</v>
      </c>
    </row>
    <row r="88" spans="1:10" ht="13.5">
      <c r="A88" s="13">
        <v>61</v>
      </c>
      <c r="B88" s="27">
        <v>0.998</v>
      </c>
      <c r="C88" s="15">
        <f>D88+E88</f>
        <v>1277</v>
      </c>
      <c r="D88" s="15">
        <v>626</v>
      </c>
      <c r="E88" s="15">
        <v>651</v>
      </c>
      <c r="F88" s="16">
        <v>86</v>
      </c>
      <c r="G88" s="27">
        <v>0.93</v>
      </c>
      <c r="H88" s="15">
        <f>I88+J88</f>
        <v>515</v>
      </c>
      <c r="I88" s="15">
        <v>172</v>
      </c>
      <c r="J88" s="15">
        <v>343</v>
      </c>
    </row>
    <row r="89" spans="1:10" ht="13.5">
      <c r="A89" s="13">
        <v>62</v>
      </c>
      <c r="B89" s="27">
        <v>0.99</v>
      </c>
      <c r="C89" s="15">
        <f>D89+E89</f>
        <v>1370</v>
      </c>
      <c r="D89" s="15">
        <v>670</v>
      </c>
      <c r="E89" s="15">
        <v>700</v>
      </c>
      <c r="F89" s="16">
        <v>87</v>
      </c>
      <c r="G89" s="27">
        <v>0.922</v>
      </c>
      <c r="H89" s="15">
        <f>I89+J89</f>
        <v>415</v>
      </c>
      <c r="I89" s="15">
        <v>129</v>
      </c>
      <c r="J89" s="15">
        <v>286</v>
      </c>
    </row>
    <row r="90" spans="1:10" ht="13.5">
      <c r="A90" s="13">
        <v>63</v>
      </c>
      <c r="B90" s="27">
        <v>0.993</v>
      </c>
      <c r="C90" s="15">
        <f>D90+E90</f>
        <v>1512</v>
      </c>
      <c r="D90" s="15">
        <v>752</v>
      </c>
      <c r="E90" s="15">
        <v>760</v>
      </c>
      <c r="F90" s="16">
        <v>88</v>
      </c>
      <c r="G90" s="27">
        <v>0.895</v>
      </c>
      <c r="H90" s="15">
        <f>I90+J90</f>
        <v>391</v>
      </c>
      <c r="I90" s="15">
        <v>128</v>
      </c>
      <c r="J90" s="15">
        <v>263</v>
      </c>
    </row>
    <row r="91" spans="1:10" ht="13.5">
      <c r="A91" s="13">
        <v>64</v>
      </c>
      <c r="B91" s="27">
        <v>0.995</v>
      </c>
      <c r="C91" s="15">
        <f>D91+E91</f>
        <v>1696</v>
      </c>
      <c r="D91" s="15">
        <v>814</v>
      </c>
      <c r="E91" s="15">
        <v>882</v>
      </c>
      <c r="F91" s="16">
        <v>89</v>
      </c>
      <c r="G91" s="27">
        <v>0.913</v>
      </c>
      <c r="H91" s="15">
        <f>I91+J91</f>
        <v>334</v>
      </c>
      <c r="I91" s="15">
        <v>83</v>
      </c>
      <c r="J91" s="15">
        <v>251</v>
      </c>
    </row>
    <row r="92" spans="1:10" ht="13.5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 ht="13.5">
      <c r="A93" s="9" t="s">
        <v>25</v>
      </c>
      <c r="B93" s="28"/>
      <c r="C93" s="11">
        <f>SUBTOTAL(9,C95:C99)</f>
        <v>8166</v>
      </c>
      <c r="D93" s="11">
        <f>SUBTOTAL(9,D95:D99)</f>
        <v>3872</v>
      </c>
      <c r="E93" s="11">
        <f>SUBTOTAL(9,E95:E99)</f>
        <v>4294</v>
      </c>
      <c r="F93" s="12" t="s">
        <v>26</v>
      </c>
      <c r="G93" s="28"/>
      <c r="H93" s="11">
        <f>SUBTOTAL(9,H95:H99)</f>
        <v>894</v>
      </c>
      <c r="I93" s="11">
        <f>SUBTOTAL(9,I95:I99)</f>
        <v>229</v>
      </c>
      <c r="J93" s="11">
        <f>SUBTOTAL(9,J95:J99)</f>
        <v>665</v>
      </c>
    </row>
    <row r="94" spans="1:10" ht="13.5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 ht="13.5">
      <c r="A95" s="13">
        <v>65</v>
      </c>
      <c r="B95" s="27">
        <v>0.986</v>
      </c>
      <c r="C95" s="15">
        <f>D95+E95</f>
        <v>1776</v>
      </c>
      <c r="D95" s="15">
        <v>867</v>
      </c>
      <c r="E95" s="15">
        <v>909</v>
      </c>
      <c r="F95" s="16">
        <v>90</v>
      </c>
      <c r="G95" s="27">
        <v>0.854</v>
      </c>
      <c r="H95" s="15">
        <f>I95+J95</f>
        <v>258</v>
      </c>
      <c r="I95" s="15">
        <v>86</v>
      </c>
      <c r="J95" s="15">
        <v>172</v>
      </c>
    </row>
    <row r="96" spans="1:10" ht="13.5">
      <c r="A96" s="13">
        <v>66</v>
      </c>
      <c r="B96" s="27">
        <v>0.992</v>
      </c>
      <c r="C96" s="15">
        <f>D96+E96</f>
        <v>1964</v>
      </c>
      <c r="D96" s="15">
        <v>944</v>
      </c>
      <c r="E96" s="15">
        <v>1020</v>
      </c>
      <c r="F96" s="16">
        <v>91</v>
      </c>
      <c r="G96" s="27">
        <v>0.889</v>
      </c>
      <c r="H96" s="15">
        <f>I96+J96</f>
        <v>225</v>
      </c>
      <c r="I96" s="15">
        <v>58</v>
      </c>
      <c r="J96" s="15">
        <v>167</v>
      </c>
    </row>
    <row r="97" spans="1:10" ht="13.5">
      <c r="A97" s="13">
        <v>67</v>
      </c>
      <c r="B97" s="27">
        <v>0.99</v>
      </c>
      <c r="C97" s="15">
        <f>D97+E97</f>
        <v>1922</v>
      </c>
      <c r="D97" s="15">
        <v>903</v>
      </c>
      <c r="E97" s="15">
        <v>1019</v>
      </c>
      <c r="F97" s="16">
        <v>92</v>
      </c>
      <c r="G97" s="27">
        <v>0.809</v>
      </c>
      <c r="H97" s="15">
        <f>I97+J97</f>
        <v>144</v>
      </c>
      <c r="I97" s="15">
        <v>31</v>
      </c>
      <c r="J97" s="15">
        <v>113</v>
      </c>
    </row>
    <row r="98" spans="1:10" ht="13.5">
      <c r="A98" s="13">
        <v>68</v>
      </c>
      <c r="B98" s="27">
        <v>0.979</v>
      </c>
      <c r="C98" s="15">
        <f>D98+E98</f>
        <v>1485</v>
      </c>
      <c r="D98" s="15">
        <v>680</v>
      </c>
      <c r="E98" s="15">
        <v>805</v>
      </c>
      <c r="F98" s="16">
        <v>93</v>
      </c>
      <c r="G98" s="27">
        <v>0.873</v>
      </c>
      <c r="H98" s="15">
        <f>I98+J98</f>
        <v>151</v>
      </c>
      <c r="I98" s="15">
        <v>23</v>
      </c>
      <c r="J98" s="15">
        <v>128</v>
      </c>
    </row>
    <row r="99" spans="1:10" ht="13.5">
      <c r="A99" s="13">
        <v>69</v>
      </c>
      <c r="B99" s="27">
        <v>0.985</v>
      </c>
      <c r="C99" s="15">
        <f>D99+E99</f>
        <v>1019</v>
      </c>
      <c r="D99" s="15">
        <v>478</v>
      </c>
      <c r="E99" s="15">
        <v>541</v>
      </c>
      <c r="F99" s="16">
        <v>94</v>
      </c>
      <c r="G99" s="27">
        <v>0.829</v>
      </c>
      <c r="H99" s="15">
        <f>I99+J99</f>
        <v>116</v>
      </c>
      <c r="I99" s="15">
        <v>31</v>
      </c>
      <c r="J99" s="15">
        <v>85</v>
      </c>
    </row>
    <row r="100" spans="1:10" ht="13.5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 ht="13.5">
      <c r="A101" s="9" t="s">
        <v>27</v>
      </c>
      <c r="B101" s="28"/>
      <c r="C101" s="11">
        <f>SUBTOTAL(9,C103:C107)</f>
        <v>7046</v>
      </c>
      <c r="D101" s="11">
        <f>SUBTOTAL(9,D103:D107)</f>
        <v>3263</v>
      </c>
      <c r="E101" s="11">
        <f>SUBTOTAL(9,E103:E107)</f>
        <v>3783</v>
      </c>
      <c r="F101" s="12" t="s">
        <v>28</v>
      </c>
      <c r="G101" s="28"/>
      <c r="H101" s="11">
        <f>SUBTOTAL(9,H103:H107)</f>
        <v>232</v>
      </c>
      <c r="I101" s="11">
        <f>SUBTOTAL(9,I103:I107)</f>
        <v>42</v>
      </c>
      <c r="J101" s="11">
        <f>SUBTOTAL(9,J103:J107)</f>
        <v>190</v>
      </c>
    </row>
    <row r="102" spans="1:10" ht="13.5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 ht="13.5">
      <c r="A103" s="13">
        <v>70</v>
      </c>
      <c r="B103" s="27">
        <v>0.978</v>
      </c>
      <c r="C103" s="15">
        <f>D103+E103</f>
        <v>1314</v>
      </c>
      <c r="D103" s="15">
        <v>630</v>
      </c>
      <c r="E103" s="15">
        <v>684</v>
      </c>
      <c r="F103" s="16">
        <v>95</v>
      </c>
      <c r="G103" s="27">
        <v>0.838</v>
      </c>
      <c r="H103" s="15">
        <f>I103+J103</f>
        <v>83</v>
      </c>
      <c r="I103" s="15">
        <v>17</v>
      </c>
      <c r="J103" s="15">
        <v>66</v>
      </c>
    </row>
    <row r="104" spans="1:10" ht="13.5">
      <c r="A104" s="13">
        <v>71</v>
      </c>
      <c r="B104" s="27">
        <v>0.982</v>
      </c>
      <c r="C104" s="15">
        <f>D104+E104</f>
        <v>1508</v>
      </c>
      <c r="D104" s="15">
        <v>662</v>
      </c>
      <c r="E104" s="15">
        <v>846</v>
      </c>
      <c r="F104" s="16">
        <v>96</v>
      </c>
      <c r="G104" s="27">
        <v>0.833</v>
      </c>
      <c r="H104" s="15">
        <f>I104+J104</f>
        <v>60</v>
      </c>
      <c r="I104" s="15">
        <v>9</v>
      </c>
      <c r="J104" s="15">
        <v>51</v>
      </c>
    </row>
    <row r="105" spans="1:10" ht="13.5">
      <c r="A105" s="13">
        <v>72</v>
      </c>
      <c r="B105" s="27">
        <v>0.98</v>
      </c>
      <c r="C105" s="15">
        <f>D105+E105</f>
        <v>1392</v>
      </c>
      <c r="D105" s="15">
        <v>652</v>
      </c>
      <c r="E105" s="15">
        <v>740</v>
      </c>
      <c r="F105" s="16">
        <v>97</v>
      </c>
      <c r="G105" s="27">
        <v>0.735</v>
      </c>
      <c r="H105" s="15">
        <f>I105+J105</f>
        <v>50</v>
      </c>
      <c r="I105" s="15">
        <v>13</v>
      </c>
      <c r="J105" s="15">
        <v>37</v>
      </c>
    </row>
    <row r="106" spans="1:10" ht="13.5">
      <c r="A106" s="13">
        <v>73</v>
      </c>
      <c r="B106" s="27">
        <v>0.973</v>
      </c>
      <c r="C106" s="15">
        <f>D106+E106</f>
        <v>1495</v>
      </c>
      <c r="D106" s="15">
        <v>706</v>
      </c>
      <c r="E106" s="15">
        <v>789</v>
      </c>
      <c r="F106" s="16">
        <v>98</v>
      </c>
      <c r="G106" s="27">
        <v>0.788</v>
      </c>
      <c r="H106" s="15">
        <f>I106+J106</f>
        <v>26</v>
      </c>
      <c r="I106" s="15">
        <v>3</v>
      </c>
      <c r="J106" s="15">
        <v>23</v>
      </c>
    </row>
    <row r="107" spans="1:10" ht="13.5">
      <c r="A107" s="13">
        <v>74</v>
      </c>
      <c r="B107" s="27">
        <v>0.98</v>
      </c>
      <c r="C107" s="15">
        <f>D107+E107</f>
        <v>1337</v>
      </c>
      <c r="D107" s="15">
        <v>613</v>
      </c>
      <c r="E107" s="15">
        <v>724</v>
      </c>
      <c r="F107" s="16">
        <v>99</v>
      </c>
      <c r="G107" s="27">
        <v>0.591</v>
      </c>
      <c r="H107" s="15">
        <f>I107+J107</f>
        <v>13</v>
      </c>
      <c r="I107" s="15">
        <v>0</v>
      </c>
      <c r="J107" s="15">
        <v>13</v>
      </c>
    </row>
    <row r="108" spans="1:10" ht="13.5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 ht="13.5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41</v>
      </c>
      <c r="I109" s="11">
        <v>7</v>
      </c>
      <c r="J109" s="11">
        <v>34</v>
      </c>
    </row>
    <row r="110" spans="1:10" ht="13.5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7" ht="13.5">
      <c r="A112" s="33" t="s">
        <v>31</v>
      </c>
      <c r="B112" s="33"/>
      <c r="C112" s="24" t="s">
        <v>3</v>
      </c>
      <c r="E112" s="24" t="s">
        <v>4</v>
      </c>
      <c r="G112" s="24" t="s">
        <v>5</v>
      </c>
    </row>
    <row r="114" spans="1:7" ht="13.5">
      <c r="A114" s="33" t="s">
        <v>32</v>
      </c>
      <c r="B114" s="33"/>
      <c r="C114" s="15">
        <f>SUBTOTAL(9,C9:C31)</f>
        <v>13279</v>
      </c>
      <c r="E114" s="15">
        <f>SUBTOTAL(9,D9:D31)</f>
        <v>6830</v>
      </c>
      <c r="G114" s="15">
        <f>SUBTOTAL(9,E9:E31)</f>
        <v>6449</v>
      </c>
    </row>
    <row r="116" spans="1:7" ht="13.5">
      <c r="A116" s="33" t="s">
        <v>33</v>
      </c>
      <c r="B116" s="33"/>
      <c r="C116" s="15">
        <f>SUBTOTAL(9,C33:C47,H9:H47,C69:C91)</f>
        <v>68276</v>
      </c>
      <c r="E116" s="15">
        <f>SUBTOTAL(9,D33:D47,I9:I47,D69:D91)</f>
        <v>34049</v>
      </c>
      <c r="G116" s="15">
        <f>SUBTOTAL(9,E33:E47,J9:J47,E69:E91)</f>
        <v>34227</v>
      </c>
    </row>
    <row r="118" spans="1:7" ht="13.5">
      <c r="A118" s="33" t="s">
        <v>34</v>
      </c>
      <c r="B118" s="33"/>
      <c r="C118" s="15">
        <f>SUBTOTAL(9,C93:C107,H69:H109)</f>
        <v>27714</v>
      </c>
      <c r="E118" s="15">
        <f>SUBTOTAL(9,D93:D107,I69:I109)</f>
        <v>11945</v>
      </c>
      <c r="G118" s="15">
        <f>SUBTOTAL(9,E93:E107,J69:J109)</f>
        <v>15769</v>
      </c>
    </row>
    <row r="120" spans="1:7" ht="13.5">
      <c r="A120" s="33" t="s">
        <v>35</v>
      </c>
      <c r="B120" s="33"/>
      <c r="C120" s="15">
        <f>SUBTOTAL(9,H69:H109)</f>
        <v>12502</v>
      </c>
      <c r="E120" s="15">
        <f>SUBTOTAL(9,I69:I109)</f>
        <v>4810</v>
      </c>
      <c r="G120" s="15">
        <f>SUBTOTAL(9,J69:J109)</f>
        <v>7692</v>
      </c>
    </row>
  </sheetData>
  <mergeCells count="5">
    <mergeCell ref="A120:B120"/>
    <mergeCell ref="A112:B112"/>
    <mergeCell ref="A114:B114"/>
    <mergeCell ref="A116:B116"/>
    <mergeCell ref="A118:B118"/>
  </mergeCells>
  <printOptions/>
  <pageMargins left="0.7874015748031497" right="0.7874015748031497" top="0.5905511811023623" bottom="0.5905511811023623" header="0.1968503937007874" footer="0.1968503937007874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120"/>
  <sheetViews>
    <sheetView workbookViewId="0" topLeftCell="A1">
      <selection activeCell="J26" sqref="J26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38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7" ht="13.5">
      <c r="A6" s="6"/>
      <c r="B6" s="7"/>
      <c r="F6" s="8"/>
      <c r="G6" s="7"/>
    </row>
    <row r="7" spans="1:10" ht="13.5">
      <c r="A7" s="9" t="s">
        <v>6</v>
      </c>
      <c r="B7" s="10"/>
      <c r="C7" s="11">
        <f>SUBTOTAL(9,C9:C47,H9:H47,C69:C107,H69:H109)</f>
        <v>77547</v>
      </c>
      <c r="D7" s="11">
        <f>SUBTOTAL(9,D9:D47,I9:I47,D69:D107,I69:I109)</f>
        <v>37030</v>
      </c>
      <c r="E7" s="11">
        <f>SUBTOTAL(9,E9:E47,J9:J47,E69:E107,J69:J109)</f>
        <v>40517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3733</v>
      </c>
      <c r="D9" s="11">
        <f>SUBTOTAL(9,D11:D15)</f>
        <v>1940</v>
      </c>
      <c r="E9" s="11">
        <f>SUBTOTAL(9,E11:E15)</f>
        <v>1793</v>
      </c>
      <c r="F9" s="12" t="s">
        <v>8</v>
      </c>
      <c r="G9" s="10"/>
      <c r="H9" s="11">
        <f>SUBTOTAL(9,H11:H15)</f>
        <v>4330</v>
      </c>
      <c r="I9" s="11">
        <f>SUBTOTAL(9,I11:I15)</f>
        <v>2098</v>
      </c>
      <c r="J9" s="11">
        <f>SUBTOTAL(9,J11:J15)</f>
        <v>2232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29"/>
      <c r="C11" s="15">
        <f>D11+E11</f>
        <v>752</v>
      </c>
      <c r="D11" s="15">
        <v>363</v>
      </c>
      <c r="E11" s="15">
        <v>389</v>
      </c>
      <c r="F11" s="16">
        <v>25</v>
      </c>
      <c r="G11" s="27">
        <v>1.017</v>
      </c>
      <c r="H11" s="15">
        <f>I11+J11</f>
        <v>790</v>
      </c>
      <c r="I11" s="15">
        <v>366</v>
      </c>
      <c r="J11" s="15">
        <v>424</v>
      </c>
    </row>
    <row r="12" spans="1:10" ht="13.5">
      <c r="A12" s="13">
        <v>1</v>
      </c>
      <c r="B12" s="27">
        <v>0.97</v>
      </c>
      <c r="C12" s="15">
        <f>D12+E12</f>
        <v>763</v>
      </c>
      <c r="D12" s="15">
        <v>391</v>
      </c>
      <c r="E12" s="15">
        <v>372</v>
      </c>
      <c r="F12" s="16">
        <v>26</v>
      </c>
      <c r="G12" s="27">
        <v>1.004</v>
      </c>
      <c r="H12" s="15">
        <f>I12+J12</f>
        <v>827</v>
      </c>
      <c r="I12" s="15">
        <v>423</v>
      </c>
      <c r="J12" s="15">
        <v>404</v>
      </c>
    </row>
    <row r="13" spans="1:10" ht="13.5">
      <c r="A13" s="13">
        <v>2</v>
      </c>
      <c r="B13" s="27">
        <v>0.969</v>
      </c>
      <c r="C13" s="15">
        <f>D13+E13</f>
        <v>752</v>
      </c>
      <c r="D13" s="15">
        <v>409</v>
      </c>
      <c r="E13" s="15">
        <v>343</v>
      </c>
      <c r="F13" s="16">
        <v>27</v>
      </c>
      <c r="G13" s="27">
        <v>0.995</v>
      </c>
      <c r="H13" s="15">
        <f>I13+J13</f>
        <v>838</v>
      </c>
      <c r="I13" s="15">
        <v>412</v>
      </c>
      <c r="J13" s="15">
        <v>426</v>
      </c>
    </row>
    <row r="14" spans="1:10" ht="13.5">
      <c r="A14" s="13">
        <v>3</v>
      </c>
      <c r="B14" s="27">
        <v>0.962</v>
      </c>
      <c r="C14" s="15">
        <f>D14+E14</f>
        <v>729</v>
      </c>
      <c r="D14" s="15">
        <v>388</v>
      </c>
      <c r="E14" s="15">
        <v>341</v>
      </c>
      <c r="F14" s="16">
        <v>28</v>
      </c>
      <c r="G14" s="27">
        <v>0.97</v>
      </c>
      <c r="H14" s="15">
        <f>I14+J14</f>
        <v>901</v>
      </c>
      <c r="I14" s="15">
        <v>422</v>
      </c>
      <c r="J14" s="15">
        <v>479</v>
      </c>
    </row>
    <row r="15" spans="1:10" ht="13.5">
      <c r="A15" s="13">
        <v>4</v>
      </c>
      <c r="B15" s="27">
        <v>0.999</v>
      </c>
      <c r="C15" s="15">
        <f>D15+E15</f>
        <v>737</v>
      </c>
      <c r="D15" s="15">
        <v>389</v>
      </c>
      <c r="E15" s="15">
        <v>348</v>
      </c>
      <c r="F15" s="16">
        <v>29</v>
      </c>
      <c r="G15" s="27">
        <v>0.993</v>
      </c>
      <c r="H15" s="15">
        <f>I15+J15</f>
        <v>974</v>
      </c>
      <c r="I15" s="15">
        <v>475</v>
      </c>
      <c r="J15" s="15">
        <v>499</v>
      </c>
    </row>
    <row r="16" spans="1:10" ht="13.5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 ht="13.5">
      <c r="A17" s="9" t="s">
        <v>9</v>
      </c>
      <c r="B17" s="28"/>
      <c r="C17" s="11">
        <f>SUBTOTAL(9,C19:C23)</f>
        <v>3355</v>
      </c>
      <c r="D17" s="11">
        <f>SUBTOTAL(9,D19:D23)</f>
        <v>1683</v>
      </c>
      <c r="E17" s="11">
        <f>SUBTOTAL(9,E19:E23)</f>
        <v>1672</v>
      </c>
      <c r="F17" s="12" t="s">
        <v>10</v>
      </c>
      <c r="G17" s="28"/>
      <c r="H17" s="11">
        <f>SUBTOTAL(9,H19:H23)</f>
        <v>5048</v>
      </c>
      <c r="I17" s="11">
        <f>SUBTOTAL(9,I19:I23)</f>
        <v>2405</v>
      </c>
      <c r="J17" s="11">
        <f>SUBTOTAL(9,J19:J23)</f>
        <v>2643</v>
      </c>
    </row>
    <row r="18" spans="1:10" ht="13.5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 ht="13.5">
      <c r="A19" s="13">
        <v>5</v>
      </c>
      <c r="B19" s="27">
        <v>0.983</v>
      </c>
      <c r="C19" s="15">
        <f>D19+E19</f>
        <v>714</v>
      </c>
      <c r="D19" s="15">
        <v>357</v>
      </c>
      <c r="E19" s="15">
        <v>357</v>
      </c>
      <c r="F19" s="16">
        <v>30</v>
      </c>
      <c r="G19" s="27">
        <v>0.986</v>
      </c>
      <c r="H19" s="15">
        <f>I19+J19</f>
        <v>925</v>
      </c>
      <c r="I19" s="15">
        <v>441</v>
      </c>
      <c r="J19" s="15">
        <v>484</v>
      </c>
    </row>
    <row r="20" spans="1:10" ht="13.5">
      <c r="A20" s="13">
        <v>6</v>
      </c>
      <c r="B20" s="27">
        <v>0.952</v>
      </c>
      <c r="C20" s="15">
        <f>D20+E20</f>
        <v>676</v>
      </c>
      <c r="D20" s="15">
        <v>327</v>
      </c>
      <c r="E20" s="15">
        <v>349</v>
      </c>
      <c r="F20" s="16">
        <v>31</v>
      </c>
      <c r="G20" s="27">
        <v>0.958</v>
      </c>
      <c r="H20" s="15">
        <f>I20+J20</f>
        <v>1002</v>
      </c>
      <c r="I20" s="15">
        <v>464</v>
      </c>
      <c r="J20" s="15">
        <v>538</v>
      </c>
    </row>
    <row r="21" spans="1:10" ht="13.5">
      <c r="A21" s="13">
        <v>7</v>
      </c>
      <c r="B21" s="27">
        <v>0.988</v>
      </c>
      <c r="C21" s="15">
        <f>D21+E21</f>
        <v>676</v>
      </c>
      <c r="D21" s="15">
        <v>350</v>
      </c>
      <c r="E21" s="15">
        <v>326</v>
      </c>
      <c r="F21" s="16">
        <v>32</v>
      </c>
      <c r="G21" s="27">
        <v>0.981</v>
      </c>
      <c r="H21" s="15">
        <f>I21+J21</f>
        <v>1042</v>
      </c>
      <c r="I21" s="15">
        <v>502</v>
      </c>
      <c r="J21" s="15">
        <v>540</v>
      </c>
    </row>
    <row r="22" spans="1:10" ht="13.5">
      <c r="A22" s="13">
        <v>8</v>
      </c>
      <c r="B22" s="27">
        <v>0.986</v>
      </c>
      <c r="C22" s="15">
        <f>D22+E22</f>
        <v>635</v>
      </c>
      <c r="D22" s="15">
        <v>312</v>
      </c>
      <c r="E22" s="15">
        <v>323</v>
      </c>
      <c r="F22" s="16">
        <v>33</v>
      </c>
      <c r="G22" s="27">
        <v>0.962</v>
      </c>
      <c r="H22" s="15">
        <f>I22+J22</f>
        <v>1016</v>
      </c>
      <c r="I22" s="15">
        <v>495</v>
      </c>
      <c r="J22" s="15">
        <v>521</v>
      </c>
    </row>
    <row r="23" spans="1:10" ht="13.5">
      <c r="A23" s="13">
        <v>9</v>
      </c>
      <c r="B23" s="27">
        <v>0.991</v>
      </c>
      <c r="C23" s="15">
        <f>D23+E23</f>
        <v>654</v>
      </c>
      <c r="D23" s="15">
        <v>337</v>
      </c>
      <c r="E23" s="15">
        <v>317</v>
      </c>
      <c r="F23" s="16">
        <v>34</v>
      </c>
      <c r="G23" s="27">
        <v>0.952</v>
      </c>
      <c r="H23" s="15">
        <f>I23+J23</f>
        <v>1063</v>
      </c>
      <c r="I23" s="15">
        <v>503</v>
      </c>
      <c r="J23" s="15">
        <v>560</v>
      </c>
    </row>
    <row r="24" spans="1:10" ht="13.5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 ht="13.5">
      <c r="A25" s="9" t="s">
        <v>11</v>
      </c>
      <c r="B25" s="28"/>
      <c r="C25" s="11">
        <f>SUBTOTAL(9,C27:C31)</f>
        <v>3368</v>
      </c>
      <c r="D25" s="11">
        <f>SUBTOTAL(9,D27:D31)</f>
        <v>1732</v>
      </c>
      <c r="E25" s="11">
        <f>SUBTOTAL(9,E27:E31)</f>
        <v>1636</v>
      </c>
      <c r="F25" s="12" t="s">
        <v>12</v>
      </c>
      <c r="G25" s="28"/>
      <c r="H25" s="11">
        <f>SUBTOTAL(9,H27:H31)</f>
        <v>5614</v>
      </c>
      <c r="I25" s="11">
        <f>SUBTOTAL(9,I27:I31)</f>
        <v>2780</v>
      </c>
      <c r="J25" s="11">
        <f>SUBTOTAL(9,J27:J31)</f>
        <v>2834</v>
      </c>
    </row>
    <row r="26" spans="1:10" ht="13.5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 ht="13.5">
      <c r="A27" s="13">
        <v>10</v>
      </c>
      <c r="B27" s="27">
        <v>0.978</v>
      </c>
      <c r="C27" s="15">
        <f>D27+E27</f>
        <v>635</v>
      </c>
      <c r="D27" s="15">
        <v>333</v>
      </c>
      <c r="E27" s="15">
        <v>302</v>
      </c>
      <c r="F27" s="16">
        <v>35</v>
      </c>
      <c r="G27" s="27">
        <v>0.979</v>
      </c>
      <c r="H27" s="15">
        <f>I27+J27</f>
        <v>1068</v>
      </c>
      <c r="I27" s="15">
        <v>530</v>
      </c>
      <c r="J27" s="15">
        <v>538</v>
      </c>
    </row>
    <row r="28" spans="1:10" ht="13.5">
      <c r="A28" s="13">
        <v>11</v>
      </c>
      <c r="B28" s="27">
        <v>0.996</v>
      </c>
      <c r="C28" s="15">
        <f>D28+E28</f>
        <v>676</v>
      </c>
      <c r="D28" s="15">
        <v>356</v>
      </c>
      <c r="E28" s="15">
        <v>320</v>
      </c>
      <c r="F28" s="16">
        <v>36</v>
      </c>
      <c r="G28" s="27">
        <v>0.975</v>
      </c>
      <c r="H28" s="15">
        <f>I28+J28</f>
        <v>1074</v>
      </c>
      <c r="I28" s="15">
        <v>548</v>
      </c>
      <c r="J28" s="15">
        <v>526</v>
      </c>
    </row>
    <row r="29" spans="1:10" ht="13.5">
      <c r="A29" s="13">
        <v>12</v>
      </c>
      <c r="B29" s="27">
        <v>1.001</v>
      </c>
      <c r="C29" s="15">
        <f>D29+E29</f>
        <v>685</v>
      </c>
      <c r="D29" s="15">
        <v>334</v>
      </c>
      <c r="E29" s="15">
        <v>351</v>
      </c>
      <c r="F29" s="16">
        <v>37</v>
      </c>
      <c r="G29" s="27">
        <v>0.989</v>
      </c>
      <c r="H29" s="15">
        <f>I29+J29</f>
        <v>1120</v>
      </c>
      <c r="I29" s="15">
        <v>538</v>
      </c>
      <c r="J29" s="15">
        <v>582</v>
      </c>
    </row>
    <row r="30" spans="1:10" ht="13.5">
      <c r="A30" s="13">
        <v>13</v>
      </c>
      <c r="B30" s="27">
        <v>0.997</v>
      </c>
      <c r="C30" s="15">
        <f>D30+E30</f>
        <v>667</v>
      </c>
      <c r="D30" s="15">
        <v>358</v>
      </c>
      <c r="E30" s="15">
        <v>309</v>
      </c>
      <c r="F30" s="16">
        <v>38</v>
      </c>
      <c r="G30" s="27">
        <v>0.974</v>
      </c>
      <c r="H30" s="15">
        <f>I30+J30</f>
        <v>1136</v>
      </c>
      <c r="I30" s="15">
        <v>573</v>
      </c>
      <c r="J30" s="15">
        <v>563</v>
      </c>
    </row>
    <row r="31" spans="1:10" ht="13.5">
      <c r="A31" s="13">
        <v>14</v>
      </c>
      <c r="B31" s="27">
        <v>1.009</v>
      </c>
      <c r="C31" s="15">
        <f>D31+E31</f>
        <v>705</v>
      </c>
      <c r="D31" s="15">
        <v>351</v>
      </c>
      <c r="E31" s="15">
        <v>354</v>
      </c>
      <c r="F31" s="16">
        <v>39</v>
      </c>
      <c r="G31" s="27">
        <v>0.975</v>
      </c>
      <c r="H31" s="15">
        <f>I31+J31</f>
        <v>1216</v>
      </c>
      <c r="I31" s="15">
        <v>591</v>
      </c>
      <c r="J31" s="15">
        <v>625</v>
      </c>
    </row>
    <row r="32" spans="1:10" ht="13.5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 ht="13.5">
      <c r="A33" s="9" t="s">
        <v>13</v>
      </c>
      <c r="B33" s="28"/>
      <c r="C33" s="11">
        <f>SUBTOTAL(9,C35:C39)</f>
        <v>3617</v>
      </c>
      <c r="D33" s="11">
        <f>SUBTOTAL(9,D35:D39)</f>
        <v>1867</v>
      </c>
      <c r="E33" s="11">
        <f>SUBTOTAL(9,E35:E39)</f>
        <v>1750</v>
      </c>
      <c r="F33" s="12" t="s">
        <v>14</v>
      </c>
      <c r="G33" s="28"/>
      <c r="H33" s="11">
        <f>SUBTOTAL(9,H35:H39)</f>
        <v>6571</v>
      </c>
      <c r="I33" s="11">
        <f>SUBTOTAL(9,I35:I39)</f>
        <v>3248</v>
      </c>
      <c r="J33" s="11">
        <f>SUBTOTAL(9,J35:J39)</f>
        <v>3323</v>
      </c>
    </row>
    <row r="34" spans="1:10" ht="13.5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 ht="13.5">
      <c r="A35" s="13">
        <v>15</v>
      </c>
      <c r="B35" s="27">
        <v>0.997</v>
      </c>
      <c r="C35" s="15">
        <f>D35+E35</f>
        <v>711</v>
      </c>
      <c r="D35" s="15">
        <v>349</v>
      </c>
      <c r="E35" s="15">
        <v>362</v>
      </c>
      <c r="F35" s="16">
        <v>40</v>
      </c>
      <c r="G35" s="27">
        <v>0.994</v>
      </c>
      <c r="H35" s="15">
        <f>I35+J35</f>
        <v>1312</v>
      </c>
      <c r="I35" s="15">
        <v>659</v>
      </c>
      <c r="J35" s="15">
        <v>653</v>
      </c>
    </row>
    <row r="36" spans="1:10" ht="13.5">
      <c r="A36" s="13">
        <v>16</v>
      </c>
      <c r="B36" s="27">
        <v>0.993</v>
      </c>
      <c r="C36" s="15">
        <f>D36+E36</f>
        <v>685</v>
      </c>
      <c r="D36" s="15">
        <v>353</v>
      </c>
      <c r="E36" s="15">
        <v>332</v>
      </c>
      <c r="F36" s="16">
        <v>41</v>
      </c>
      <c r="G36" s="27">
        <v>0.984</v>
      </c>
      <c r="H36" s="15">
        <f>I36+J36</f>
        <v>1318</v>
      </c>
      <c r="I36" s="15">
        <v>648</v>
      </c>
      <c r="J36" s="15">
        <v>670</v>
      </c>
    </row>
    <row r="37" spans="1:10" ht="13.5">
      <c r="A37" s="13">
        <v>17</v>
      </c>
      <c r="B37" s="27">
        <v>0.996</v>
      </c>
      <c r="C37" s="15">
        <f>D37+E37</f>
        <v>738</v>
      </c>
      <c r="D37" s="15">
        <v>383</v>
      </c>
      <c r="E37" s="15">
        <v>355</v>
      </c>
      <c r="F37" s="16">
        <v>42</v>
      </c>
      <c r="G37" s="27">
        <v>0.984</v>
      </c>
      <c r="H37" s="15">
        <f>I37+J37</f>
        <v>1332</v>
      </c>
      <c r="I37" s="15">
        <v>645</v>
      </c>
      <c r="J37" s="15">
        <v>687</v>
      </c>
    </row>
    <row r="38" spans="1:10" ht="13.5">
      <c r="A38" s="13">
        <v>18</v>
      </c>
      <c r="B38" s="27">
        <v>1</v>
      </c>
      <c r="C38" s="15">
        <f>D38+E38</f>
        <v>738</v>
      </c>
      <c r="D38" s="15">
        <v>377</v>
      </c>
      <c r="E38" s="15">
        <v>361</v>
      </c>
      <c r="F38" s="16">
        <v>43</v>
      </c>
      <c r="G38" s="27">
        <v>0.99</v>
      </c>
      <c r="H38" s="15">
        <f>I38+J38</f>
        <v>1246</v>
      </c>
      <c r="I38" s="15">
        <v>623</v>
      </c>
      <c r="J38" s="15">
        <v>623</v>
      </c>
    </row>
    <row r="39" spans="1:10" ht="13.5">
      <c r="A39" s="13">
        <v>19</v>
      </c>
      <c r="B39" s="27">
        <v>1.007</v>
      </c>
      <c r="C39" s="15">
        <f>D39+E39</f>
        <v>745</v>
      </c>
      <c r="D39" s="15">
        <v>405</v>
      </c>
      <c r="E39" s="15">
        <v>340</v>
      </c>
      <c r="F39" s="16">
        <v>44</v>
      </c>
      <c r="G39" s="27">
        <v>0.988</v>
      </c>
      <c r="H39" s="15">
        <f>I39+J39</f>
        <v>1363</v>
      </c>
      <c r="I39" s="15">
        <v>673</v>
      </c>
      <c r="J39" s="15">
        <v>690</v>
      </c>
    </row>
    <row r="40" spans="1:10" ht="13.5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 ht="13.5">
      <c r="A41" s="9" t="s">
        <v>15</v>
      </c>
      <c r="B41" s="28"/>
      <c r="C41" s="11">
        <f>SUBTOTAL(9,C43:C47)</f>
        <v>3795</v>
      </c>
      <c r="D41" s="11">
        <f>SUBTOTAL(9,D43:D47)</f>
        <v>1853</v>
      </c>
      <c r="E41" s="11">
        <f>SUBTOTAL(9,E43:E47)</f>
        <v>1942</v>
      </c>
      <c r="F41" s="12" t="s">
        <v>16</v>
      </c>
      <c r="G41" s="28"/>
      <c r="H41" s="11">
        <f>SUBTOTAL(9,H43:H47)</f>
        <v>5931</v>
      </c>
      <c r="I41" s="11">
        <f>SUBTOTAL(9,I43:I47)</f>
        <v>2881</v>
      </c>
      <c r="J41" s="11">
        <f>SUBTOTAL(9,J43:J47)</f>
        <v>3050</v>
      </c>
    </row>
    <row r="42" spans="1:10" ht="13.5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 ht="13.5">
      <c r="A43" s="13">
        <v>20</v>
      </c>
      <c r="B43" s="27">
        <v>1.028</v>
      </c>
      <c r="C43" s="15">
        <f>D43+E43</f>
        <v>742</v>
      </c>
      <c r="D43" s="15">
        <v>375</v>
      </c>
      <c r="E43" s="15">
        <v>367</v>
      </c>
      <c r="F43" s="16">
        <v>45</v>
      </c>
      <c r="G43" s="27">
        <v>0.998</v>
      </c>
      <c r="H43" s="15">
        <f>I43+J43</f>
        <v>1288</v>
      </c>
      <c r="I43" s="15">
        <v>636</v>
      </c>
      <c r="J43" s="15">
        <v>652</v>
      </c>
    </row>
    <row r="44" spans="1:10" ht="13.5">
      <c r="A44" s="13">
        <v>21</v>
      </c>
      <c r="B44" s="27">
        <v>1.031</v>
      </c>
      <c r="C44" s="15">
        <f>D44+E44</f>
        <v>772</v>
      </c>
      <c r="D44" s="15">
        <v>376</v>
      </c>
      <c r="E44" s="15">
        <v>396</v>
      </c>
      <c r="F44" s="16">
        <v>46</v>
      </c>
      <c r="G44" s="27">
        <v>0.995</v>
      </c>
      <c r="H44" s="15">
        <f>I44+J44</f>
        <v>1252</v>
      </c>
      <c r="I44" s="15">
        <v>580</v>
      </c>
      <c r="J44" s="15">
        <v>672</v>
      </c>
    </row>
    <row r="45" spans="1:10" ht="13.5">
      <c r="A45" s="13">
        <v>22</v>
      </c>
      <c r="B45" s="27">
        <v>1.031</v>
      </c>
      <c r="C45" s="15">
        <f>D45+E45</f>
        <v>759</v>
      </c>
      <c r="D45" s="15">
        <v>368</v>
      </c>
      <c r="E45" s="15">
        <v>391</v>
      </c>
      <c r="F45" s="16">
        <v>47</v>
      </c>
      <c r="G45" s="27">
        <v>1.007</v>
      </c>
      <c r="H45" s="15">
        <f>I45+J45</f>
        <v>1280</v>
      </c>
      <c r="I45" s="15">
        <v>631</v>
      </c>
      <c r="J45" s="15">
        <v>649</v>
      </c>
    </row>
    <row r="46" spans="1:10" ht="13.5">
      <c r="A46" s="13">
        <v>23</v>
      </c>
      <c r="B46" s="27">
        <v>1.012</v>
      </c>
      <c r="C46" s="15">
        <f>D46+E46</f>
        <v>758</v>
      </c>
      <c r="D46" s="15">
        <v>374</v>
      </c>
      <c r="E46" s="15">
        <v>384</v>
      </c>
      <c r="F46" s="16">
        <v>48</v>
      </c>
      <c r="G46" s="27">
        <v>0.992</v>
      </c>
      <c r="H46" s="15">
        <f>I46+J46</f>
        <v>989</v>
      </c>
      <c r="I46" s="15">
        <v>454</v>
      </c>
      <c r="J46" s="15">
        <v>535</v>
      </c>
    </row>
    <row r="47" spans="1:10" ht="13.5">
      <c r="A47" s="13">
        <v>24</v>
      </c>
      <c r="B47" s="27">
        <v>1.017</v>
      </c>
      <c r="C47" s="15">
        <f>D47+E47</f>
        <v>764</v>
      </c>
      <c r="D47" s="15">
        <v>360</v>
      </c>
      <c r="E47" s="15">
        <v>404</v>
      </c>
      <c r="F47" s="16">
        <v>49</v>
      </c>
      <c r="G47" s="27">
        <v>0.996</v>
      </c>
      <c r="H47" s="15">
        <f>I47+J47</f>
        <v>1122</v>
      </c>
      <c r="I47" s="15">
        <v>580</v>
      </c>
      <c r="J47" s="15">
        <v>542</v>
      </c>
    </row>
    <row r="48" spans="1:7" ht="13.5">
      <c r="A48" s="17"/>
      <c r="B48" s="18"/>
      <c r="F48" s="19"/>
      <c r="G48" s="18"/>
    </row>
    <row r="49" spans="1:7" ht="13.5">
      <c r="A49" s="17"/>
      <c r="B49" s="18"/>
      <c r="F49" s="19"/>
      <c r="G49" s="18"/>
    </row>
    <row r="50" spans="1:10" ht="13.5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ht="13.5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39</v>
      </c>
      <c r="J63" s="5" t="str">
        <f>J3</f>
        <v>(住民基本台帳人口　平成27年3月31日現在)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7" ht="13.5">
      <c r="A66" s="6"/>
      <c r="B66" s="7"/>
      <c r="F66" s="8"/>
      <c r="G66" s="7"/>
    </row>
    <row r="67" spans="1:10" ht="13.5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 ht="13.5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 ht="13.5">
      <c r="A69" s="9" t="s">
        <v>19</v>
      </c>
      <c r="B69" s="10"/>
      <c r="C69" s="11">
        <f>SUBTOTAL(9,C71:C75)</f>
        <v>5007</v>
      </c>
      <c r="D69" s="11">
        <f>SUBTOTAL(9,D71:D75)</f>
        <v>2422</v>
      </c>
      <c r="E69" s="11">
        <f>SUBTOTAL(9,E71:E75)</f>
        <v>2585</v>
      </c>
      <c r="F69" s="12" t="s">
        <v>20</v>
      </c>
      <c r="G69" s="10"/>
      <c r="H69" s="11">
        <f>SUBTOTAL(9,H71:H75)</f>
        <v>3811</v>
      </c>
      <c r="I69" s="11">
        <f>SUBTOTAL(9,I71:I75)</f>
        <v>1662</v>
      </c>
      <c r="J69" s="11">
        <f>SUBTOTAL(9,J71:J75)</f>
        <v>2149</v>
      </c>
    </row>
    <row r="70" spans="1:10" ht="13.5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 ht="13.5">
      <c r="A71" s="13">
        <v>50</v>
      </c>
      <c r="B71" s="27">
        <v>0.994</v>
      </c>
      <c r="C71" s="15">
        <f>D71+E71</f>
        <v>1124</v>
      </c>
      <c r="D71" s="15">
        <v>563</v>
      </c>
      <c r="E71" s="15">
        <v>561</v>
      </c>
      <c r="F71" s="16">
        <v>75</v>
      </c>
      <c r="G71" s="27">
        <v>0.971</v>
      </c>
      <c r="H71" s="15">
        <f>I71+J71</f>
        <v>784</v>
      </c>
      <c r="I71" s="15">
        <v>344</v>
      </c>
      <c r="J71" s="15">
        <v>440</v>
      </c>
    </row>
    <row r="72" spans="1:10" ht="13.5">
      <c r="A72" s="13">
        <v>51</v>
      </c>
      <c r="B72" s="27">
        <v>1.012</v>
      </c>
      <c r="C72" s="15">
        <f>D72+E72</f>
        <v>1031</v>
      </c>
      <c r="D72" s="15">
        <v>471</v>
      </c>
      <c r="E72" s="15">
        <v>560</v>
      </c>
      <c r="F72" s="16">
        <v>76</v>
      </c>
      <c r="G72" s="27">
        <v>0.984</v>
      </c>
      <c r="H72" s="15">
        <f>I72+J72</f>
        <v>754</v>
      </c>
      <c r="I72" s="15">
        <v>334</v>
      </c>
      <c r="J72" s="15">
        <v>420</v>
      </c>
    </row>
    <row r="73" spans="1:10" ht="13.5">
      <c r="A73" s="13">
        <v>52</v>
      </c>
      <c r="B73" s="27">
        <v>0.994</v>
      </c>
      <c r="C73" s="15">
        <f>D73+E73</f>
        <v>972</v>
      </c>
      <c r="D73" s="15">
        <v>455</v>
      </c>
      <c r="E73" s="15">
        <v>517</v>
      </c>
      <c r="F73" s="16">
        <v>77</v>
      </c>
      <c r="G73" s="27">
        <v>0.986</v>
      </c>
      <c r="H73" s="15">
        <f>I73+J73</f>
        <v>827</v>
      </c>
      <c r="I73" s="15">
        <v>338</v>
      </c>
      <c r="J73" s="15">
        <v>489</v>
      </c>
    </row>
    <row r="74" spans="1:10" ht="13.5">
      <c r="A74" s="13">
        <v>53</v>
      </c>
      <c r="B74" s="27">
        <v>1.004</v>
      </c>
      <c r="C74" s="15">
        <f>D74+E74</f>
        <v>1012</v>
      </c>
      <c r="D74" s="15">
        <v>491</v>
      </c>
      <c r="E74" s="15">
        <v>521</v>
      </c>
      <c r="F74" s="16">
        <v>78</v>
      </c>
      <c r="G74" s="27">
        <v>0.978</v>
      </c>
      <c r="H74" s="15">
        <f>I74+J74</f>
        <v>711</v>
      </c>
      <c r="I74" s="15">
        <v>313</v>
      </c>
      <c r="J74" s="15">
        <v>398</v>
      </c>
    </row>
    <row r="75" spans="1:10" ht="13.5">
      <c r="A75" s="13">
        <v>54</v>
      </c>
      <c r="B75" s="27">
        <v>0.992</v>
      </c>
      <c r="C75" s="15">
        <f>D75+E75</f>
        <v>868</v>
      </c>
      <c r="D75" s="15">
        <v>442</v>
      </c>
      <c r="E75" s="15">
        <v>426</v>
      </c>
      <c r="F75" s="16">
        <v>79</v>
      </c>
      <c r="G75" s="27">
        <v>0.966</v>
      </c>
      <c r="H75" s="15">
        <f>I75+J75</f>
        <v>735</v>
      </c>
      <c r="I75" s="15">
        <v>333</v>
      </c>
      <c r="J75" s="15">
        <v>402</v>
      </c>
    </row>
    <row r="76" spans="1:10" ht="13.5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 ht="13.5">
      <c r="A77" s="9" t="s">
        <v>21</v>
      </c>
      <c r="B77" s="28"/>
      <c r="C77" s="11">
        <f>SUBTOTAL(9,C79:C83)</f>
        <v>4046</v>
      </c>
      <c r="D77" s="11">
        <f>SUBTOTAL(9,D79:D83)</f>
        <v>2008</v>
      </c>
      <c r="E77" s="11">
        <f>SUBTOTAL(9,E79:E83)</f>
        <v>2038</v>
      </c>
      <c r="F77" s="12" t="s">
        <v>22</v>
      </c>
      <c r="G77" s="28"/>
      <c r="H77" s="11">
        <f>SUBTOTAL(9,H79:H83)</f>
        <v>2507</v>
      </c>
      <c r="I77" s="11">
        <f>SUBTOTAL(9,I79:I83)</f>
        <v>999</v>
      </c>
      <c r="J77" s="11">
        <f>SUBTOTAL(9,J79:J83)</f>
        <v>1508</v>
      </c>
    </row>
    <row r="78" spans="1:10" ht="13.5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 ht="13.5">
      <c r="A79" s="13">
        <v>55</v>
      </c>
      <c r="B79" s="27">
        <v>0.997</v>
      </c>
      <c r="C79" s="15">
        <f>D79+E79</f>
        <v>871</v>
      </c>
      <c r="D79" s="15">
        <v>459</v>
      </c>
      <c r="E79" s="15">
        <v>412</v>
      </c>
      <c r="F79" s="16">
        <v>80</v>
      </c>
      <c r="G79" s="27">
        <v>0.993</v>
      </c>
      <c r="H79" s="15">
        <f>I79+J79</f>
        <v>609</v>
      </c>
      <c r="I79" s="15">
        <v>264</v>
      </c>
      <c r="J79" s="15">
        <v>345</v>
      </c>
    </row>
    <row r="80" spans="1:10" ht="13.5">
      <c r="A80" s="13">
        <v>56</v>
      </c>
      <c r="B80" s="27">
        <v>0.979</v>
      </c>
      <c r="C80" s="15">
        <f>D80+E80</f>
        <v>809</v>
      </c>
      <c r="D80" s="15">
        <v>395</v>
      </c>
      <c r="E80" s="15">
        <v>414</v>
      </c>
      <c r="F80" s="16">
        <v>81</v>
      </c>
      <c r="G80" s="27">
        <v>0.968</v>
      </c>
      <c r="H80" s="15">
        <f>I80+J80</f>
        <v>538</v>
      </c>
      <c r="I80" s="15">
        <v>227</v>
      </c>
      <c r="J80" s="15">
        <v>311</v>
      </c>
    </row>
    <row r="81" spans="1:10" ht="13.5">
      <c r="A81" s="13">
        <v>57</v>
      </c>
      <c r="B81" s="27">
        <v>1.001</v>
      </c>
      <c r="C81" s="15">
        <f>D81+E81</f>
        <v>823</v>
      </c>
      <c r="D81" s="15">
        <v>400</v>
      </c>
      <c r="E81" s="15">
        <v>423</v>
      </c>
      <c r="F81" s="16">
        <v>82</v>
      </c>
      <c r="G81" s="27">
        <v>0.966</v>
      </c>
      <c r="H81" s="15">
        <f>I81+J81</f>
        <v>488</v>
      </c>
      <c r="I81" s="15">
        <v>186</v>
      </c>
      <c r="J81" s="15">
        <v>302</v>
      </c>
    </row>
    <row r="82" spans="1:10" ht="13.5">
      <c r="A82" s="13">
        <v>58</v>
      </c>
      <c r="B82" s="27">
        <v>0.992</v>
      </c>
      <c r="C82" s="15">
        <f>D82+E82</f>
        <v>769</v>
      </c>
      <c r="D82" s="15">
        <v>363</v>
      </c>
      <c r="E82" s="15">
        <v>406</v>
      </c>
      <c r="F82" s="16">
        <v>83</v>
      </c>
      <c r="G82" s="27">
        <v>0.955</v>
      </c>
      <c r="H82" s="15">
        <f>I82+J82</f>
        <v>469</v>
      </c>
      <c r="I82" s="15">
        <v>179</v>
      </c>
      <c r="J82" s="15">
        <v>290</v>
      </c>
    </row>
    <row r="83" spans="1:10" ht="13.5">
      <c r="A83" s="13">
        <v>59</v>
      </c>
      <c r="B83" s="27">
        <v>0.987</v>
      </c>
      <c r="C83" s="15">
        <f>D83+E83</f>
        <v>774</v>
      </c>
      <c r="D83" s="15">
        <v>391</v>
      </c>
      <c r="E83" s="15">
        <v>383</v>
      </c>
      <c r="F83" s="16">
        <v>84</v>
      </c>
      <c r="G83" s="27">
        <v>0.955</v>
      </c>
      <c r="H83" s="15">
        <f>I83+J83</f>
        <v>403</v>
      </c>
      <c r="I83" s="15">
        <v>143</v>
      </c>
      <c r="J83" s="15">
        <v>260</v>
      </c>
    </row>
    <row r="84" spans="1:10" ht="13.5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 ht="13.5">
      <c r="A85" s="9" t="s">
        <v>23</v>
      </c>
      <c r="B85" s="28"/>
      <c r="C85" s="11">
        <f>SUBTOTAL(9,C87:C91)</f>
        <v>4522</v>
      </c>
      <c r="D85" s="11">
        <f>SUBTOTAL(9,D87:D91)</f>
        <v>2155</v>
      </c>
      <c r="E85" s="11">
        <f>SUBTOTAL(9,E87:E91)</f>
        <v>2367</v>
      </c>
      <c r="F85" s="12" t="s">
        <v>24</v>
      </c>
      <c r="G85" s="28"/>
      <c r="H85" s="11">
        <f>SUBTOTAL(9,H87:H91)</f>
        <v>1291</v>
      </c>
      <c r="I85" s="11">
        <f>SUBTOTAL(9,I87:I91)</f>
        <v>432</v>
      </c>
      <c r="J85" s="11">
        <f>SUBTOTAL(9,J87:J91)</f>
        <v>859</v>
      </c>
    </row>
    <row r="86" spans="1:10" ht="13.5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 ht="13.5">
      <c r="A87" s="13">
        <v>60</v>
      </c>
      <c r="B87" s="27">
        <v>0.996</v>
      </c>
      <c r="C87" s="15">
        <f>D87+E87</f>
        <v>820</v>
      </c>
      <c r="D87" s="15">
        <v>405</v>
      </c>
      <c r="E87" s="15">
        <v>415</v>
      </c>
      <c r="F87" s="16">
        <v>85</v>
      </c>
      <c r="G87" s="27">
        <v>0.932</v>
      </c>
      <c r="H87" s="15">
        <f>I87+J87</f>
        <v>328</v>
      </c>
      <c r="I87" s="15">
        <v>120</v>
      </c>
      <c r="J87" s="15">
        <v>208</v>
      </c>
    </row>
    <row r="88" spans="1:10" ht="13.5">
      <c r="A88" s="13">
        <v>61</v>
      </c>
      <c r="B88" s="27">
        <v>0.998</v>
      </c>
      <c r="C88" s="15">
        <f>D88+E88</f>
        <v>836</v>
      </c>
      <c r="D88" s="15">
        <v>374</v>
      </c>
      <c r="E88" s="15">
        <v>462</v>
      </c>
      <c r="F88" s="16">
        <v>86</v>
      </c>
      <c r="G88" s="27">
        <v>0.93</v>
      </c>
      <c r="H88" s="15">
        <f>I88+J88</f>
        <v>306</v>
      </c>
      <c r="I88" s="15">
        <v>105</v>
      </c>
      <c r="J88" s="15">
        <v>201</v>
      </c>
    </row>
    <row r="89" spans="1:10" ht="13.5">
      <c r="A89" s="13">
        <v>62</v>
      </c>
      <c r="B89" s="27">
        <v>0.982</v>
      </c>
      <c r="C89" s="15">
        <f>D89+E89</f>
        <v>913</v>
      </c>
      <c r="D89" s="15">
        <v>448</v>
      </c>
      <c r="E89" s="15">
        <v>465</v>
      </c>
      <c r="F89" s="16">
        <v>87</v>
      </c>
      <c r="G89" s="27">
        <v>0.887</v>
      </c>
      <c r="H89" s="15">
        <f>I89+J89</f>
        <v>243</v>
      </c>
      <c r="I89" s="15">
        <v>84</v>
      </c>
      <c r="J89" s="15">
        <v>159</v>
      </c>
    </row>
    <row r="90" spans="1:10" ht="13.5">
      <c r="A90" s="13">
        <v>63</v>
      </c>
      <c r="B90" s="27">
        <v>0.999</v>
      </c>
      <c r="C90" s="15">
        <f>D90+E90</f>
        <v>927</v>
      </c>
      <c r="D90" s="15">
        <v>437</v>
      </c>
      <c r="E90" s="15">
        <v>490</v>
      </c>
      <c r="F90" s="16">
        <v>88</v>
      </c>
      <c r="G90" s="27">
        <v>0.894</v>
      </c>
      <c r="H90" s="15">
        <f>I90+J90</f>
        <v>220</v>
      </c>
      <c r="I90" s="15">
        <v>66</v>
      </c>
      <c r="J90" s="15">
        <v>154</v>
      </c>
    </row>
    <row r="91" spans="1:10" ht="13.5">
      <c r="A91" s="13">
        <v>64</v>
      </c>
      <c r="B91" s="27">
        <v>1.002</v>
      </c>
      <c r="C91" s="15">
        <f>D91+E91</f>
        <v>1026</v>
      </c>
      <c r="D91" s="15">
        <v>491</v>
      </c>
      <c r="E91" s="15">
        <v>535</v>
      </c>
      <c r="F91" s="16">
        <v>89</v>
      </c>
      <c r="G91" s="27">
        <v>0.951</v>
      </c>
      <c r="H91" s="15">
        <f>I91+J91</f>
        <v>194</v>
      </c>
      <c r="I91" s="15">
        <v>57</v>
      </c>
      <c r="J91" s="15">
        <v>137</v>
      </c>
    </row>
    <row r="92" spans="1:10" ht="13.5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 ht="13.5">
      <c r="A93" s="9" t="s">
        <v>25</v>
      </c>
      <c r="B93" s="28"/>
      <c r="C93" s="11">
        <f>SUBTOTAL(9,C95:C99)</f>
        <v>5538</v>
      </c>
      <c r="D93" s="11">
        <f>SUBTOTAL(9,D95:D99)</f>
        <v>2536</v>
      </c>
      <c r="E93" s="11">
        <f>SUBTOTAL(9,E95:E99)</f>
        <v>3002</v>
      </c>
      <c r="F93" s="12" t="s">
        <v>26</v>
      </c>
      <c r="G93" s="28"/>
      <c r="H93" s="11">
        <f>SUBTOTAL(9,H95:H99)</f>
        <v>526</v>
      </c>
      <c r="I93" s="11">
        <f>SUBTOTAL(9,I95:I99)</f>
        <v>113</v>
      </c>
      <c r="J93" s="11">
        <f>SUBTOTAL(9,J95:J99)</f>
        <v>413</v>
      </c>
    </row>
    <row r="94" spans="1:10" ht="13.5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 ht="13.5">
      <c r="A95" s="13">
        <v>65</v>
      </c>
      <c r="B95" s="27">
        <v>0.996</v>
      </c>
      <c r="C95" s="15">
        <f>D95+E95</f>
        <v>1167</v>
      </c>
      <c r="D95" s="15">
        <v>527</v>
      </c>
      <c r="E95" s="15">
        <v>640</v>
      </c>
      <c r="F95" s="16">
        <v>90</v>
      </c>
      <c r="G95" s="27">
        <v>0.885</v>
      </c>
      <c r="H95" s="15">
        <f>I95+J95</f>
        <v>154</v>
      </c>
      <c r="I95" s="15">
        <v>36</v>
      </c>
      <c r="J95" s="15">
        <v>118</v>
      </c>
    </row>
    <row r="96" spans="1:10" ht="13.5">
      <c r="A96" s="13">
        <v>66</v>
      </c>
      <c r="B96" s="27">
        <v>0.988</v>
      </c>
      <c r="C96" s="15">
        <f>D96+E96</f>
        <v>1312</v>
      </c>
      <c r="D96" s="15">
        <v>602</v>
      </c>
      <c r="E96" s="15">
        <v>710</v>
      </c>
      <c r="F96" s="16">
        <v>91</v>
      </c>
      <c r="G96" s="27">
        <v>0.932</v>
      </c>
      <c r="H96" s="15">
        <f>I96+J96</f>
        <v>123</v>
      </c>
      <c r="I96" s="15">
        <v>31</v>
      </c>
      <c r="J96" s="15">
        <v>92</v>
      </c>
    </row>
    <row r="97" spans="1:10" ht="13.5">
      <c r="A97" s="13">
        <v>67</v>
      </c>
      <c r="B97" s="27">
        <v>0.988</v>
      </c>
      <c r="C97" s="15">
        <f>D97+E97</f>
        <v>1253</v>
      </c>
      <c r="D97" s="15">
        <v>573</v>
      </c>
      <c r="E97" s="15">
        <v>680</v>
      </c>
      <c r="F97" s="16">
        <v>92</v>
      </c>
      <c r="G97" s="27">
        <v>0.827</v>
      </c>
      <c r="H97" s="15">
        <f>I97+J97</f>
        <v>115</v>
      </c>
      <c r="I97" s="15">
        <v>21</v>
      </c>
      <c r="J97" s="15">
        <v>94</v>
      </c>
    </row>
    <row r="98" spans="1:10" ht="13.5">
      <c r="A98" s="13">
        <v>68</v>
      </c>
      <c r="B98" s="27">
        <v>1</v>
      </c>
      <c r="C98" s="15">
        <f>D98+E98</f>
        <v>1039</v>
      </c>
      <c r="D98" s="15">
        <v>481</v>
      </c>
      <c r="E98" s="15">
        <v>558</v>
      </c>
      <c r="F98" s="16">
        <v>93</v>
      </c>
      <c r="G98" s="27">
        <v>0.848</v>
      </c>
      <c r="H98" s="15">
        <f>I98+J98</f>
        <v>78</v>
      </c>
      <c r="I98" s="15">
        <v>12</v>
      </c>
      <c r="J98" s="15">
        <v>66</v>
      </c>
    </row>
    <row r="99" spans="1:10" ht="13.5">
      <c r="A99" s="13">
        <v>69</v>
      </c>
      <c r="B99" s="27">
        <v>0.994</v>
      </c>
      <c r="C99" s="15">
        <f>D99+E99</f>
        <v>767</v>
      </c>
      <c r="D99" s="15">
        <v>353</v>
      </c>
      <c r="E99" s="15">
        <v>414</v>
      </c>
      <c r="F99" s="16">
        <v>94</v>
      </c>
      <c r="G99" s="27">
        <v>0.824</v>
      </c>
      <c r="H99" s="15">
        <f>I99+J99</f>
        <v>56</v>
      </c>
      <c r="I99" s="15">
        <v>13</v>
      </c>
      <c r="J99" s="15">
        <v>43</v>
      </c>
    </row>
    <row r="100" spans="1:10" ht="13.5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 ht="13.5">
      <c r="A101" s="9" t="s">
        <v>27</v>
      </c>
      <c r="B101" s="28"/>
      <c r="C101" s="11">
        <f>SUBTOTAL(9,C103:C107)</f>
        <v>4781</v>
      </c>
      <c r="D101" s="11">
        <f>SUBTOTAL(9,D103:D107)</f>
        <v>2190</v>
      </c>
      <c r="E101" s="11">
        <f>SUBTOTAL(9,E103:E107)</f>
        <v>2591</v>
      </c>
      <c r="F101" s="12" t="s">
        <v>28</v>
      </c>
      <c r="G101" s="28"/>
      <c r="H101" s="11">
        <f>SUBTOTAL(9,H103:H107)</f>
        <v>132</v>
      </c>
      <c r="I101" s="11">
        <f>SUBTOTAL(9,I103:I107)</f>
        <v>21</v>
      </c>
      <c r="J101" s="11">
        <f>SUBTOTAL(9,J103:J107)</f>
        <v>111</v>
      </c>
    </row>
    <row r="102" spans="1:10" ht="13.5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 ht="13.5">
      <c r="A103" s="13">
        <v>70</v>
      </c>
      <c r="B103" s="27">
        <v>0.98</v>
      </c>
      <c r="C103" s="15">
        <f>D103+E103</f>
        <v>866</v>
      </c>
      <c r="D103" s="15">
        <v>414</v>
      </c>
      <c r="E103" s="15">
        <v>452</v>
      </c>
      <c r="F103" s="16">
        <v>95</v>
      </c>
      <c r="G103" s="27">
        <v>0.845</v>
      </c>
      <c r="H103" s="15">
        <f>I103+J103</f>
        <v>49</v>
      </c>
      <c r="I103" s="15">
        <v>8</v>
      </c>
      <c r="J103" s="15">
        <v>41</v>
      </c>
    </row>
    <row r="104" spans="1:10" ht="13.5">
      <c r="A104" s="13">
        <v>71</v>
      </c>
      <c r="B104" s="27">
        <v>0.99</v>
      </c>
      <c r="C104" s="15">
        <f>D104+E104</f>
        <v>992</v>
      </c>
      <c r="D104" s="15">
        <v>419</v>
      </c>
      <c r="E104" s="15">
        <v>573</v>
      </c>
      <c r="F104" s="16">
        <v>96</v>
      </c>
      <c r="G104" s="27">
        <v>0.795</v>
      </c>
      <c r="H104" s="15">
        <f>I104+J104</f>
        <v>31</v>
      </c>
      <c r="I104" s="15">
        <v>4</v>
      </c>
      <c r="J104" s="15">
        <v>27</v>
      </c>
    </row>
    <row r="105" spans="1:10" ht="13.5">
      <c r="A105" s="13">
        <v>72</v>
      </c>
      <c r="B105" s="27">
        <v>0.987</v>
      </c>
      <c r="C105" s="15">
        <f>D105+E105</f>
        <v>1011</v>
      </c>
      <c r="D105" s="15">
        <v>461</v>
      </c>
      <c r="E105" s="15">
        <v>550</v>
      </c>
      <c r="F105" s="16">
        <v>97</v>
      </c>
      <c r="G105" s="27">
        <v>0.645</v>
      </c>
      <c r="H105" s="15">
        <f>I105+J105</f>
        <v>20</v>
      </c>
      <c r="I105" s="15">
        <v>4</v>
      </c>
      <c r="J105" s="15">
        <v>16</v>
      </c>
    </row>
    <row r="106" spans="1:10" ht="13.5">
      <c r="A106" s="13">
        <v>73</v>
      </c>
      <c r="B106" s="27">
        <v>0.997</v>
      </c>
      <c r="C106" s="15">
        <f>D106+E106</f>
        <v>1036</v>
      </c>
      <c r="D106" s="15">
        <v>475</v>
      </c>
      <c r="E106" s="15">
        <v>561</v>
      </c>
      <c r="F106" s="16">
        <v>98</v>
      </c>
      <c r="G106" s="27">
        <v>0.87</v>
      </c>
      <c r="H106" s="15">
        <f>I106+J106</f>
        <v>20</v>
      </c>
      <c r="I106" s="15">
        <v>4</v>
      </c>
      <c r="J106" s="15">
        <v>16</v>
      </c>
    </row>
    <row r="107" spans="1:10" ht="13.5">
      <c r="A107" s="13">
        <v>74</v>
      </c>
      <c r="B107" s="27">
        <v>0.969</v>
      </c>
      <c r="C107" s="15">
        <f>D107+E107</f>
        <v>876</v>
      </c>
      <c r="D107" s="15">
        <v>421</v>
      </c>
      <c r="E107" s="15">
        <v>455</v>
      </c>
      <c r="F107" s="16">
        <v>99</v>
      </c>
      <c r="G107" s="27">
        <v>0.75</v>
      </c>
      <c r="H107" s="15">
        <f>I107+J107</f>
        <v>12</v>
      </c>
      <c r="I107" s="15">
        <v>1</v>
      </c>
      <c r="J107" s="15">
        <v>11</v>
      </c>
    </row>
    <row r="108" spans="1:10" ht="13.5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 ht="13.5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24</v>
      </c>
      <c r="I109" s="11">
        <v>5</v>
      </c>
      <c r="J109" s="11">
        <v>19</v>
      </c>
    </row>
    <row r="110" spans="1:10" ht="13.5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7" ht="13.5">
      <c r="A112" s="33" t="s">
        <v>31</v>
      </c>
      <c r="B112" s="33"/>
      <c r="C112" s="24" t="s">
        <v>3</v>
      </c>
      <c r="E112" s="24" t="s">
        <v>4</v>
      </c>
      <c r="G112" s="24" t="s">
        <v>5</v>
      </c>
    </row>
    <row r="114" spans="1:7" ht="13.5">
      <c r="A114" s="33" t="s">
        <v>32</v>
      </c>
      <c r="B114" s="33"/>
      <c r="C114" s="15">
        <f>SUBTOTAL(9,C9:C31)</f>
        <v>10456</v>
      </c>
      <c r="E114" s="15">
        <f>SUBTOTAL(9,D9:D31)</f>
        <v>5355</v>
      </c>
      <c r="G114" s="15">
        <f>SUBTOTAL(9,E9:E31)</f>
        <v>5101</v>
      </c>
    </row>
    <row r="116" spans="1:7" ht="13.5">
      <c r="A116" s="33" t="s">
        <v>33</v>
      </c>
      <c r="B116" s="33"/>
      <c r="C116" s="15">
        <f>SUBTOTAL(9,C33:C47,H9:H47,C69:C91)</f>
        <v>48481</v>
      </c>
      <c r="E116" s="15">
        <f>SUBTOTAL(9,D33:D47,I9:I47,D69:D91)</f>
        <v>23717</v>
      </c>
      <c r="G116" s="15">
        <f>SUBTOTAL(9,E33:E47,J9:J47,E69:E91)</f>
        <v>24764</v>
      </c>
    </row>
    <row r="118" spans="1:7" ht="13.5">
      <c r="A118" s="33" t="s">
        <v>34</v>
      </c>
      <c r="B118" s="33"/>
      <c r="C118" s="15">
        <f>SUBTOTAL(9,C93:C107,H69:H109)</f>
        <v>18610</v>
      </c>
      <c r="E118" s="15">
        <f>SUBTOTAL(9,D93:D107,I69:I109)</f>
        <v>7958</v>
      </c>
      <c r="G118" s="15">
        <f>SUBTOTAL(9,E93:E107,J69:J109)</f>
        <v>10652</v>
      </c>
    </row>
    <row r="120" spans="1:7" ht="13.5">
      <c r="A120" s="33" t="s">
        <v>35</v>
      </c>
      <c r="B120" s="33"/>
      <c r="C120" s="15">
        <f>SUBTOTAL(9,H69:H109)</f>
        <v>8291</v>
      </c>
      <c r="E120" s="15">
        <f>SUBTOTAL(9,I69:I109)</f>
        <v>3232</v>
      </c>
      <c r="G120" s="15">
        <f>SUBTOTAL(9,J69:J109)</f>
        <v>5059</v>
      </c>
    </row>
  </sheetData>
  <mergeCells count="5">
    <mergeCell ref="A120:B120"/>
    <mergeCell ref="A112:B112"/>
    <mergeCell ref="A114:B114"/>
    <mergeCell ref="A116:B116"/>
    <mergeCell ref="A118:B118"/>
  </mergeCells>
  <printOptions/>
  <pageMargins left="0.7874015748031497" right="0.7874015748031497" top="0.5905511811023623" bottom="0.5905511811023623" header="0.1968503937007874" footer="0.1968503937007874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J120"/>
  <sheetViews>
    <sheetView workbookViewId="0" topLeftCell="A1">
      <selection activeCell="A3" sqref="A3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36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7" ht="13.5">
      <c r="A6" s="6"/>
      <c r="B6" s="7"/>
      <c r="F6" s="8"/>
      <c r="G6" s="7"/>
    </row>
    <row r="7" spans="1:10" ht="13.5">
      <c r="A7" s="9" t="s">
        <v>6</v>
      </c>
      <c r="B7" s="10"/>
      <c r="C7" s="11">
        <f>SUBTOTAL(9,C9:C47,H9:H47,C69:C107,H69:H109)</f>
        <v>92731</v>
      </c>
      <c r="D7" s="11">
        <f>SUBTOTAL(9,D9:D47,I9:I47,D69:D107,I69:I109)</f>
        <v>45544</v>
      </c>
      <c r="E7" s="11">
        <f>SUBTOTAL(9,E9:E47,J9:J47,E69:E107,J69:J109)</f>
        <v>47187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4166</v>
      </c>
      <c r="D9" s="11">
        <f>SUBTOTAL(9,D11:D15)</f>
        <v>2129</v>
      </c>
      <c r="E9" s="11">
        <f>SUBTOTAL(9,E11:E15)</f>
        <v>2037</v>
      </c>
      <c r="F9" s="12" t="s">
        <v>8</v>
      </c>
      <c r="G9" s="10"/>
      <c r="H9" s="11">
        <f>SUBTOTAL(9,H11:H15)</f>
        <v>5714</v>
      </c>
      <c r="I9" s="11">
        <f>SUBTOTAL(9,I11:I15)</f>
        <v>2905</v>
      </c>
      <c r="J9" s="11">
        <f>SUBTOTAL(9,J11:J15)</f>
        <v>2809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29"/>
      <c r="C11" s="15">
        <f>D11+E11</f>
        <v>826</v>
      </c>
      <c r="D11" s="15">
        <v>421</v>
      </c>
      <c r="E11" s="15">
        <v>405</v>
      </c>
      <c r="F11" s="16">
        <v>25</v>
      </c>
      <c r="G11" s="27">
        <v>0.996</v>
      </c>
      <c r="H11" s="15">
        <f>I11+J11</f>
        <v>1056</v>
      </c>
      <c r="I11" s="15">
        <v>534</v>
      </c>
      <c r="J11" s="15">
        <v>522</v>
      </c>
    </row>
    <row r="12" spans="1:10" ht="13.5">
      <c r="A12" s="13">
        <v>1</v>
      </c>
      <c r="B12" s="27">
        <v>0.924</v>
      </c>
      <c r="C12" s="15">
        <f>D12+E12</f>
        <v>821</v>
      </c>
      <c r="D12" s="15">
        <v>413</v>
      </c>
      <c r="E12" s="15">
        <v>408</v>
      </c>
      <c r="F12" s="16">
        <v>26</v>
      </c>
      <c r="G12" s="27">
        <v>0.982</v>
      </c>
      <c r="H12" s="15">
        <f>I12+J12</f>
        <v>1065</v>
      </c>
      <c r="I12" s="15">
        <v>536</v>
      </c>
      <c r="J12" s="15">
        <v>529</v>
      </c>
    </row>
    <row r="13" spans="1:10" ht="13.5">
      <c r="A13" s="13">
        <v>2</v>
      </c>
      <c r="B13" s="27">
        <v>0.939</v>
      </c>
      <c r="C13" s="15">
        <f>D13+E13</f>
        <v>820</v>
      </c>
      <c r="D13" s="15">
        <v>422</v>
      </c>
      <c r="E13" s="15">
        <v>398</v>
      </c>
      <c r="F13" s="16">
        <v>27</v>
      </c>
      <c r="G13" s="27">
        <v>1.003</v>
      </c>
      <c r="H13" s="15">
        <f>I13+J13</f>
        <v>1159</v>
      </c>
      <c r="I13" s="15">
        <v>604</v>
      </c>
      <c r="J13" s="15">
        <v>555</v>
      </c>
    </row>
    <row r="14" spans="1:10" ht="13.5">
      <c r="A14" s="13">
        <v>3</v>
      </c>
      <c r="B14" s="27">
        <v>0.935</v>
      </c>
      <c r="C14" s="15">
        <f>D14+E14</f>
        <v>846</v>
      </c>
      <c r="D14" s="15">
        <v>446</v>
      </c>
      <c r="E14" s="15">
        <v>400</v>
      </c>
      <c r="F14" s="16">
        <v>28</v>
      </c>
      <c r="G14" s="27">
        <v>1.007</v>
      </c>
      <c r="H14" s="15">
        <f>I14+J14</f>
        <v>1188</v>
      </c>
      <c r="I14" s="15">
        <v>612</v>
      </c>
      <c r="J14" s="15">
        <v>576</v>
      </c>
    </row>
    <row r="15" spans="1:10" ht="13.5">
      <c r="A15" s="13">
        <v>4</v>
      </c>
      <c r="B15" s="27">
        <v>0.966</v>
      </c>
      <c r="C15" s="15">
        <f>D15+E15</f>
        <v>853</v>
      </c>
      <c r="D15" s="15">
        <v>427</v>
      </c>
      <c r="E15" s="15">
        <v>426</v>
      </c>
      <c r="F15" s="16">
        <v>29</v>
      </c>
      <c r="G15" s="27">
        <v>0.998</v>
      </c>
      <c r="H15" s="15">
        <f>I15+J15</f>
        <v>1246</v>
      </c>
      <c r="I15" s="15">
        <v>619</v>
      </c>
      <c r="J15" s="15">
        <v>627</v>
      </c>
    </row>
    <row r="16" spans="1:10" ht="13.5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 ht="13.5">
      <c r="A17" s="9" t="s">
        <v>9</v>
      </c>
      <c r="B17" s="28"/>
      <c r="C17" s="11">
        <f>SUBTOTAL(9,C19:C23)</f>
        <v>3915</v>
      </c>
      <c r="D17" s="11">
        <f>SUBTOTAL(9,D19:D23)</f>
        <v>2040</v>
      </c>
      <c r="E17" s="11">
        <f>SUBTOTAL(9,E19:E23)</f>
        <v>1875</v>
      </c>
      <c r="F17" s="12" t="s">
        <v>10</v>
      </c>
      <c r="G17" s="28"/>
      <c r="H17" s="11">
        <f>SUBTOTAL(9,H19:H23)</f>
        <v>6170</v>
      </c>
      <c r="I17" s="11">
        <f>SUBTOTAL(9,I19:I23)</f>
        <v>3111</v>
      </c>
      <c r="J17" s="11">
        <f>SUBTOTAL(9,J19:J23)</f>
        <v>3059</v>
      </c>
    </row>
    <row r="18" spans="1:10" ht="13.5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 ht="13.5">
      <c r="A19" s="13">
        <v>5</v>
      </c>
      <c r="B19" s="27">
        <v>0.977</v>
      </c>
      <c r="C19" s="15">
        <f>D19+E19</f>
        <v>767</v>
      </c>
      <c r="D19" s="15">
        <v>385</v>
      </c>
      <c r="E19" s="15">
        <v>382</v>
      </c>
      <c r="F19" s="16">
        <v>30</v>
      </c>
      <c r="G19" s="27">
        <v>0.954</v>
      </c>
      <c r="H19" s="15">
        <f>I19+J19</f>
        <v>1252</v>
      </c>
      <c r="I19" s="15">
        <v>658</v>
      </c>
      <c r="J19" s="15">
        <v>594</v>
      </c>
    </row>
    <row r="20" spans="1:10" ht="13.5">
      <c r="A20" s="13">
        <v>6</v>
      </c>
      <c r="B20" s="27">
        <v>0.976</v>
      </c>
      <c r="C20" s="15">
        <f>D20+E20</f>
        <v>824</v>
      </c>
      <c r="D20" s="15">
        <v>439</v>
      </c>
      <c r="E20" s="15">
        <v>385</v>
      </c>
      <c r="F20" s="16">
        <v>31</v>
      </c>
      <c r="G20" s="27">
        <v>0.97</v>
      </c>
      <c r="H20" s="15">
        <f>I20+J20</f>
        <v>1210</v>
      </c>
      <c r="I20" s="15">
        <v>566</v>
      </c>
      <c r="J20" s="15">
        <v>644</v>
      </c>
    </row>
    <row r="21" spans="1:10" ht="13.5">
      <c r="A21" s="13">
        <v>7</v>
      </c>
      <c r="B21" s="27">
        <v>0.978</v>
      </c>
      <c r="C21" s="15">
        <f>D21+E21</f>
        <v>809</v>
      </c>
      <c r="D21" s="15">
        <v>422</v>
      </c>
      <c r="E21" s="15">
        <v>387</v>
      </c>
      <c r="F21" s="16">
        <v>32</v>
      </c>
      <c r="G21" s="27">
        <v>0.948</v>
      </c>
      <c r="H21" s="15">
        <f>I21+J21</f>
        <v>1249</v>
      </c>
      <c r="I21" s="15">
        <v>670</v>
      </c>
      <c r="J21" s="15">
        <v>579</v>
      </c>
    </row>
    <row r="22" spans="1:10" ht="13.5">
      <c r="A22" s="13">
        <v>8</v>
      </c>
      <c r="B22" s="27">
        <v>0.986</v>
      </c>
      <c r="C22" s="15">
        <f>D22+E22</f>
        <v>757</v>
      </c>
      <c r="D22" s="15">
        <v>401</v>
      </c>
      <c r="E22" s="15">
        <v>356</v>
      </c>
      <c r="F22" s="16">
        <v>33</v>
      </c>
      <c r="G22" s="27">
        <v>0.966</v>
      </c>
      <c r="H22" s="15">
        <f>I22+J22</f>
        <v>1209</v>
      </c>
      <c r="I22" s="15">
        <v>608</v>
      </c>
      <c r="J22" s="15">
        <v>601</v>
      </c>
    </row>
    <row r="23" spans="1:10" ht="13.5">
      <c r="A23" s="13">
        <v>9</v>
      </c>
      <c r="B23" s="27">
        <v>0.978</v>
      </c>
      <c r="C23" s="15">
        <f>D23+E23</f>
        <v>758</v>
      </c>
      <c r="D23" s="15">
        <v>393</v>
      </c>
      <c r="E23" s="15">
        <v>365</v>
      </c>
      <c r="F23" s="16">
        <v>34</v>
      </c>
      <c r="G23" s="27">
        <v>0.961</v>
      </c>
      <c r="H23" s="15">
        <f>I23+J23</f>
        <v>1250</v>
      </c>
      <c r="I23" s="15">
        <v>609</v>
      </c>
      <c r="J23" s="15">
        <v>641</v>
      </c>
    </row>
    <row r="24" spans="1:10" ht="13.5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 ht="13.5">
      <c r="A25" s="9" t="s">
        <v>11</v>
      </c>
      <c r="B25" s="28"/>
      <c r="C25" s="11">
        <f>SUBTOTAL(9,C27:C31)</f>
        <v>4053</v>
      </c>
      <c r="D25" s="11">
        <f>SUBTOTAL(9,D27:D31)</f>
        <v>2073</v>
      </c>
      <c r="E25" s="11">
        <f>SUBTOTAL(9,E27:E31)</f>
        <v>1980</v>
      </c>
      <c r="F25" s="12" t="s">
        <v>12</v>
      </c>
      <c r="G25" s="28"/>
      <c r="H25" s="11">
        <f>SUBTOTAL(9,H27:H31)</f>
        <v>6953</v>
      </c>
      <c r="I25" s="11">
        <f>SUBTOTAL(9,I27:I31)</f>
        <v>3460</v>
      </c>
      <c r="J25" s="11">
        <f>SUBTOTAL(9,J27:J31)</f>
        <v>3493</v>
      </c>
    </row>
    <row r="26" spans="1:10" ht="13.5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 ht="13.5">
      <c r="A27" s="13">
        <v>10</v>
      </c>
      <c r="B27" s="27">
        <v>0.989</v>
      </c>
      <c r="C27" s="15">
        <f>D27+E27</f>
        <v>797</v>
      </c>
      <c r="D27" s="15">
        <v>397</v>
      </c>
      <c r="E27" s="15">
        <v>400</v>
      </c>
      <c r="F27" s="16">
        <v>35</v>
      </c>
      <c r="G27" s="27">
        <v>0.958</v>
      </c>
      <c r="H27" s="15">
        <f>I27+J27</f>
        <v>1249</v>
      </c>
      <c r="I27" s="15">
        <v>615</v>
      </c>
      <c r="J27" s="15">
        <v>634</v>
      </c>
    </row>
    <row r="28" spans="1:10" ht="13.5">
      <c r="A28" s="13">
        <v>11</v>
      </c>
      <c r="B28" s="27">
        <v>0.993</v>
      </c>
      <c r="C28" s="15">
        <f>D28+E28</f>
        <v>799</v>
      </c>
      <c r="D28" s="15">
        <v>393</v>
      </c>
      <c r="E28" s="15">
        <v>406</v>
      </c>
      <c r="F28" s="16">
        <v>36</v>
      </c>
      <c r="G28" s="27">
        <v>0.98</v>
      </c>
      <c r="H28" s="15">
        <f>I28+J28</f>
        <v>1327</v>
      </c>
      <c r="I28" s="15">
        <v>670</v>
      </c>
      <c r="J28" s="15">
        <v>657</v>
      </c>
    </row>
    <row r="29" spans="1:10" ht="13.5">
      <c r="A29" s="13">
        <v>12</v>
      </c>
      <c r="B29" s="27">
        <v>0.994</v>
      </c>
      <c r="C29" s="15">
        <f>D29+E29</f>
        <v>810</v>
      </c>
      <c r="D29" s="15">
        <v>422</v>
      </c>
      <c r="E29" s="15">
        <v>388</v>
      </c>
      <c r="F29" s="16">
        <v>37</v>
      </c>
      <c r="G29" s="27">
        <v>0.978</v>
      </c>
      <c r="H29" s="15">
        <f>I29+J29</f>
        <v>1407</v>
      </c>
      <c r="I29" s="15">
        <v>729</v>
      </c>
      <c r="J29" s="15">
        <v>678</v>
      </c>
    </row>
    <row r="30" spans="1:10" ht="13.5">
      <c r="A30" s="13">
        <v>13</v>
      </c>
      <c r="B30" s="27">
        <v>0.988</v>
      </c>
      <c r="C30" s="15">
        <f>D30+E30</f>
        <v>829</v>
      </c>
      <c r="D30" s="15">
        <v>434</v>
      </c>
      <c r="E30" s="15">
        <v>395</v>
      </c>
      <c r="F30" s="16">
        <v>38</v>
      </c>
      <c r="G30" s="27">
        <v>0.972</v>
      </c>
      <c r="H30" s="15">
        <f>I30+J30</f>
        <v>1405</v>
      </c>
      <c r="I30" s="15">
        <v>676</v>
      </c>
      <c r="J30" s="15">
        <v>729</v>
      </c>
    </row>
    <row r="31" spans="1:10" ht="13.5">
      <c r="A31" s="13">
        <v>14</v>
      </c>
      <c r="B31" s="27">
        <v>0.995</v>
      </c>
      <c r="C31" s="15">
        <f>D31+E31</f>
        <v>818</v>
      </c>
      <c r="D31" s="15">
        <v>427</v>
      </c>
      <c r="E31" s="15">
        <v>391</v>
      </c>
      <c r="F31" s="16">
        <v>39</v>
      </c>
      <c r="G31" s="27">
        <v>0.995</v>
      </c>
      <c r="H31" s="15">
        <f>I31+J31</f>
        <v>1565</v>
      </c>
      <c r="I31" s="15">
        <v>770</v>
      </c>
      <c r="J31" s="15">
        <v>795</v>
      </c>
    </row>
    <row r="32" spans="1:10" ht="13.5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 ht="13.5">
      <c r="A33" s="9" t="s">
        <v>13</v>
      </c>
      <c r="B33" s="28"/>
      <c r="C33" s="11">
        <f>SUBTOTAL(9,C35:C39)</f>
        <v>4372</v>
      </c>
      <c r="D33" s="11">
        <f>SUBTOTAL(9,D35:D39)</f>
        <v>2212</v>
      </c>
      <c r="E33" s="11">
        <f>SUBTOTAL(9,E35:E39)</f>
        <v>2160</v>
      </c>
      <c r="F33" s="12" t="s">
        <v>14</v>
      </c>
      <c r="G33" s="28"/>
      <c r="H33" s="11">
        <f>SUBTOTAL(9,H35:H39)</f>
        <v>8238</v>
      </c>
      <c r="I33" s="11">
        <f>SUBTOTAL(9,I35:I39)</f>
        <v>4261</v>
      </c>
      <c r="J33" s="11">
        <f>SUBTOTAL(9,J35:J39)</f>
        <v>3977</v>
      </c>
    </row>
    <row r="34" spans="1:10" ht="13.5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 ht="13.5">
      <c r="A35" s="13">
        <v>15</v>
      </c>
      <c r="B35" s="27">
        <v>1.001</v>
      </c>
      <c r="C35" s="15">
        <f>D35+E35</f>
        <v>891</v>
      </c>
      <c r="D35" s="15">
        <v>436</v>
      </c>
      <c r="E35" s="15">
        <v>455</v>
      </c>
      <c r="F35" s="16">
        <v>40</v>
      </c>
      <c r="G35" s="27">
        <v>0.976</v>
      </c>
      <c r="H35" s="15">
        <f>I35+J35</f>
        <v>1577</v>
      </c>
      <c r="I35" s="15">
        <v>808</v>
      </c>
      <c r="J35" s="15">
        <v>769</v>
      </c>
    </row>
    <row r="36" spans="1:10" ht="13.5">
      <c r="A36" s="13">
        <v>16</v>
      </c>
      <c r="B36" s="27">
        <v>0.998</v>
      </c>
      <c r="C36" s="15">
        <f>D36+E36</f>
        <v>889</v>
      </c>
      <c r="D36" s="15">
        <v>448</v>
      </c>
      <c r="E36" s="15">
        <v>441</v>
      </c>
      <c r="F36" s="16">
        <v>41</v>
      </c>
      <c r="G36" s="27">
        <v>0.992</v>
      </c>
      <c r="H36" s="15">
        <f>I36+J36</f>
        <v>1671</v>
      </c>
      <c r="I36" s="15">
        <v>890</v>
      </c>
      <c r="J36" s="15">
        <v>781</v>
      </c>
    </row>
    <row r="37" spans="1:10" ht="13.5">
      <c r="A37" s="13">
        <v>17</v>
      </c>
      <c r="B37" s="27">
        <v>1.001</v>
      </c>
      <c r="C37" s="15">
        <f>D37+E37</f>
        <v>866</v>
      </c>
      <c r="D37" s="15">
        <v>442</v>
      </c>
      <c r="E37" s="15">
        <v>424</v>
      </c>
      <c r="F37" s="16">
        <v>42</v>
      </c>
      <c r="G37" s="27">
        <v>0.984</v>
      </c>
      <c r="H37" s="15">
        <f>I37+J37</f>
        <v>1643</v>
      </c>
      <c r="I37" s="15">
        <v>814</v>
      </c>
      <c r="J37" s="15">
        <v>829</v>
      </c>
    </row>
    <row r="38" spans="1:10" ht="13.5">
      <c r="A38" s="13">
        <v>18</v>
      </c>
      <c r="B38" s="27">
        <v>1.016</v>
      </c>
      <c r="C38" s="15">
        <f>D38+E38</f>
        <v>827</v>
      </c>
      <c r="D38" s="15">
        <v>437</v>
      </c>
      <c r="E38" s="15">
        <v>390</v>
      </c>
      <c r="F38" s="16">
        <v>43</v>
      </c>
      <c r="G38" s="27">
        <v>0.985</v>
      </c>
      <c r="H38" s="15">
        <f>I38+J38</f>
        <v>1763</v>
      </c>
      <c r="I38" s="15">
        <v>922</v>
      </c>
      <c r="J38" s="15">
        <v>841</v>
      </c>
    </row>
    <row r="39" spans="1:10" ht="13.5">
      <c r="A39" s="13">
        <v>19</v>
      </c>
      <c r="B39" s="27">
        <v>1.012</v>
      </c>
      <c r="C39" s="15">
        <f>D39+E39</f>
        <v>899</v>
      </c>
      <c r="D39" s="15">
        <v>449</v>
      </c>
      <c r="E39" s="15">
        <v>450</v>
      </c>
      <c r="F39" s="16">
        <v>44</v>
      </c>
      <c r="G39" s="27">
        <v>1.001</v>
      </c>
      <c r="H39" s="15">
        <f>I39+J39</f>
        <v>1584</v>
      </c>
      <c r="I39" s="15">
        <v>827</v>
      </c>
      <c r="J39" s="15">
        <v>757</v>
      </c>
    </row>
    <row r="40" spans="1:10" ht="13.5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 ht="13.5">
      <c r="A41" s="9" t="s">
        <v>15</v>
      </c>
      <c r="B41" s="28"/>
      <c r="C41" s="11">
        <f>SUBTOTAL(9,C43:C47)</f>
        <v>4641</v>
      </c>
      <c r="D41" s="11">
        <f>SUBTOTAL(9,D43:D47)</f>
        <v>2352</v>
      </c>
      <c r="E41" s="11">
        <f>SUBTOTAL(9,E43:E47)</f>
        <v>2289</v>
      </c>
      <c r="F41" s="12" t="s">
        <v>16</v>
      </c>
      <c r="G41" s="28"/>
      <c r="H41" s="11">
        <f>SUBTOTAL(9,H43:H47)</f>
        <v>6965</v>
      </c>
      <c r="I41" s="11">
        <f>SUBTOTAL(9,I43:I47)</f>
        <v>3565</v>
      </c>
      <c r="J41" s="11">
        <f>SUBTOTAL(9,J43:J47)</f>
        <v>3400</v>
      </c>
    </row>
    <row r="42" spans="1:10" ht="13.5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 ht="13.5">
      <c r="A43" s="13">
        <v>20</v>
      </c>
      <c r="B43" s="27">
        <v>1.028</v>
      </c>
      <c r="C43" s="15">
        <f>D43+E43</f>
        <v>877</v>
      </c>
      <c r="D43" s="15">
        <v>435</v>
      </c>
      <c r="E43" s="15">
        <v>442</v>
      </c>
      <c r="F43" s="16">
        <v>45</v>
      </c>
      <c r="G43" s="27">
        <v>0.991</v>
      </c>
      <c r="H43" s="15">
        <f>I43+J43</f>
        <v>1542</v>
      </c>
      <c r="I43" s="15">
        <v>800</v>
      </c>
      <c r="J43" s="15">
        <v>742</v>
      </c>
    </row>
    <row r="44" spans="1:10" ht="13.5">
      <c r="A44" s="13">
        <v>21</v>
      </c>
      <c r="B44" s="27">
        <v>1.042</v>
      </c>
      <c r="C44" s="15">
        <f>D44+E44</f>
        <v>864</v>
      </c>
      <c r="D44" s="15">
        <v>437</v>
      </c>
      <c r="E44" s="15">
        <v>427</v>
      </c>
      <c r="F44" s="16">
        <v>46</v>
      </c>
      <c r="G44" s="27">
        <v>0.996</v>
      </c>
      <c r="H44" s="15">
        <f>I44+J44</f>
        <v>1473</v>
      </c>
      <c r="I44" s="15">
        <v>738</v>
      </c>
      <c r="J44" s="15">
        <v>735</v>
      </c>
    </row>
    <row r="45" spans="1:10" ht="13.5">
      <c r="A45" s="13">
        <v>22</v>
      </c>
      <c r="B45" s="27">
        <v>1.051</v>
      </c>
      <c r="C45" s="15">
        <f>D45+E45</f>
        <v>920</v>
      </c>
      <c r="D45" s="15">
        <v>465</v>
      </c>
      <c r="E45" s="15">
        <v>455</v>
      </c>
      <c r="F45" s="16">
        <v>47</v>
      </c>
      <c r="G45" s="27">
        <v>0.994</v>
      </c>
      <c r="H45" s="15">
        <f>I45+J45</f>
        <v>1541</v>
      </c>
      <c r="I45" s="15">
        <v>793</v>
      </c>
      <c r="J45" s="15">
        <v>748</v>
      </c>
    </row>
    <row r="46" spans="1:10" ht="13.5">
      <c r="A46" s="13">
        <v>23</v>
      </c>
      <c r="B46" s="27">
        <v>1.045</v>
      </c>
      <c r="C46" s="15">
        <f>D46+E46</f>
        <v>977</v>
      </c>
      <c r="D46" s="15">
        <v>480</v>
      </c>
      <c r="E46" s="15">
        <v>497</v>
      </c>
      <c r="F46" s="16">
        <v>48</v>
      </c>
      <c r="G46" s="27">
        <v>0.989</v>
      </c>
      <c r="H46" s="15">
        <f>I46+J46</f>
        <v>1131</v>
      </c>
      <c r="I46" s="15">
        <v>569</v>
      </c>
      <c r="J46" s="15">
        <v>562</v>
      </c>
    </row>
    <row r="47" spans="1:10" ht="13.5">
      <c r="A47" s="13">
        <v>24</v>
      </c>
      <c r="B47" s="27">
        <v>1.058</v>
      </c>
      <c r="C47" s="15">
        <f>D47+E47</f>
        <v>1003</v>
      </c>
      <c r="D47" s="15">
        <v>535</v>
      </c>
      <c r="E47" s="15">
        <v>468</v>
      </c>
      <c r="F47" s="16">
        <v>49</v>
      </c>
      <c r="G47" s="27">
        <v>1.007</v>
      </c>
      <c r="H47" s="15">
        <f>I47+J47</f>
        <v>1278</v>
      </c>
      <c r="I47" s="15">
        <v>665</v>
      </c>
      <c r="J47" s="15">
        <v>613</v>
      </c>
    </row>
    <row r="48" spans="1:7" ht="13.5">
      <c r="A48" s="17"/>
      <c r="B48" s="18"/>
      <c r="F48" s="19"/>
      <c r="G48" s="18"/>
    </row>
    <row r="49" spans="1:7" ht="13.5">
      <c r="A49" s="17"/>
      <c r="B49" s="18"/>
      <c r="F49" s="19"/>
      <c r="G49" s="18"/>
    </row>
    <row r="50" spans="1:10" ht="13.5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ht="13.5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37</v>
      </c>
      <c r="J63" s="5" t="str">
        <f>J3</f>
        <v>(住民基本台帳人口　平成27年3月31日現在)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7" ht="13.5">
      <c r="A66" s="6"/>
      <c r="B66" s="7"/>
      <c r="F66" s="8"/>
      <c r="G66" s="7"/>
    </row>
    <row r="67" spans="1:10" ht="13.5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 ht="13.5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 ht="13.5">
      <c r="A69" s="9" t="s">
        <v>19</v>
      </c>
      <c r="B69" s="10"/>
      <c r="C69" s="11">
        <f>SUBTOTAL(9,C71:C75)</f>
        <v>5583</v>
      </c>
      <c r="D69" s="11">
        <f>SUBTOTAL(9,D71:D75)</f>
        <v>2871</v>
      </c>
      <c r="E69" s="11">
        <f>SUBTOTAL(9,E71:E75)</f>
        <v>2712</v>
      </c>
      <c r="F69" s="12" t="s">
        <v>20</v>
      </c>
      <c r="G69" s="10"/>
      <c r="H69" s="11">
        <f>SUBTOTAL(9,H71:H75)</f>
        <v>4235</v>
      </c>
      <c r="I69" s="11">
        <f>SUBTOTAL(9,I71:I75)</f>
        <v>1894</v>
      </c>
      <c r="J69" s="11">
        <f>SUBTOTAL(9,J71:J75)</f>
        <v>2341</v>
      </c>
    </row>
    <row r="70" spans="1:10" ht="13.5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 ht="13.5">
      <c r="A71" s="13">
        <v>50</v>
      </c>
      <c r="B71" s="27">
        <v>1.001</v>
      </c>
      <c r="C71" s="15">
        <f>D71+E71</f>
        <v>1270</v>
      </c>
      <c r="D71" s="15">
        <v>653</v>
      </c>
      <c r="E71" s="15">
        <v>617</v>
      </c>
      <c r="F71" s="16">
        <v>75</v>
      </c>
      <c r="G71" s="27">
        <v>0.982</v>
      </c>
      <c r="H71" s="15">
        <f>I71+J71</f>
        <v>911</v>
      </c>
      <c r="I71" s="15">
        <v>436</v>
      </c>
      <c r="J71" s="15">
        <v>475</v>
      </c>
    </row>
    <row r="72" spans="1:10" ht="13.5">
      <c r="A72" s="13">
        <v>51</v>
      </c>
      <c r="B72" s="27">
        <v>0.996</v>
      </c>
      <c r="C72" s="15">
        <f>D72+E72</f>
        <v>1161</v>
      </c>
      <c r="D72" s="15">
        <v>603</v>
      </c>
      <c r="E72" s="15">
        <v>558</v>
      </c>
      <c r="F72" s="16">
        <v>76</v>
      </c>
      <c r="G72" s="27">
        <v>0.971</v>
      </c>
      <c r="H72" s="15">
        <f>I72+J72</f>
        <v>811</v>
      </c>
      <c r="I72" s="15">
        <v>353</v>
      </c>
      <c r="J72" s="15">
        <v>458</v>
      </c>
    </row>
    <row r="73" spans="1:10" ht="13.5">
      <c r="A73" s="13">
        <v>52</v>
      </c>
      <c r="B73" s="27">
        <v>0.984</v>
      </c>
      <c r="C73" s="15">
        <f>D73+E73</f>
        <v>1115</v>
      </c>
      <c r="D73" s="15">
        <v>564</v>
      </c>
      <c r="E73" s="15">
        <v>551</v>
      </c>
      <c r="F73" s="16">
        <v>77</v>
      </c>
      <c r="G73" s="27">
        <v>0.966</v>
      </c>
      <c r="H73" s="15">
        <f>I73+J73</f>
        <v>885</v>
      </c>
      <c r="I73" s="15">
        <v>399</v>
      </c>
      <c r="J73" s="15">
        <v>486</v>
      </c>
    </row>
    <row r="74" spans="1:10" ht="13.5">
      <c r="A74" s="13">
        <v>53</v>
      </c>
      <c r="B74" s="27">
        <v>1.008</v>
      </c>
      <c r="C74" s="15">
        <f>D74+E74</f>
        <v>1090</v>
      </c>
      <c r="D74" s="15">
        <v>561</v>
      </c>
      <c r="E74" s="15">
        <v>529</v>
      </c>
      <c r="F74" s="16">
        <v>78</v>
      </c>
      <c r="G74" s="27">
        <v>0.964</v>
      </c>
      <c r="H74" s="15">
        <f>I74+J74</f>
        <v>831</v>
      </c>
      <c r="I74" s="15">
        <v>370</v>
      </c>
      <c r="J74" s="15">
        <v>461</v>
      </c>
    </row>
    <row r="75" spans="1:10" ht="13.5">
      <c r="A75" s="13">
        <v>54</v>
      </c>
      <c r="B75" s="27">
        <v>0.987</v>
      </c>
      <c r="C75" s="15">
        <f>D75+E75</f>
        <v>947</v>
      </c>
      <c r="D75" s="15">
        <v>490</v>
      </c>
      <c r="E75" s="15">
        <v>457</v>
      </c>
      <c r="F75" s="16">
        <v>79</v>
      </c>
      <c r="G75" s="27">
        <v>0.954</v>
      </c>
      <c r="H75" s="15">
        <f>I75+J75</f>
        <v>797</v>
      </c>
      <c r="I75" s="15">
        <v>336</v>
      </c>
      <c r="J75" s="15">
        <v>461</v>
      </c>
    </row>
    <row r="76" spans="1:10" ht="13.5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 ht="13.5">
      <c r="A77" s="9" t="s">
        <v>21</v>
      </c>
      <c r="B77" s="28"/>
      <c r="C77" s="11">
        <f>SUBTOTAL(9,C79:C83)</f>
        <v>4781</v>
      </c>
      <c r="D77" s="11">
        <f>SUBTOTAL(9,D79:D83)</f>
        <v>2424</v>
      </c>
      <c r="E77" s="11">
        <f>SUBTOTAL(9,E79:E83)</f>
        <v>2357</v>
      </c>
      <c r="F77" s="12" t="s">
        <v>22</v>
      </c>
      <c r="G77" s="28"/>
      <c r="H77" s="11">
        <f>SUBTOTAL(9,H79:H83)</f>
        <v>2871</v>
      </c>
      <c r="I77" s="11">
        <f>SUBTOTAL(9,I79:I83)</f>
        <v>1120</v>
      </c>
      <c r="J77" s="11">
        <f>SUBTOTAL(9,J79:J83)</f>
        <v>1751</v>
      </c>
    </row>
    <row r="78" spans="1:10" ht="13.5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 ht="13.5">
      <c r="A79" s="13">
        <v>55</v>
      </c>
      <c r="B79" s="27">
        <v>0.99</v>
      </c>
      <c r="C79" s="15">
        <f>D79+E79</f>
        <v>993</v>
      </c>
      <c r="D79" s="15">
        <v>504</v>
      </c>
      <c r="E79" s="15">
        <v>489</v>
      </c>
      <c r="F79" s="16">
        <v>80</v>
      </c>
      <c r="G79" s="27">
        <v>0.962</v>
      </c>
      <c r="H79" s="15">
        <f>I79+J79</f>
        <v>718</v>
      </c>
      <c r="I79" s="15">
        <v>275</v>
      </c>
      <c r="J79" s="15">
        <v>443</v>
      </c>
    </row>
    <row r="80" spans="1:10" ht="13.5">
      <c r="A80" s="13">
        <v>56</v>
      </c>
      <c r="B80" s="27">
        <v>0.991</v>
      </c>
      <c r="C80" s="15">
        <f>D80+E80</f>
        <v>980</v>
      </c>
      <c r="D80" s="15">
        <v>493</v>
      </c>
      <c r="E80" s="15">
        <v>487</v>
      </c>
      <c r="F80" s="16">
        <v>81</v>
      </c>
      <c r="G80" s="27">
        <v>0.963</v>
      </c>
      <c r="H80" s="15">
        <f>I80+J80</f>
        <v>606</v>
      </c>
      <c r="I80" s="15">
        <v>236</v>
      </c>
      <c r="J80" s="15">
        <v>370</v>
      </c>
    </row>
    <row r="81" spans="1:10" ht="13.5">
      <c r="A81" s="13">
        <v>57</v>
      </c>
      <c r="B81" s="27">
        <v>1.001</v>
      </c>
      <c r="C81" s="15">
        <f>D81+E81</f>
        <v>896</v>
      </c>
      <c r="D81" s="15">
        <v>473</v>
      </c>
      <c r="E81" s="15">
        <v>423</v>
      </c>
      <c r="F81" s="16">
        <v>82</v>
      </c>
      <c r="G81" s="27">
        <v>0.969</v>
      </c>
      <c r="H81" s="15">
        <f>I81+J81</f>
        <v>589</v>
      </c>
      <c r="I81" s="15">
        <v>238</v>
      </c>
      <c r="J81" s="15">
        <v>351</v>
      </c>
    </row>
    <row r="82" spans="1:10" ht="13.5">
      <c r="A82" s="13">
        <v>58</v>
      </c>
      <c r="B82" s="27">
        <v>0.988</v>
      </c>
      <c r="C82" s="15">
        <f>D82+E82</f>
        <v>979</v>
      </c>
      <c r="D82" s="15">
        <v>487</v>
      </c>
      <c r="E82" s="15">
        <v>492</v>
      </c>
      <c r="F82" s="16">
        <v>83</v>
      </c>
      <c r="G82" s="27">
        <v>0.963</v>
      </c>
      <c r="H82" s="15">
        <f>I82+J82</f>
        <v>526</v>
      </c>
      <c r="I82" s="15">
        <v>199</v>
      </c>
      <c r="J82" s="15">
        <v>327</v>
      </c>
    </row>
    <row r="83" spans="1:10" ht="13.5">
      <c r="A83" s="13">
        <v>59</v>
      </c>
      <c r="B83" s="27">
        <v>1</v>
      </c>
      <c r="C83" s="15">
        <f>D83+E83</f>
        <v>933</v>
      </c>
      <c r="D83" s="15">
        <v>467</v>
      </c>
      <c r="E83" s="15">
        <v>466</v>
      </c>
      <c r="F83" s="16">
        <v>84</v>
      </c>
      <c r="G83" s="27">
        <v>0.929</v>
      </c>
      <c r="H83" s="15">
        <f>I83+J83</f>
        <v>432</v>
      </c>
      <c r="I83" s="15">
        <v>172</v>
      </c>
      <c r="J83" s="15">
        <v>260</v>
      </c>
    </row>
    <row r="84" spans="1:10" ht="13.5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 ht="13.5">
      <c r="A85" s="9" t="s">
        <v>23</v>
      </c>
      <c r="B85" s="28"/>
      <c r="C85" s="11">
        <f>SUBTOTAL(9,C87:C91)</f>
        <v>5509</v>
      </c>
      <c r="D85" s="11">
        <f>SUBTOTAL(9,D87:D91)</f>
        <v>2697</v>
      </c>
      <c r="E85" s="11">
        <f>SUBTOTAL(9,E87:E91)</f>
        <v>2812</v>
      </c>
      <c r="F85" s="12" t="s">
        <v>24</v>
      </c>
      <c r="G85" s="28"/>
      <c r="H85" s="11">
        <f>SUBTOTAL(9,H87:H91)</f>
        <v>1531</v>
      </c>
      <c r="I85" s="11">
        <f>SUBTOTAL(9,I87:I91)</f>
        <v>521</v>
      </c>
      <c r="J85" s="11">
        <f>SUBTOTAL(9,J87:J91)</f>
        <v>1010</v>
      </c>
    </row>
    <row r="86" spans="1:10" ht="13.5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 ht="13.5">
      <c r="A87" s="13">
        <v>60</v>
      </c>
      <c r="B87" s="27">
        <v>0.983</v>
      </c>
      <c r="C87" s="15">
        <f>D87+E87</f>
        <v>979</v>
      </c>
      <c r="D87" s="15">
        <v>495</v>
      </c>
      <c r="E87" s="15">
        <v>484</v>
      </c>
      <c r="F87" s="16">
        <v>85</v>
      </c>
      <c r="G87" s="27">
        <v>0.936</v>
      </c>
      <c r="H87" s="15">
        <f>I87+J87</f>
        <v>407</v>
      </c>
      <c r="I87" s="15">
        <v>148</v>
      </c>
      <c r="J87" s="15">
        <v>259</v>
      </c>
    </row>
    <row r="88" spans="1:10" ht="13.5">
      <c r="A88" s="13">
        <v>61</v>
      </c>
      <c r="B88" s="27">
        <v>0.991</v>
      </c>
      <c r="C88" s="15">
        <f>D88+E88</f>
        <v>969</v>
      </c>
      <c r="D88" s="15">
        <v>435</v>
      </c>
      <c r="E88" s="15">
        <v>534</v>
      </c>
      <c r="F88" s="16">
        <v>86</v>
      </c>
      <c r="G88" s="27">
        <v>0.911</v>
      </c>
      <c r="H88" s="15">
        <f>I88+J88</f>
        <v>368</v>
      </c>
      <c r="I88" s="15">
        <v>128</v>
      </c>
      <c r="J88" s="15">
        <v>240</v>
      </c>
    </row>
    <row r="89" spans="1:10" ht="13.5">
      <c r="A89" s="13">
        <v>62</v>
      </c>
      <c r="B89" s="27">
        <v>0.984</v>
      </c>
      <c r="C89" s="15">
        <f>D89+E89</f>
        <v>1106</v>
      </c>
      <c r="D89" s="15">
        <v>562</v>
      </c>
      <c r="E89" s="15">
        <v>544</v>
      </c>
      <c r="F89" s="16">
        <v>87</v>
      </c>
      <c r="G89" s="27">
        <v>0.953</v>
      </c>
      <c r="H89" s="15">
        <f>I89+J89</f>
        <v>284</v>
      </c>
      <c r="I89" s="15">
        <v>90</v>
      </c>
      <c r="J89" s="15">
        <v>194</v>
      </c>
    </row>
    <row r="90" spans="1:10" ht="13.5">
      <c r="A90" s="13">
        <v>63</v>
      </c>
      <c r="B90" s="27">
        <v>0.987</v>
      </c>
      <c r="C90" s="15">
        <f>D90+E90</f>
        <v>1186</v>
      </c>
      <c r="D90" s="15">
        <v>587</v>
      </c>
      <c r="E90" s="15">
        <v>599</v>
      </c>
      <c r="F90" s="16">
        <v>88</v>
      </c>
      <c r="G90" s="27">
        <v>0.894</v>
      </c>
      <c r="H90" s="15">
        <f>I90+J90</f>
        <v>254</v>
      </c>
      <c r="I90" s="15">
        <v>86</v>
      </c>
      <c r="J90" s="15">
        <v>168</v>
      </c>
    </row>
    <row r="91" spans="1:10" ht="13.5">
      <c r="A91" s="13">
        <v>64</v>
      </c>
      <c r="B91" s="27">
        <v>0.98</v>
      </c>
      <c r="C91" s="15">
        <f>D91+E91</f>
        <v>1269</v>
      </c>
      <c r="D91" s="15">
        <v>618</v>
      </c>
      <c r="E91" s="15">
        <v>651</v>
      </c>
      <c r="F91" s="16">
        <v>89</v>
      </c>
      <c r="G91" s="27">
        <v>0.901</v>
      </c>
      <c r="H91" s="15">
        <f>I91+J91</f>
        <v>218</v>
      </c>
      <c r="I91" s="15">
        <v>69</v>
      </c>
      <c r="J91" s="15">
        <v>149</v>
      </c>
    </row>
    <row r="92" spans="1:10" ht="13.5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 ht="13.5">
      <c r="A93" s="9" t="s">
        <v>25</v>
      </c>
      <c r="B93" s="28"/>
      <c r="C93" s="11">
        <f>SUBTOTAL(9,C95:C99)</f>
        <v>6599</v>
      </c>
      <c r="D93" s="11">
        <f>SUBTOTAL(9,D95:D99)</f>
        <v>3153</v>
      </c>
      <c r="E93" s="11">
        <f>SUBTOTAL(9,E95:E99)</f>
        <v>3446</v>
      </c>
      <c r="F93" s="12" t="s">
        <v>26</v>
      </c>
      <c r="G93" s="28"/>
      <c r="H93" s="11">
        <f>SUBTOTAL(9,H95:H99)</f>
        <v>635</v>
      </c>
      <c r="I93" s="11">
        <f>SUBTOTAL(9,I95:I99)</f>
        <v>128</v>
      </c>
      <c r="J93" s="11">
        <f>SUBTOTAL(9,J95:J99)</f>
        <v>507</v>
      </c>
    </row>
    <row r="94" spans="1:10" ht="13.5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 ht="13.5">
      <c r="A95" s="13">
        <v>65</v>
      </c>
      <c r="B95" s="27">
        <v>0.987</v>
      </c>
      <c r="C95" s="15">
        <f>D95+E95</f>
        <v>1468</v>
      </c>
      <c r="D95" s="15">
        <v>738</v>
      </c>
      <c r="E95" s="15">
        <v>730</v>
      </c>
      <c r="F95" s="16">
        <v>90</v>
      </c>
      <c r="G95" s="27">
        <v>0.904</v>
      </c>
      <c r="H95" s="15">
        <f>I95+J95</f>
        <v>206</v>
      </c>
      <c r="I95" s="15">
        <v>55</v>
      </c>
      <c r="J95" s="15">
        <v>151</v>
      </c>
    </row>
    <row r="96" spans="1:10" ht="13.5">
      <c r="A96" s="13">
        <v>66</v>
      </c>
      <c r="B96" s="27">
        <v>0.989</v>
      </c>
      <c r="C96" s="15">
        <f>D96+E96</f>
        <v>1544</v>
      </c>
      <c r="D96" s="15">
        <v>713</v>
      </c>
      <c r="E96" s="15">
        <v>831</v>
      </c>
      <c r="F96" s="16">
        <v>91</v>
      </c>
      <c r="G96" s="27">
        <v>0.871</v>
      </c>
      <c r="H96" s="15">
        <f>I96+J96</f>
        <v>142</v>
      </c>
      <c r="I96" s="15">
        <v>24</v>
      </c>
      <c r="J96" s="15">
        <v>118</v>
      </c>
    </row>
    <row r="97" spans="1:10" ht="13.5">
      <c r="A97" s="13">
        <v>67</v>
      </c>
      <c r="B97" s="27">
        <v>0.995</v>
      </c>
      <c r="C97" s="15">
        <f>D97+E97</f>
        <v>1515</v>
      </c>
      <c r="D97" s="15">
        <v>732</v>
      </c>
      <c r="E97" s="15">
        <v>783</v>
      </c>
      <c r="F97" s="16">
        <v>92</v>
      </c>
      <c r="G97" s="27">
        <v>0.822</v>
      </c>
      <c r="H97" s="15">
        <f>I97+J97</f>
        <v>120</v>
      </c>
      <c r="I97" s="15">
        <v>25</v>
      </c>
      <c r="J97" s="15">
        <v>95</v>
      </c>
    </row>
    <row r="98" spans="1:10" ht="13.5">
      <c r="A98" s="13">
        <v>68</v>
      </c>
      <c r="B98" s="27">
        <v>0.98</v>
      </c>
      <c r="C98" s="15">
        <f>D98+E98</f>
        <v>1181</v>
      </c>
      <c r="D98" s="15">
        <v>553</v>
      </c>
      <c r="E98" s="15">
        <v>628</v>
      </c>
      <c r="F98" s="16">
        <v>93</v>
      </c>
      <c r="G98" s="27">
        <v>0.784</v>
      </c>
      <c r="H98" s="15">
        <f>I98+J98</f>
        <v>87</v>
      </c>
      <c r="I98" s="15">
        <v>17</v>
      </c>
      <c r="J98" s="15">
        <v>70</v>
      </c>
    </row>
    <row r="99" spans="1:10" ht="13.5">
      <c r="A99" s="13">
        <v>69</v>
      </c>
      <c r="B99" s="27">
        <v>0.986</v>
      </c>
      <c r="C99" s="15">
        <f>D99+E99</f>
        <v>891</v>
      </c>
      <c r="D99" s="15">
        <v>417</v>
      </c>
      <c r="E99" s="15">
        <v>474</v>
      </c>
      <c r="F99" s="16">
        <v>94</v>
      </c>
      <c r="G99" s="27">
        <v>0.851</v>
      </c>
      <c r="H99" s="15">
        <f>I99+J99</f>
        <v>80</v>
      </c>
      <c r="I99" s="15">
        <v>7</v>
      </c>
      <c r="J99" s="15">
        <v>73</v>
      </c>
    </row>
    <row r="100" spans="1:10" ht="13.5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 ht="13.5">
      <c r="A101" s="9" t="s">
        <v>27</v>
      </c>
      <c r="B101" s="28"/>
      <c r="C101" s="11">
        <f>SUBTOTAL(9,C103:C107)</f>
        <v>5614</v>
      </c>
      <c r="D101" s="11">
        <f>SUBTOTAL(9,D103:D107)</f>
        <v>2597</v>
      </c>
      <c r="E101" s="11">
        <f>SUBTOTAL(9,E103:E107)</f>
        <v>3017</v>
      </c>
      <c r="F101" s="12" t="s">
        <v>28</v>
      </c>
      <c r="G101" s="28"/>
      <c r="H101" s="11">
        <f>SUBTOTAL(9,H103:H107)</f>
        <v>158</v>
      </c>
      <c r="I101" s="11">
        <f>SUBTOTAL(9,I103:I107)</f>
        <v>25</v>
      </c>
      <c r="J101" s="11">
        <f>SUBTOTAL(9,J103:J107)</f>
        <v>133</v>
      </c>
    </row>
    <row r="102" spans="1:10" ht="13.5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 ht="13.5">
      <c r="A103" s="13">
        <v>70</v>
      </c>
      <c r="B103" s="27">
        <v>0.988</v>
      </c>
      <c r="C103" s="15">
        <f>D103+E103</f>
        <v>1076</v>
      </c>
      <c r="D103" s="15">
        <v>512</v>
      </c>
      <c r="E103" s="15">
        <v>564</v>
      </c>
      <c r="F103" s="16">
        <v>95</v>
      </c>
      <c r="G103" s="27">
        <v>0.783</v>
      </c>
      <c r="H103" s="15">
        <f>I103+J103</f>
        <v>54</v>
      </c>
      <c r="I103" s="15">
        <v>9</v>
      </c>
      <c r="J103" s="15">
        <v>45</v>
      </c>
    </row>
    <row r="104" spans="1:10" ht="13.5">
      <c r="A104" s="13">
        <v>71</v>
      </c>
      <c r="B104" s="27">
        <v>0.973</v>
      </c>
      <c r="C104" s="15">
        <f>D104+E104</f>
        <v>1193</v>
      </c>
      <c r="D104" s="15">
        <v>546</v>
      </c>
      <c r="E104" s="15">
        <v>647</v>
      </c>
      <c r="F104" s="16">
        <v>96</v>
      </c>
      <c r="G104" s="27">
        <v>0.854</v>
      </c>
      <c r="H104" s="15">
        <f>I104+J104</f>
        <v>41</v>
      </c>
      <c r="I104" s="15">
        <v>6</v>
      </c>
      <c r="J104" s="15">
        <v>35</v>
      </c>
    </row>
    <row r="105" spans="1:10" ht="13.5">
      <c r="A105" s="13">
        <v>72</v>
      </c>
      <c r="B105" s="27">
        <v>0.988</v>
      </c>
      <c r="C105" s="15">
        <f>D105+E105</f>
        <v>1104</v>
      </c>
      <c r="D105" s="15">
        <v>522</v>
      </c>
      <c r="E105" s="15">
        <v>582</v>
      </c>
      <c r="F105" s="16">
        <v>97</v>
      </c>
      <c r="G105" s="27">
        <v>0.881</v>
      </c>
      <c r="H105" s="15">
        <f>I105+J105</f>
        <v>37</v>
      </c>
      <c r="I105" s="15">
        <v>5</v>
      </c>
      <c r="J105" s="15">
        <v>32</v>
      </c>
    </row>
    <row r="106" spans="1:10" ht="13.5">
      <c r="A106" s="13">
        <v>73</v>
      </c>
      <c r="B106" s="27">
        <v>0.987</v>
      </c>
      <c r="C106" s="15">
        <f>D106+E106</f>
        <v>1211</v>
      </c>
      <c r="D106" s="15">
        <v>549</v>
      </c>
      <c r="E106" s="15">
        <v>662</v>
      </c>
      <c r="F106" s="16">
        <v>98</v>
      </c>
      <c r="G106" s="27">
        <v>0.5</v>
      </c>
      <c r="H106" s="15">
        <f>I106+J106</f>
        <v>12</v>
      </c>
      <c r="I106" s="15">
        <v>1</v>
      </c>
      <c r="J106" s="15">
        <v>11</v>
      </c>
    </row>
    <row r="107" spans="1:10" ht="13.5">
      <c r="A107" s="13">
        <v>74</v>
      </c>
      <c r="B107" s="27">
        <v>0.987</v>
      </c>
      <c r="C107" s="15">
        <f>D107+E107</f>
        <v>1030</v>
      </c>
      <c r="D107" s="15">
        <v>468</v>
      </c>
      <c r="E107" s="15">
        <v>562</v>
      </c>
      <c r="F107" s="16">
        <v>99</v>
      </c>
      <c r="G107" s="27">
        <v>0.737</v>
      </c>
      <c r="H107" s="15">
        <f>I107+J107</f>
        <v>14</v>
      </c>
      <c r="I107" s="15">
        <v>4</v>
      </c>
      <c r="J107" s="15">
        <v>10</v>
      </c>
    </row>
    <row r="108" spans="1:10" ht="13.5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 ht="13.5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28</v>
      </c>
      <c r="I109" s="11">
        <v>6</v>
      </c>
      <c r="J109" s="11">
        <v>22</v>
      </c>
    </row>
    <row r="110" spans="1:10" ht="13.5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7" ht="13.5">
      <c r="A112" s="33" t="s">
        <v>31</v>
      </c>
      <c r="B112" s="33"/>
      <c r="C112" s="24" t="s">
        <v>3</v>
      </c>
      <c r="E112" s="24" t="s">
        <v>4</v>
      </c>
      <c r="G112" s="24" t="s">
        <v>5</v>
      </c>
    </row>
    <row r="114" spans="1:7" ht="13.5">
      <c r="A114" s="33" t="s">
        <v>32</v>
      </c>
      <c r="B114" s="33"/>
      <c r="C114" s="15">
        <f>SUBTOTAL(9,C9:C31)</f>
        <v>12134</v>
      </c>
      <c r="E114" s="15">
        <f>SUBTOTAL(9,D9:D31)</f>
        <v>6242</v>
      </c>
      <c r="G114" s="15">
        <f>SUBTOTAL(9,E9:E31)</f>
        <v>5892</v>
      </c>
    </row>
    <row r="116" spans="1:7" ht="13.5">
      <c r="A116" s="33" t="s">
        <v>33</v>
      </c>
      <c r="B116" s="33"/>
      <c r="C116" s="15">
        <f>SUBTOTAL(9,C33:C47,H9:H47,C69:C91)</f>
        <v>58926</v>
      </c>
      <c r="E116" s="15">
        <f>SUBTOTAL(9,D33:D47,I9:I47,D69:D91)</f>
        <v>29858</v>
      </c>
      <c r="G116" s="15">
        <f>SUBTOTAL(9,E33:E47,J9:J47,E69:E91)</f>
        <v>29068</v>
      </c>
    </row>
    <row r="118" spans="1:7" ht="13.5">
      <c r="A118" s="33" t="s">
        <v>34</v>
      </c>
      <c r="B118" s="33"/>
      <c r="C118" s="15">
        <f>SUBTOTAL(9,C93:C107,H69:H109)</f>
        <v>21671</v>
      </c>
      <c r="E118" s="15">
        <f>SUBTOTAL(9,D93:D107,I69:I109)</f>
        <v>9444</v>
      </c>
      <c r="G118" s="15">
        <f>SUBTOTAL(9,E93:E107,J69:J109)</f>
        <v>12227</v>
      </c>
    </row>
    <row r="120" spans="1:7" ht="13.5">
      <c r="A120" s="33" t="s">
        <v>35</v>
      </c>
      <c r="B120" s="33"/>
      <c r="C120" s="15">
        <f>SUBTOTAL(9,H69:H109)</f>
        <v>9458</v>
      </c>
      <c r="E120" s="15">
        <f>SUBTOTAL(9,I69:I109)</f>
        <v>3694</v>
      </c>
      <c r="G120" s="15">
        <f>SUBTOTAL(9,J69:J109)</f>
        <v>5764</v>
      </c>
    </row>
  </sheetData>
  <mergeCells count="5">
    <mergeCell ref="A120:B120"/>
    <mergeCell ref="A112:B112"/>
    <mergeCell ref="A114:B114"/>
    <mergeCell ref="A116:B116"/>
    <mergeCell ref="A118:B118"/>
  </mergeCells>
  <printOptions/>
  <pageMargins left="0.7874015748031497" right="0.7874015748031497" top="0.5905511811023623" bottom="0.5905511811023623" header="0.1968503937007874" footer="0.1968503937007874"/>
  <pageSetup firstPageNumber="4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2015-04-24T01:24:35Z</cp:lastPrinted>
  <dcterms:created xsi:type="dcterms:W3CDTF">2013-03-27T04:41:38Z</dcterms:created>
  <dcterms:modified xsi:type="dcterms:W3CDTF">2015-04-30T01:11:07Z</dcterms:modified>
  <cp:category/>
  <cp:version/>
  <cp:contentType/>
  <cp:contentStatus/>
</cp:coreProperties>
</file>