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355" tabRatio="889" activeTab="0"/>
  </bookViews>
  <sheets>
    <sheet name="年齢別人口（全市）" sheetId="1" r:id="rId1"/>
    <sheet name="年齢別人口（中央）" sheetId="2" r:id="rId2"/>
    <sheet name="年齢別人口（小田）" sheetId="3" r:id="rId3"/>
    <sheet name="年齢別人口（大庄）" sheetId="4" r:id="rId4"/>
    <sheet name="年齢別人口（立花）" sheetId="5" r:id="rId5"/>
    <sheet name="年齢別人口（武庫）" sheetId="6" r:id="rId6"/>
    <sheet name="年齢別人口（園田）" sheetId="7" r:id="rId7"/>
  </sheets>
  <definedNames/>
  <calcPr fullCalcOnLoad="1"/>
</workbook>
</file>

<file path=xl/sharedStrings.xml><?xml version="1.0" encoding="utf-8"?>
<sst xmlns="http://schemas.openxmlformats.org/spreadsheetml/2006/main" count="419" uniqueCount="60">
  <si>
    <t>男</t>
  </si>
  <si>
    <t>女</t>
  </si>
  <si>
    <t>総数</t>
  </si>
  <si>
    <t>　     地区、年齢（各歳）　別人口</t>
  </si>
  <si>
    <t>（１）　全市</t>
  </si>
  <si>
    <t>　 (住民基本台帳人口　平成２４年９月３０日現在)</t>
  </si>
  <si>
    <t>年齢区分</t>
  </si>
  <si>
    <t>増減率</t>
  </si>
  <si>
    <t>総　　数</t>
  </si>
  <si>
    <t>０～４歳</t>
  </si>
  <si>
    <t>２５～２９歳</t>
  </si>
  <si>
    <t>５～９歳</t>
  </si>
  <si>
    <t>３０～３４歳</t>
  </si>
  <si>
    <t>１０～１４歳</t>
  </si>
  <si>
    <t>３５～３９歳</t>
  </si>
  <si>
    <t>１５～１９歳</t>
  </si>
  <si>
    <t>４０～４４歳</t>
  </si>
  <si>
    <t>２０～２４歳</t>
  </si>
  <si>
    <t>４５～４９歳</t>
  </si>
  <si>
    <t>*増減率は前年9月30日における1歳若い年齢人口と比較している。</t>
  </si>
  <si>
    <t>　　　　　　　　　表　２　地区、年齢（各歳）　別人口</t>
  </si>
  <si>
    <t>（１）　全市（続き）</t>
  </si>
  <si>
    <t>５０～５４歳</t>
  </si>
  <si>
    <t>７５～７９歳</t>
  </si>
  <si>
    <t>５５～５９歳</t>
  </si>
  <si>
    <t>８０～８４歳</t>
  </si>
  <si>
    <t>６０～６４歳</t>
  </si>
  <si>
    <t>８５～８９歳</t>
  </si>
  <si>
    <t>６５～６９歳</t>
  </si>
  <si>
    <t>９０～９４歳</t>
  </si>
  <si>
    <t>７０～７４歳</t>
  </si>
  <si>
    <t>９５～９９歳</t>
  </si>
  <si>
    <t>　</t>
  </si>
  <si>
    <t>１００歳以上</t>
  </si>
  <si>
    <t>（再掲）</t>
  </si>
  <si>
    <t>総数</t>
  </si>
  <si>
    <t>男</t>
  </si>
  <si>
    <t>女</t>
  </si>
  <si>
    <t>０～１４歳</t>
  </si>
  <si>
    <t>１５～６４歳</t>
  </si>
  <si>
    <t>６５歳以上</t>
  </si>
  <si>
    <t>７５歳以上</t>
  </si>
  <si>
    <t>（２）　中央地区</t>
  </si>
  <si>
    <t>（２）　中央地区（続き）</t>
  </si>
  <si>
    <t>（再掲）</t>
  </si>
  <si>
    <t>０～１４歳</t>
  </si>
  <si>
    <t>１５～６４歳</t>
  </si>
  <si>
    <t>６５歳以上</t>
  </si>
  <si>
    <t>７５歳以上</t>
  </si>
  <si>
    <t>（３）　小田地区</t>
  </si>
  <si>
    <t>（３）　小田地区（続き）</t>
  </si>
  <si>
    <t>（４）　大庄地区</t>
  </si>
  <si>
    <t>（４）　大庄地区（続き）</t>
  </si>
  <si>
    <t>（５）　立花地区</t>
  </si>
  <si>
    <t>（５）　立花地区（続き）</t>
  </si>
  <si>
    <t>（６）　武庫地区</t>
  </si>
  <si>
    <t>（６）　武庫地区(続き）</t>
  </si>
  <si>
    <t>　</t>
  </si>
  <si>
    <t>（７）　園田地区</t>
  </si>
  <si>
    <t>（７）　園田地区（続き）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</si>
</sst>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#,##0;&quot;△ &quot;#,##0"/>
    <numFmt numFmtId="179" formatCode="#,##0.0;&quot;△ &quot;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_ ;[Red]\-#,##0\ "/>
    <numFmt numFmtId="184" formatCode="#,##0_);\(#,##0\)"/>
    <numFmt numFmtId="185" formatCode="[&lt;=999]000;[&lt;=9999]000\-00;000\-0000"/>
    <numFmt numFmtId="186" formatCode="_ * #,##0.0_ ;_ * \-#,##0.0_ ;_ * &quot;-&quot;?_ ;_ @_ "/>
    <numFmt numFmtId="187" formatCode="#,##0.0;[Red]#,##0.0"/>
    <numFmt numFmtId="188" formatCode="#,##0.00_ "/>
    <numFmt numFmtId="189" formatCode="0.0%"/>
    <numFmt numFmtId="190" formatCode="0;&quot;△ &quot;0"/>
    <numFmt numFmtId="191" formatCode="0_);\(0\)"/>
    <numFmt numFmtId="192" formatCode="[$-411]ge\.m\.d;@"/>
    <numFmt numFmtId="193" formatCode="#,##0.00;&quot;△ &quot;#,##0.00"/>
    <numFmt numFmtId="194" formatCode="[$€-2]\ #,##0.00_);[Red]\([$€-2]\ #,##0.00\)"/>
    <numFmt numFmtId="195" formatCode="#,##0_ "/>
    <numFmt numFmtId="196" formatCode="#,##0.0;[Red]\-#,##0.0"/>
    <numFmt numFmtId="197" formatCode="0.00_ "/>
    <numFmt numFmtId="198" formatCode="0.0_ "/>
    <numFmt numFmtId="199" formatCode="#,##0.0_ ;[Red]\-#,##0.0\ "/>
    <numFmt numFmtId="200" formatCode="\(0\)"/>
    <numFmt numFmtId="201" formatCode="\(#,###\)"/>
    <numFmt numFmtId="202" formatCode="\(#,##0_)"/>
    <numFmt numFmtId="203" formatCode="\(#,##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1"/>
      <color indexed="10"/>
      <name val="ＭＳ Ｐ明朝"/>
      <family val="1"/>
    </font>
    <font>
      <sz val="11"/>
      <color indexed="10"/>
      <name val="ＭＳ Ｐゴシック"/>
      <family val="3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38" fontId="0" fillId="0" borderId="0" xfId="17" applyFont="1" applyAlignment="1">
      <alignment horizontal="right" vertical="center"/>
    </xf>
    <xf numFmtId="0" fontId="0" fillId="0" borderId="0" xfId="0" applyFont="1" applyAlignment="1">
      <alignment horizontal="center"/>
    </xf>
    <xf numFmtId="189" fontId="2" fillId="0" borderId="0" xfId="0" applyNumberFormat="1" applyFont="1" applyAlignment="1">
      <alignment/>
    </xf>
    <xf numFmtId="0" fontId="2" fillId="0" borderId="0" xfId="0" applyFont="1" applyAlignment="1">
      <alignment/>
    </xf>
    <xf numFmtId="189" fontId="0" fillId="0" borderId="0" xfId="0" applyNumberFormat="1" applyAlignment="1">
      <alignment/>
    </xf>
    <xf numFmtId="189" fontId="4" fillId="0" borderId="0" xfId="0" applyNumberFormat="1" applyFont="1" applyAlignment="1">
      <alignment/>
    </xf>
    <xf numFmtId="189" fontId="0" fillId="0" borderId="5" xfId="0" applyNumberFormat="1" applyFont="1" applyBorder="1" applyAlignment="1">
      <alignment horizontal="center" vertical="center"/>
    </xf>
    <xf numFmtId="38" fontId="4" fillId="0" borderId="0" xfId="0" applyNumberFormat="1" applyFont="1" applyAlignment="1">
      <alignment horizontal="right"/>
    </xf>
    <xf numFmtId="0" fontId="3" fillId="0" borderId="2" xfId="0" applyFont="1" applyBorder="1" applyAlignment="1">
      <alignment/>
    </xf>
    <xf numFmtId="189" fontId="3" fillId="0" borderId="6" xfId="0" applyNumberFormat="1" applyFont="1" applyBorder="1" applyAlignment="1">
      <alignment/>
    </xf>
    <xf numFmtId="38" fontId="7" fillId="0" borderId="0" xfId="17" applyFont="1" applyAlignment="1">
      <alignment/>
    </xf>
    <xf numFmtId="0" fontId="3" fillId="0" borderId="0" xfId="0" applyFont="1" applyBorder="1" applyAlignment="1">
      <alignment horizontal="center" vertical="center"/>
    </xf>
    <xf numFmtId="189" fontId="3" fillId="0" borderId="6" xfId="0" applyNumberFormat="1" applyFont="1" applyBorder="1" applyAlignment="1">
      <alignment horizontal="center" vertical="center"/>
    </xf>
    <xf numFmtId="38" fontId="7" fillId="0" borderId="0" xfId="17" applyFont="1" applyAlignment="1">
      <alignment horizontal="right" vertical="center"/>
    </xf>
    <xf numFmtId="38" fontId="7" fillId="0" borderId="7" xfId="17" applyFont="1" applyBorder="1" applyAlignment="1">
      <alignment horizontal="right" vertical="center"/>
    </xf>
    <xf numFmtId="189" fontId="0" fillId="0" borderId="6" xfId="0" applyNumberFormat="1" applyFont="1" applyBorder="1" applyAlignment="1">
      <alignment horizontal="center" vertical="center"/>
    </xf>
    <xf numFmtId="38" fontId="3" fillId="0" borderId="0" xfId="17" applyFont="1" applyAlignment="1">
      <alignment horizontal="right" vertical="center"/>
    </xf>
    <xf numFmtId="38" fontId="3" fillId="0" borderId="7" xfId="17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89" fontId="3" fillId="0" borderId="8" xfId="0" applyNumberFormat="1" applyFont="1" applyBorder="1" applyAlignment="1">
      <alignment horizontal="center" vertical="center"/>
    </xf>
    <xf numFmtId="38" fontId="3" fillId="0" borderId="4" xfId="17" applyFont="1" applyBorder="1" applyAlignment="1">
      <alignment horizontal="right" vertical="center"/>
    </xf>
    <xf numFmtId="38" fontId="3" fillId="0" borderId="9" xfId="17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89" fontId="3" fillId="0" borderId="6" xfId="0" applyNumberFormat="1" applyFont="1" applyBorder="1" applyAlignment="1">
      <alignment horizontal="center"/>
    </xf>
    <xf numFmtId="38" fontId="7" fillId="0" borderId="7" xfId="17" applyFont="1" applyBorder="1" applyAlignment="1">
      <alignment/>
    </xf>
    <xf numFmtId="38" fontId="3" fillId="0" borderId="0" xfId="17" applyFont="1" applyBorder="1" applyAlignment="1">
      <alignment horizontal="right" vertical="center"/>
    </xf>
    <xf numFmtId="189" fontId="0" fillId="0" borderId="8" xfId="0" applyNumberFormat="1" applyFont="1" applyBorder="1" applyAlignment="1">
      <alignment horizontal="center" vertical="center"/>
    </xf>
    <xf numFmtId="0" fontId="0" fillId="0" borderId="3" xfId="0" applyBorder="1" applyAlignment="1">
      <alignment/>
    </xf>
    <xf numFmtId="189" fontId="0" fillId="0" borderId="3" xfId="0" applyNumberFormat="1" applyBorder="1" applyAlignment="1">
      <alignment/>
    </xf>
    <xf numFmtId="0" fontId="3" fillId="0" borderId="3" xfId="0" applyFont="1" applyBorder="1" applyAlignment="1">
      <alignment horizontal="center" vertical="center"/>
    </xf>
    <xf numFmtId="189" fontId="3" fillId="0" borderId="3" xfId="0" applyNumberFormat="1" applyFont="1" applyBorder="1" applyAlignment="1">
      <alignment horizontal="center" vertical="center"/>
    </xf>
    <xf numFmtId="38" fontId="7" fillId="0" borderId="3" xfId="17" applyFont="1" applyBorder="1" applyAlignment="1">
      <alignment horizontal="right" vertical="center"/>
    </xf>
    <xf numFmtId="38" fontId="3" fillId="0" borderId="0" xfId="17" applyFont="1" applyAlignment="1">
      <alignment horizontal="center"/>
    </xf>
    <xf numFmtId="38" fontId="8" fillId="0" borderId="0" xfId="0" applyNumberFormat="1" applyFont="1" applyBorder="1" applyAlignment="1">
      <alignment horizontal="center"/>
    </xf>
    <xf numFmtId="38" fontId="8" fillId="0" borderId="0" xfId="17" applyFont="1" applyAlignment="1">
      <alignment horizontal="center"/>
    </xf>
    <xf numFmtId="38" fontId="0" fillId="0" borderId="0" xfId="17" applyFont="1" applyAlignment="1">
      <alignment horizontal="center"/>
    </xf>
    <xf numFmtId="38" fontId="3" fillId="0" borderId="0" xfId="0" applyNumberFormat="1" applyFont="1" applyAlignment="1">
      <alignment horizontal="center"/>
    </xf>
    <xf numFmtId="38" fontId="0" fillId="0" borderId="0" xfId="17" applyAlignment="1">
      <alignment horizontal="center"/>
    </xf>
    <xf numFmtId="0" fontId="9" fillId="0" borderId="0" xfId="0" applyFont="1" applyAlignment="1">
      <alignment horizontal="center"/>
    </xf>
    <xf numFmtId="38" fontId="9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189" fontId="0" fillId="0" borderId="0" xfId="0" applyNumberFormat="1" applyFont="1" applyAlignment="1">
      <alignment/>
    </xf>
    <xf numFmtId="38" fontId="0" fillId="0" borderId="7" xfId="17" applyFont="1" applyBorder="1" applyAlignment="1">
      <alignment horizontal="right" vertical="center"/>
    </xf>
    <xf numFmtId="38" fontId="7" fillId="0" borderId="4" xfId="17" applyFont="1" applyBorder="1" applyAlignment="1">
      <alignment horizontal="right" vertical="center"/>
    </xf>
    <xf numFmtId="38" fontId="7" fillId="0" borderId="9" xfId="17" applyFont="1" applyBorder="1" applyAlignment="1">
      <alignment horizontal="right" vertical="center"/>
    </xf>
    <xf numFmtId="0" fontId="3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38" fontId="7" fillId="0" borderId="0" xfId="17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38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38" fontId="0" fillId="0" borderId="0" xfId="0" applyNumberFormat="1" applyFont="1" applyAlignment="1">
      <alignment horizontal="center"/>
    </xf>
    <xf numFmtId="38" fontId="3" fillId="0" borderId="0" xfId="17" applyFont="1" applyAlignment="1">
      <alignment/>
    </xf>
    <xf numFmtId="38" fontId="3" fillId="0" borderId="7" xfId="17" applyFont="1" applyBorder="1" applyAlignment="1">
      <alignment/>
    </xf>
    <xf numFmtId="38" fontId="3" fillId="0" borderId="0" xfId="17" applyFont="1" applyFill="1" applyBorder="1" applyAlignment="1">
      <alignment horizontal="right" vertical="center"/>
    </xf>
    <xf numFmtId="38" fontId="3" fillId="0" borderId="0" xfId="17" applyFont="1" applyBorder="1" applyAlignment="1">
      <alignment/>
    </xf>
    <xf numFmtId="38" fontId="7" fillId="0" borderId="0" xfId="17" applyFont="1" applyBorder="1" applyAlignment="1">
      <alignment/>
    </xf>
    <xf numFmtId="38" fontId="7" fillId="0" borderId="3" xfId="17" applyFont="1" applyBorder="1" applyAlignment="1">
      <alignment/>
    </xf>
    <xf numFmtId="0" fontId="9" fillId="0" borderId="0" xfId="0" applyFont="1" applyAlignment="1">
      <alignment/>
    </xf>
    <xf numFmtId="38" fontId="0" fillId="0" borderId="0" xfId="0" applyNumberFormat="1" applyAlignment="1">
      <alignment/>
    </xf>
    <xf numFmtId="189" fontId="3" fillId="0" borderId="2" xfId="0" applyNumberFormat="1" applyFont="1" applyBorder="1" applyAlignment="1">
      <alignment horizontal="center" vertical="center"/>
    </xf>
    <xf numFmtId="38" fontId="7" fillId="0" borderId="10" xfId="17" applyFont="1" applyBorder="1" applyAlignment="1">
      <alignment horizontal="right" vertical="center"/>
    </xf>
    <xf numFmtId="189" fontId="3" fillId="0" borderId="1" xfId="0" applyNumberFormat="1" applyFont="1" applyBorder="1" applyAlignment="1">
      <alignment horizontal="center" vertical="center"/>
    </xf>
    <xf numFmtId="38" fontId="7" fillId="0" borderId="11" xfId="17" applyFont="1" applyBorder="1" applyAlignment="1">
      <alignment horizontal="right" vertical="center"/>
    </xf>
    <xf numFmtId="38" fontId="10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89" fontId="4" fillId="0" borderId="5" xfId="0" applyNumberFormat="1" applyFont="1" applyBorder="1" applyAlignment="1">
      <alignment horizontal="center"/>
    </xf>
    <xf numFmtId="189" fontId="4" fillId="0" borderId="8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0"/>
  </sheetPr>
  <dimension ref="A2:J867"/>
  <sheetViews>
    <sheetView tabSelected="1" workbookViewId="0" topLeftCell="A1">
      <selection activeCell="C2" sqref="C2:G2"/>
    </sheetView>
  </sheetViews>
  <sheetFormatPr defaultColWidth="9.00390625" defaultRowHeight="13.5"/>
  <cols>
    <col min="1" max="1" width="10.625" style="0" customWidth="1"/>
    <col min="2" max="2" width="8.125" style="20" customWidth="1"/>
    <col min="3" max="5" width="9.375" style="0" customWidth="1"/>
    <col min="6" max="6" width="10.625" style="0" customWidth="1"/>
    <col min="7" max="7" width="8.125" style="20" customWidth="1"/>
    <col min="8" max="10" width="9.375" style="0" customWidth="1"/>
  </cols>
  <sheetData>
    <row r="2" spans="2:8" ht="17.25">
      <c r="B2" s="18"/>
      <c r="C2" s="84" t="s">
        <v>3</v>
      </c>
      <c r="D2" s="84"/>
      <c r="E2" s="84"/>
      <c r="F2" s="84"/>
      <c r="G2" s="84"/>
      <c r="H2" s="19"/>
    </row>
    <row r="3" ht="13.5" customHeight="1">
      <c r="B3" s="18"/>
    </row>
    <row r="4" spans="1:10" ht="18" customHeight="1">
      <c r="A4" s="1" t="s">
        <v>4</v>
      </c>
      <c r="F4" s="85" t="s">
        <v>5</v>
      </c>
      <c r="G4" s="85"/>
      <c r="H4" s="85"/>
      <c r="I4" s="85"/>
      <c r="J4" s="85"/>
    </row>
    <row r="5" spans="1:10" ht="13.5" customHeight="1">
      <c r="A5" s="1"/>
      <c r="F5" s="2"/>
      <c r="G5" s="21"/>
      <c r="H5" s="2"/>
      <c r="I5" s="2"/>
      <c r="J5" s="2"/>
    </row>
    <row r="6" spans="1:10" ht="14.25" customHeight="1">
      <c r="A6" s="86" t="s">
        <v>6</v>
      </c>
      <c r="B6" s="88" t="s">
        <v>7</v>
      </c>
      <c r="C6" s="90" t="s">
        <v>2</v>
      </c>
      <c r="D6" s="92" t="s">
        <v>0</v>
      </c>
      <c r="E6" s="92" t="s">
        <v>1</v>
      </c>
      <c r="F6" s="94" t="s">
        <v>6</v>
      </c>
      <c r="G6" s="88" t="s">
        <v>7</v>
      </c>
      <c r="H6" s="90" t="s">
        <v>2</v>
      </c>
      <c r="I6" s="92" t="s">
        <v>0</v>
      </c>
      <c r="J6" s="86" t="s">
        <v>1</v>
      </c>
    </row>
    <row r="7" spans="1:10" ht="14.25" customHeight="1">
      <c r="A7" s="87"/>
      <c r="B7" s="89"/>
      <c r="C7" s="91"/>
      <c r="D7" s="93"/>
      <c r="E7" s="93"/>
      <c r="F7" s="95"/>
      <c r="G7" s="89"/>
      <c r="H7" s="91"/>
      <c r="I7" s="93"/>
      <c r="J7" s="87"/>
    </row>
    <row r="8" spans="1:10" ht="14.25" customHeight="1">
      <c r="A8" s="9" t="s">
        <v>8</v>
      </c>
      <c r="B8" s="22"/>
      <c r="C8" s="23">
        <f>'年齢別人口（中央）'!C8+'年齢別人口（小田）'!C8+'年齢別人口（大庄）'!C8+'年齢別人口（立花）'!C8+'年齢別人口（武庫）'!C8+'年齢別人口（園田）'!C8</f>
        <v>468701</v>
      </c>
      <c r="D8" s="23">
        <f>'年齢別人口（中央）'!D8+'年齢別人口（小田）'!D8+'年齢別人口（大庄）'!D8+'年齢別人口（立花）'!D8+'年齢別人口（武庫）'!D8+'年齢別人口（園田）'!D8</f>
        <v>229117</v>
      </c>
      <c r="E8" s="23">
        <f>'年齢別人口（中央）'!E8+'年齢別人口（小田）'!E8+'年齢別人口（大庄）'!E8+'年齢別人口（立花）'!E8+'年齢別人口（武庫）'!E8+'年齢別人口（園田）'!E8</f>
        <v>239584</v>
      </c>
      <c r="F8" s="24"/>
      <c r="G8" s="25"/>
      <c r="H8" s="26"/>
      <c r="I8" s="26"/>
      <c r="J8" s="26"/>
    </row>
    <row r="9" spans="1:10" ht="13.5" customHeight="1">
      <c r="A9" s="27"/>
      <c r="B9" s="28"/>
      <c r="C9" s="29"/>
      <c r="D9" s="29"/>
      <c r="E9" s="30"/>
      <c r="F9" s="24"/>
      <c r="G9" s="25"/>
      <c r="H9" s="26"/>
      <c r="I9" s="26"/>
      <c r="J9" s="26"/>
    </row>
    <row r="10" spans="1:10" ht="13.5" customHeight="1">
      <c r="A10" s="5" t="s">
        <v>9</v>
      </c>
      <c r="B10" s="31"/>
      <c r="C10" s="16">
        <f>SUM(C12:C16)</f>
        <v>19938</v>
      </c>
      <c r="D10" s="16">
        <f>SUM(D12:D16)</f>
        <v>10175</v>
      </c>
      <c r="E10" s="16">
        <f>SUM(E12:E16)</f>
        <v>9763</v>
      </c>
      <c r="F10" s="7" t="s">
        <v>10</v>
      </c>
      <c r="G10" s="31"/>
      <c r="H10" s="16">
        <f>SUM(H12:H16)</f>
        <v>28117</v>
      </c>
      <c r="I10" s="16">
        <f>SUM(I12:I16)</f>
        <v>14184</v>
      </c>
      <c r="J10" s="16">
        <f>SUM(J12:J16)</f>
        <v>13933</v>
      </c>
    </row>
    <row r="11" spans="1:10" ht="13.5" customHeight="1">
      <c r="A11" s="27"/>
      <c r="B11" s="28"/>
      <c r="C11" s="32"/>
      <c r="D11" s="32"/>
      <c r="E11" s="33"/>
      <c r="F11" s="34"/>
      <c r="G11" s="28"/>
      <c r="H11" s="32"/>
      <c r="I11" s="32"/>
      <c r="J11" s="32"/>
    </row>
    <row r="12" spans="1:10" ht="13.5" customHeight="1">
      <c r="A12" s="27">
        <v>0</v>
      </c>
      <c r="B12" s="28"/>
      <c r="C12" s="32">
        <f>D12+E12</f>
        <v>4026</v>
      </c>
      <c r="D12" s="83">
        <f>'年齢別人口（中央）'!D12+'年齢別人口（小田）'!D12+'年齢別人口（大庄）'!D12+'年齢別人口（立花）'!D12+'年齢別人口（武庫）'!D12+'年齢別人口（園田）'!D12</f>
        <v>2063</v>
      </c>
      <c r="E12" s="83">
        <f>'年齢別人口（中央）'!E12+'年齢別人口（小田）'!E12+'年齢別人口（大庄）'!E12+'年齢別人口（立花）'!E12+'年齢別人口（武庫）'!E12+'年齢別人口（園田）'!E12</f>
        <v>1963</v>
      </c>
      <c r="F12" s="34">
        <v>25</v>
      </c>
      <c r="G12" s="28">
        <v>1.059643369542939</v>
      </c>
      <c r="H12" s="32">
        <f>I12+J12</f>
        <v>5170</v>
      </c>
      <c r="I12" s="83">
        <f>'年齢別人口（中央）'!I12+'年齢別人口（小田）'!I12+'年齢別人口（大庄）'!I12+'年齢別人口（立花）'!I12+'年齢別人口（武庫）'!I12+'年齢別人口（園田）'!I12</f>
        <v>2623</v>
      </c>
      <c r="J12" s="83">
        <f>'年齢別人口（中央）'!J12+'年齢別人口（小田）'!J12+'年齢別人口（大庄）'!J12+'年齢別人口（立花）'!J12+'年齢別人口（武庫）'!J12+'年齢別人口（園田）'!J12</f>
        <v>2547</v>
      </c>
    </row>
    <row r="13" spans="1:10" ht="13.5" customHeight="1">
      <c r="A13" s="27">
        <v>1</v>
      </c>
      <c r="B13" s="28">
        <v>1.0063913470993118</v>
      </c>
      <c r="C13" s="32">
        <f>D13+E13</f>
        <v>4094</v>
      </c>
      <c r="D13" s="83">
        <f>'年齢別人口（中央）'!D13+'年齢別人口（小田）'!D13+'年齢別人口（大庄）'!D13+'年齢別人口（立花）'!D13+'年齢別人口（武庫）'!D13+'年齢別人口（園田）'!D13</f>
        <v>2130</v>
      </c>
      <c r="E13" s="83">
        <f>'年齢別人口（中央）'!E13+'年齢別人口（小田）'!E13+'年齢別人口（大庄）'!E13+'年齢別人口（立花）'!E13+'年齢別人口（武庫）'!E13+'年齢別人口（園田）'!E13</f>
        <v>1964</v>
      </c>
      <c r="F13" s="34">
        <v>26</v>
      </c>
      <c r="G13" s="28">
        <v>1.046446032342986</v>
      </c>
      <c r="H13" s="32">
        <f>I13+J13</f>
        <v>5565</v>
      </c>
      <c r="I13" s="83">
        <f>'年齢別人口（中央）'!I13+'年齢別人口（小田）'!I13+'年齢別人口（大庄）'!I13+'年齢別人口（立花）'!I13+'年齢別人口（武庫）'!I13+'年齢別人口（園田）'!I13</f>
        <v>2799</v>
      </c>
      <c r="J13" s="83">
        <f>'年齢別人口（中央）'!J13+'年齢別人口（小田）'!J13+'年齢別人口（大庄）'!J13+'年齢別人口（立花）'!J13+'年齢別人口（武庫）'!J13+'年齢別人口（園田）'!J13</f>
        <v>2766</v>
      </c>
    </row>
    <row r="14" spans="1:10" ht="13.5" customHeight="1">
      <c r="A14" s="27">
        <v>2</v>
      </c>
      <c r="B14" s="28">
        <v>0.9808494966854898</v>
      </c>
      <c r="C14" s="32">
        <f>D14+E14</f>
        <v>3995</v>
      </c>
      <c r="D14" s="83">
        <f>'年齢別人口（中央）'!D14+'年齢別人口（小田）'!D14+'年齢別人口（大庄）'!D14+'年齢別人口（立花）'!D14+'年齢別人口（武庫）'!D14+'年齢別人口（園田）'!D14</f>
        <v>2054</v>
      </c>
      <c r="E14" s="83">
        <f>'年齢別人口（中央）'!E14+'年齢別人口（小田）'!E14+'年齢別人口（大庄）'!E14+'年齢別人口（立花）'!E14+'年齢別人口（武庫）'!E14+'年齢別人口（園田）'!E14</f>
        <v>1941</v>
      </c>
      <c r="F14" s="34">
        <v>27</v>
      </c>
      <c r="G14" s="28">
        <v>1.0465943113772456</v>
      </c>
      <c r="H14" s="32">
        <f>I14+J14</f>
        <v>5593</v>
      </c>
      <c r="I14" s="83">
        <f>'年齢別人口（中央）'!I14+'年齢別人口（小田）'!I14+'年齢別人口（大庄）'!I14+'年齢別人口（立花）'!I14+'年齢別人口（武庫）'!I14+'年齢別人口（園田）'!I14</f>
        <v>2835</v>
      </c>
      <c r="J14" s="83">
        <f>'年齢別人口（中央）'!J14+'年齢別人口（小田）'!J14+'年齢別人口（大庄）'!J14+'年齢別人口（立花）'!J14+'年齢別人口（武庫）'!J14+'年齢別人口（園田）'!J14</f>
        <v>2758</v>
      </c>
    </row>
    <row r="15" spans="1:10" ht="13.5" customHeight="1">
      <c r="A15" s="27">
        <v>3</v>
      </c>
      <c r="B15" s="28">
        <v>0.9857770881820532</v>
      </c>
      <c r="C15" s="32">
        <f>D15+E15</f>
        <v>3812</v>
      </c>
      <c r="D15" s="83">
        <f>'年齢別人口（中央）'!D15+'年齢別人口（小田）'!D15+'年齢別人口（大庄）'!D15+'年齢別人口（立花）'!D15+'年齢別人口（武庫）'!D15+'年齢別人口（園田）'!D15</f>
        <v>1896</v>
      </c>
      <c r="E15" s="83">
        <f>'年齢別人口（中央）'!E15+'年齢別人口（小田）'!E15+'年齢別人口（大庄）'!E15+'年齢別人口（立花）'!E15+'年齢別人口（武庫）'!E15+'年齢別人口（園田）'!E15</f>
        <v>1916</v>
      </c>
      <c r="F15" s="34">
        <v>28</v>
      </c>
      <c r="G15" s="28">
        <v>1.0350471446361857</v>
      </c>
      <c r="H15" s="32">
        <f>I15+J15</f>
        <v>5818</v>
      </c>
      <c r="I15" s="83">
        <f>'年齢別人口（中央）'!I15+'年齢別人口（小田）'!I15+'年齢別人口（大庄）'!I15+'年齢別人口（立花）'!I15+'年齢別人口（武庫）'!I15+'年齢別人口（園田）'!I15</f>
        <v>2946</v>
      </c>
      <c r="J15" s="83">
        <f>'年齢別人口（中央）'!J15+'年齢別人口（小田）'!J15+'年齢別人口（大庄）'!J15+'年齢別人口（立花）'!J15+'年齢別人口（武庫）'!J15+'年齢別人口（園田）'!J15</f>
        <v>2872</v>
      </c>
    </row>
    <row r="16" spans="1:10" ht="13.5" customHeight="1">
      <c r="A16" s="27">
        <v>4</v>
      </c>
      <c r="B16" s="28">
        <v>0.9950384519970231</v>
      </c>
      <c r="C16" s="32">
        <f>D16+E16</f>
        <v>4011</v>
      </c>
      <c r="D16" s="83">
        <f>'年齢別人口（中央）'!D16+'年齢別人口（小田）'!D16+'年齢別人口（大庄）'!D16+'年齢別人口（立花）'!D16+'年齢別人口（武庫）'!D16+'年齢別人口（園田）'!D16</f>
        <v>2032</v>
      </c>
      <c r="E16" s="83">
        <f>'年齢別人口（中央）'!E16+'年齢別人口（小田）'!E16+'年齢別人口（大庄）'!E16+'年齢別人口（立花）'!E16+'年齢別人口（武庫）'!E16+'年齢別人口（園田）'!E16</f>
        <v>1979</v>
      </c>
      <c r="F16" s="34">
        <v>29</v>
      </c>
      <c r="G16" s="28">
        <v>1.0378932730749175</v>
      </c>
      <c r="H16" s="32">
        <f>I16+J16</f>
        <v>5971</v>
      </c>
      <c r="I16" s="83">
        <f>'年齢別人口（中央）'!I16+'年齢別人口（小田）'!I16+'年齢別人口（大庄）'!I16+'年齢別人口（立花）'!I16+'年齢別人口（武庫）'!I16+'年齢別人口（園田）'!I16</f>
        <v>2981</v>
      </c>
      <c r="J16" s="83">
        <f>'年齢別人口（中央）'!J16+'年齢別人口（小田）'!J16+'年齢別人口（大庄）'!J16+'年齢別人口（立花）'!J16+'年齢別人口（武庫）'!J16+'年齢別人口（園田）'!J16</f>
        <v>2990</v>
      </c>
    </row>
    <row r="17" spans="1:10" ht="13.5" customHeight="1">
      <c r="A17" s="27"/>
      <c r="B17" s="28"/>
      <c r="C17" s="32"/>
      <c r="D17" s="32"/>
      <c r="E17" s="33"/>
      <c r="F17" s="34"/>
      <c r="G17" s="28"/>
      <c r="H17" s="32"/>
      <c r="I17" s="32"/>
      <c r="J17" s="32"/>
    </row>
    <row r="18" spans="1:10" ht="13.5" customHeight="1">
      <c r="A18" s="5" t="s">
        <v>11</v>
      </c>
      <c r="B18" s="31"/>
      <c r="C18" s="16">
        <f>SUM(C20:C24)</f>
        <v>18916</v>
      </c>
      <c r="D18" s="16">
        <f>SUM(D20:D24)</f>
        <v>9783</v>
      </c>
      <c r="E18" s="16">
        <f>SUM(E20:E24)</f>
        <v>9133</v>
      </c>
      <c r="F18" s="7" t="s">
        <v>12</v>
      </c>
      <c r="G18" s="31"/>
      <c r="H18" s="16">
        <f>SUM(H20:H24)</f>
        <v>31377</v>
      </c>
      <c r="I18" s="16">
        <f>SUM(I20:I24)</f>
        <v>15867</v>
      </c>
      <c r="J18" s="16">
        <f>SUM(J20:J24)</f>
        <v>15510</v>
      </c>
    </row>
    <row r="19" spans="1:10" ht="13.5" customHeight="1">
      <c r="A19" s="27"/>
      <c r="B19" s="28"/>
      <c r="C19" s="32"/>
      <c r="D19" s="32"/>
      <c r="E19" s="33"/>
      <c r="F19" s="34"/>
      <c r="G19" s="28"/>
      <c r="H19" s="32"/>
      <c r="I19" s="32"/>
      <c r="J19" s="32"/>
    </row>
    <row r="20" spans="1:10" ht="13.5" customHeight="1">
      <c r="A20" s="27">
        <v>5</v>
      </c>
      <c r="B20" s="28">
        <v>0.9946277820414429</v>
      </c>
      <c r="C20" s="32">
        <f>D20+E20</f>
        <v>3888</v>
      </c>
      <c r="D20" s="83">
        <f>'年齢別人口（中央）'!D20+'年齢別人口（小田）'!D20+'年齢別人口（大庄）'!D20+'年齢別人口（立花）'!D20+'年齢別人口（武庫）'!D20+'年齢別人口（園田）'!D20</f>
        <v>1981</v>
      </c>
      <c r="E20" s="83">
        <f>'年齢別人口（中央）'!E20+'年齢別人口（小田）'!E20+'年齢別人口（大庄）'!E20+'年齢別人口（立花）'!E20+'年齢別人口（武庫）'!E20+'年齢別人口（園田）'!E20</f>
        <v>1907</v>
      </c>
      <c r="F20" s="34">
        <v>30</v>
      </c>
      <c r="G20" s="28">
        <v>1.0300138792505205</v>
      </c>
      <c r="H20" s="32">
        <f>I20+J20</f>
        <v>5937</v>
      </c>
      <c r="I20" s="83">
        <f>'年齢別人口（中央）'!I20+'年齢別人口（小田）'!I20+'年齢別人口（大庄）'!I20+'年齢別人口（立花）'!I20+'年齢別人口（武庫）'!I20+'年齢別人口（園田）'!I20</f>
        <v>2981</v>
      </c>
      <c r="J20" s="83">
        <f>'年齢別人口（中央）'!J20+'年齢別人口（小田）'!J20+'年齢別人口（大庄）'!J20+'年齢別人口（立花）'!J20+'年齢別人口（武庫）'!J20+'年齢別人口（園田）'!J20</f>
        <v>2956</v>
      </c>
    </row>
    <row r="21" spans="1:10" ht="13.5" customHeight="1">
      <c r="A21" s="27">
        <v>6</v>
      </c>
      <c r="B21" s="28">
        <v>0.9981213097155126</v>
      </c>
      <c r="C21" s="32">
        <f>D21+E21</f>
        <v>3719</v>
      </c>
      <c r="D21" s="83">
        <f>'年齢別人口（中央）'!D21+'年齢別人口（小田）'!D21+'年齢別人口（大庄）'!D21+'年齢別人口（立花）'!D21+'年齢別人口（武庫）'!D21+'年齢別人口（園田）'!D21</f>
        <v>1943</v>
      </c>
      <c r="E21" s="83">
        <f>'年齢別人口（中央）'!E21+'年齢別人口（小田）'!E21+'年齢別人口（大庄）'!E21+'年齢別人口（立花）'!E21+'年齢別人口（武庫）'!E21+'年齢別人口（園田）'!E21</f>
        <v>1776</v>
      </c>
      <c r="F21" s="34">
        <v>31</v>
      </c>
      <c r="G21" s="28">
        <v>1.026445998976284</v>
      </c>
      <c r="H21" s="32">
        <f>I21+J21</f>
        <v>6016</v>
      </c>
      <c r="I21" s="83">
        <f>'年齢別人口（中央）'!I21+'年齢別人口（小田）'!I21+'年齢別人口（大庄）'!I21+'年齢別人口（立花）'!I21+'年齢別人口（武庫）'!I21+'年齢別人口（園田）'!I21</f>
        <v>3055</v>
      </c>
      <c r="J21" s="83">
        <f>'年齢別人口（中央）'!J21+'年齢別人口（小田）'!J21+'年齢別人口（大庄）'!J21+'年齢別人口（立花）'!J21+'年齢別人口（武庫）'!J21+'年齢別人口（園田）'!J21</f>
        <v>2961</v>
      </c>
    </row>
    <row r="22" spans="1:10" ht="13.5" customHeight="1">
      <c r="A22" s="27">
        <v>7</v>
      </c>
      <c r="B22" s="28">
        <v>1.0032162958992228</v>
      </c>
      <c r="C22" s="32">
        <f>D22+E22</f>
        <v>3743</v>
      </c>
      <c r="D22" s="83">
        <f>'年齢別人口（中央）'!D22+'年齢別人口（小田）'!D22+'年齢別人口（大庄）'!D22+'年齢別人口（立花）'!D22+'年齢別人口（武庫）'!D22+'年齢別人口（園田）'!D22</f>
        <v>1971</v>
      </c>
      <c r="E22" s="83">
        <f>'年齢別人口（中央）'!E22+'年齢別人口（小田）'!E22+'年齢別人口（大庄）'!E22+'年齢別人口（立花）'!E22+'年齢別人口（武庫）'!E22+'年齢別人口（園田）'!E22</f>
        <v>1772</v>
      </c>
      <c r="F22" s="34">
        <v>32</v>
      </c>
      <c r="G22" s="28">
        <v>1.031360566098424</v>
      </c>
      <c r="H22" s="32">
        <f>I22+J22</f>
        <v>6413</v>
      </c>
      <c r="I22" s="83">
        <f>'年齢別人口（中央）'!I22+'年齢別人口（小田）'!I22+'年齢別人口（大庄）'!I22+'年齢別人口（立花）'!I22+'年齢別人口（武庫）'!I22+'年齢別人口（園田）'!I22</f>
        <v>3194</v>
      </c>
      <c r="J22" s="83">
        <f>'年齢別人口（中央）'!J22+'年齢別人口（小田）'!J22+'年齢別人口（大庄）'!J22+'年齢別人口（立花）'!J22+'年齢別人口（武庫）'!J22+'年齢別人口（園田）'!J22</f>
        <v>3219</v>
      </c>
    </row>
    <row r="23" spans="1:10" ht="13.5" customHeight="1">
      <c r="A23" s="27">
        <v>8</v>
      </c>
      <c r="B23" s="28">
        <v>1.0064481461579795</v>
      </c>
      <c r="C23" s="32">
        <f>D23+E23</f>
        <v>3746</v>
      </c>
      <c r="D23" s="83">
        <f>'年齢別人口（中央）'!D23+'年齢別人口（小田）'!D23+'年齢別人口（大庄）'!D23+'年齢別人口（立花）'!D23+'年齢別人口（武庫）'!D23+'年齢別人口（園田）'!D23</f>
        <v>1937</v>
      </c>
      <c r="E23" s="83">
        <f>'年齢別人口（中央）'!E23+'年齢別人口（小田）'!E23+'年齢別人口（大庄）'!E23+'年齢別人口（立花）'!E23+'年齢別人口（武庫）'!E23+'年齢別人口（園田）'!E23</f>
        <v>1809</v>
      </c>
      <c r="F23" s="34">
        <v>33</v>
      </c>
      <c r="G23" s="28">
        <v>1.0220915448188175</v>
      </c>
      <c r="H23" s="32">
        <f>I23+J23</f>
        <v>6431</v>
      </c>
      <c r="I23" s="83">
        <f>'年齢別人口（中央）'!I23+'年齢別人口（小田）'!I23+'年齢別人口（大庄）'!I23+'年齢別人口（立花）'!I23+'年齢別人口（武庫）'!I23+'年齢別人口（園田）'!I23</f>
        <v>3247</v>
      </c>
      <c r="J23" s="83">
        <f>'年齢別人口（中央）'!J23+'年齢別人口（小田）'!J23+'年齢別人口（大庄）'!J23+'年齢別人口（立花）'!J23+'年齢別人口（武庫）'!J23+'年齢別人口（園田）'!J23</f>
        <v>3184</v>
      </c>
    </row>
    <row r="24" spans="1:10" ht="13.5" customHeight="1">
      <c r="A24" s="27">
        <v>9</v>
      </c>
      <c r="B24" s="28">
        <v>1.001310615989515</v>
      </c>
      <c r="C24" s="32">
        <f>D24+E24</f>
        <v>3820</v>
      </c>
      <c r="D24" s="83">
        <f>'年齢別人口（中央）'!D24+'年齢別人口（小田）'!D24+'年齢別人口（大庄）'!D24+'年齢別人口（立花）'!D24+'年齢別人口（武庫）'!D24+'年齢別人口（園田）'!D24</f>
        <v>1951</v>
      </c>
      <c r="E24" s="83">
        <f>'年齢別人口（中央）'!E24+'年齢別人口（小田）'!E24+'年齢別人口（大庄）'!E24+'年齢別人口（立花）'!E24+'年齢別人口（武庫）'!E24+'年齢別人口（園田）'!E24</f>
        <v>1869</v>
      </c>
      <c r="F24" s="34">
        <v>34</v>
      </c>
      <c r="G24" s="28">
        <v>1.018418201516793</v>
      </c>
      <c r="H24" s="32">
        <f>I24+J24</f>
        <v>6580</v>
      </c>
      <c r="I24" s="83">
        <f>'年齢別人口（中央）'!I24+'年齢別人口（小田）'!I24+'年齢別人口（大庄）'!I24+'年齢別人口（立花）'!I24+'年齢別人口（武庫）'!I24+'年齢別人口（園田）'!I24</f>
        <v>3390</v>
      </c>
      <c r="J24" s="83">
        <f>'年齢別人口（中央）'!J24+'年齢別人口（小田）'!J24+'年齢別人口（大庄）'!J24+'年齢別人口（立花）'!J24+'年齢別人口（武庫）'!J24+'年齢別人口（園田）'!J24</f>
        <v>3190</v>
      </c>
    </row>
    <row r="25" spans="1:10" ht="13.5" customHeight="1">
      <c r="A25" s="27"/>
      <c r="B25" s="28"/>
      <c r="C25" s="32"/>
      <c r="D25" s="32"/>
      <c r="E25" s="33"/>
      <c r="F25" s="34"/>
      <c r="G25" s="28"/>
      <c r="H25" s="32"/>
      <c r="I25" s="32"/>
      <c r="J25" s="32"/>
    </row>
    <row r="26" spans="1:10" ht="13.5" customHeight="1">
      <c r="A26" s="5" t="s">
        <v>13</v>
      </c>
      <c r="B26" s="31"/>
      <c r="C26" s="16">
        <f>SUM(C28:C32)</f>
        <v>19924</v>
      </c>
      <c r="D26" s="16">
        <f>SUM(D28:D32)</f>
        <v>10149</v>
      </c>
      <c r="E26" s="16">
        <f>SUM(E28:E32)</f>
        <v>9775</v>
      </c>
      <c r="F26" s="7" t="s">
        <v>14</v>
      </c>
      <c r="G26" s="31"/>
      <c r="H26" s="16">
        <f>SUM(H28:H32)</f>
        <v>37649</v>
      </c>
      <c r="I26" s="16">
        <f>SUM(I28:I32)</f>
        <v>19229</v>
      </c>
      <c r="J26" s="16">
        <f>SUM(J28:J32)</f>
        <v>18420</v>
      </c>
    </row>
    <row r="27" spans="1:10" ht="13.5" customHeight="1">
      <c r="A27" s="27"/>
      <c r="B27" s="28"/>
      <c r="C27" s="32"/>
      <c r="D27" s="32"/>
      <c r="E27" s="32"/>
      <c r="F27" s="34"/>
      <c r="G27" s="28"/>
      <c r="H27" s="32"/>
      <c r="I27" s="32"/>
      <c r="J27" s="32"/>
    </row>
    <row r="28" spans="1:10" ht="13.5" customHeight="1">
      <c r="A28" s="27">
        <v>10</v>
      </c>
      <c r="B28" s="28">
        <v>1.0079548370541442</v>
      </c>
      <c r="C28" s="32">
        <f>D28+E28</f>
        <v>3928</v>
      </c>
      <c r="D28" s="83">
        <f>'年齢別人口（中央）'!D28+'年齢別人口（小田）'!D28+'年齢別人口（大庄）'!D28+'年齢別人口（立花）'!D28+'年齢別人口（武庫）'!D28+'年齢別人口（園田）'!D28</f>
        <v>1993</v>
      </c>
      <c r="E28" s="83">
        <f>'年齢別人口（中央）'!E28+'年齢別人口（小田）'!E28+'年齢別人口（大庄）'!E28+'年齢別人口（立花）'!E28+'年齢別人口（武庫）'!E28+'年齢別人口（園田）'!E28</f>
        <v>1935</v>
      </c>
      <c r="F28" s="34">
        <v>35</v>
      </c>
      <c r="G28" s="28">
        <v>1.0100875241062157</v>
      </c>
      <c r="H28" s="32">
        <f>I28+J28</f>
        <v>6809</v>
      </c>
      <c r="I28" s="83">
        <f>'年齢別人口（中央）'!I28+'年齢別人口（小田）'!I28+'年齢別人口（大庄）'!I28+'年齢別人口（立花）'!I28+'年齢別人口（武庫）'!I28+'年齢別人口（園田）'!I28</f>
        <v>3472</v>
      </c>
      <c r="J28" s="83">
        <f>'年齢別人口（中央）'!J28+'年齢別人口（小田）'!J28+'年齢別人口（大庄）'!J28+'年齢別人口（立花）'!J28+'年齢別人口（武庫）'!J28+'年齢別人口（園田）'!J28</f>
        <v>3337</v>
      </c>
    </row>
    <row r="29" spans="1:10" ht="13.5" customHeight="1">
      <c r="A29" s="27">
        <v>11</v>
      </c>
      <c r="B29" s="28">
        <v>1.0089812676417758</v>
      </c>
      <c r="C29" s="32">
        <f>D29+E29</f>
        <v>3932</v>
      </c>
      <c r="D29" s="83">
        <f>'年齢別人口（中央）'!D29+'年齢別人口（小田）'!D29+'年齢別人口（大庄）'!D29+'年齢別人口（立花）'!D29+'年齢別人口（武庫）'!D29+'年齢別人口（園田）'!D29</f>
        <v>2042</v>
      </c>
      <c r="E29" s="83">
        <f>'年齢別人口（中央）'!E29+'年齢別人口（小田）'!E29+'年齢別人口（大庄）'!E29+'年齢別人口（立花）'!E29+'年齢別人口（武庫）'!E29+'年齢別人口（園田）'!E29</f>
        <v>1890</v>
      </c>
      <c r="F29" s="34">
        <v>36</v>
      </c>
      <c r="G29" s="28">
        <v>1.014637579169599</v>
      </c>
      <c r="H29" s="32">
        <f>I29+J29</f>
        <v>7209</v>
      </c>
      <c r="I29" s="83">
        <f>'年齢別人口（中央）'!I29+'年齢別人口（小田）'!I29+'年齢別人口（大庄）'!I29+'年齢別人口（立花）'!I29+'年齢別人口（武庫）'!I29+'年齢別人口（園田）'!I29</f>
        <v>3653</v>
      </c>
      <c r="J29" s="83">
        <f>'年齢別人口（中央）'!J29+'年齢別人口（小田）'!J29+'年齢別人口（大庄）'!J29+'年齢別人口（立花）'!J29+'年齢別人口（武庫）'!J29+'年齢別人口（園田）'!J29</f>
        <v>3556</v>
      </c>
    </row>
    <row r="30" spans="1:10" ht="13.5" customHeight="1">
      <c r="A30" s="27">
        <v>12</v>
      </c>
      <c r="B30" s="28">
        <v>1.0053258939893481</v>
      </c>
      <c r="C30" s="32">
        <f>D30+E30</f>
        <v>3964</v>
      </c>
      <c r="D30" s="83">
        <f>'年齢別人口（中央）'!D30+'年齢別人口（小田）'!D30+'年齢別人口（大庄）'!D30+'年齢別人口（立花）'!D30+'年齢別人口（武庫）'!D30+'年齢別人口（園田）'!D30</f>
        <v>1990</v>
      </c>
      <c r="E30" s="83">
        <f>'年齢別人口（中央）'!E30+'年齢別人口（小田）'!E30+'年齢別人口（大庄）'!E30+'年齢別人口（立花）'!E30+'年齢別人口（武庫）'!E30+'年齢別人口（園田）'!E30</f>
        <v>1974</v>
      </c>
      <c r="F30" s="34">
        <v>37</v>
      </c>
      <c r="G30" s="28">
        <v>1.0212129453358716</v>
      </c>
      <c r="H30" s="32">
        <f>I30+J30</f>
        <v>7510</v>
      </c>
      <c r="I30" s="83">
        <f>'年齢別人口（中央）'!I30+'年齢別人口（小田）'!I30+'年齢別人口（大庄）'!I30+'年齢別人口（立花）'!I30+'年齢別人口（武庫）'!I30+'年齢別人口（園田）'!I30</f>
        <v>3850</v>
      </c>
      <c r="J30" s="83">
        <f>'年齢別人口（中央）'!J30+'年齢別人口（小田）'!J30+'年齢別人口（大庄）'!J30+'年齢別人口（立花）'!J30+'年齢別人口（武庫）'!J30+'年齢別人口（園田）'!J30</f>
        <v>3660</v>
      </c>
    </row>
    <row r="31" spans="1:10" ht="13.5" customHeight="1">
      <c r="A31" s="27">
        <v>13</v>
      </c>
      <c r="B31" s="28">
        <v>1.0071629572780763</v>
      </c>
      <c r="C31" s="32">
        <f>D31+E31</f>
        <v>3937</v>
      </c>
      <c r="D31" s="83">
        <f>'年齢別人口（中央）'!D31+'年齢別人口（小田）'!D31+'年齢別人口（大庄）'!D31+'年齢別人口（立花）'!D31+'年齢別人口（武庫）'!D31+'年齢別人口（園田）'!D31</f>
        <v>1993</v>
      </c>
      <c r="E31" s="83">
        <f>'年齢別人口（中央）'!E31+'年齢別人口（小田）'!E31+'年齢別人口（大庄）'!E31+'年齢別人口（立花）'!E31+'年齢別人口（武庫）'!E31+'年齢別人口（園田）'!E31</f>
        <v>1944</v>
      </c>
      <c r="F31" s="34">
        <v>38</v>
      </c>
      <c r="G31" s="28">
        <v>1.0055513499873834</v>
      </c>
      <c r="H31" s="32">
        <f>I31+J31</f>
        <v>7970</v>
      </c>
      <c r="I31" s="83">
        <f>'年齢別人口（中央）'!I31+'年齢別人口（小田）'!I31+'年齢別人口（大庄）'!I31+'年齢別人口（立花）'!I31+'年齢別人口（武庫）'!I31+'年齢別人口（園田）'!I31</f>
        <v>4094</v>
      </c>
      <c r="J31" s="83">
        <f>'年齢別人口（中央）'!J31+'年齢別人口（小田）'!J31+'年齢別人口（大庄）'!J31+'年齢別人口（立花）'!J31+'年齢別人口（武庫）'!J31+'年齢別人口（園田）'!J31</f>
        <v>3876</v>
      </c>
    </row>
    <row r="32" spans="1:10" ht="13.5" customHeight="1">
      <c r="A32" s="27">
        <v>14</v>
      </c>
      <c r="B32" s="28">
        <v>1.0084786821705427</v>
      </c>
      <c r="C32" s="32">
        <f>D32+E32</f>
        <v>4163</v>
      </c>
      <c r="D32" s="83">
        <f>'年齢別人口（中央）'!D32+'年齢別人口（小田）'!D32+'年齢別人口（大庄）'!D32+'年齢別人口（立花）'!D32+'年齢別人口（武庫）'!D32+'年齢別人口（園田）'!D32</f>
        <v>2131</v>
      </c>
      <c r="E32" s="83">
        <f>'年齢別人口（中央）'!E32+'年齢別人口（小田）'!E32+'年齢別人口（大庄）'!E32+'年齢別人口（立花）'!E32+'年齢別人口（武庫）'!E32+'年齢別人口（園田）'!E32</f>
        <v>2032</v>
      </c>
      <c r="F32" s="34">
        <v>39</v>
      </c>
      <c r="G32" s="28">
        <v>1.0136798905608755</v>
      </c>
      <c r="H32" s="32">
        <f>I32+J32</f>
        <v>8151</v>
      </c>
      <c r="I32" s="83">
        <f>'年齢別人口（中央）'!I32+'年齢別人口（小田）'!I32+'年齢別人口（大庄）'!I32+'年齢別人口（立花）'!I32+'年齢別人口（武庫）'!I32+'年齢別人口（園田）'!I32</f>
        <v>4160</v>
      </c>
      <c r="J32" s="83">
        <f>'年齢別人口（中央）'!J32+'年齢別人口（小田）'!J32+'年齢別人口（大庄）'!J32+'年齢別人口（立花）'!J32+'年齢別人口（武庫）'!J32+'年齢別人口（園田）'!J32</f>
        <v>3991</v>
      </c>
    </row>
    <row r="33" spans="1:10" ht="13.5" customHeight="1">
      <c r="A33" s="27"/>
      <c r="B33" s="28"/>
      <c r="C33" s="32"/>
      <c r="D33" s="32"/>
      <c r="E33" s="33"/>
      <c r="F33" s="34"/>
      <c r="G33" s="28"/>
      <c r="H33" s="32"/>
      <c r="I33" s="32"/>
      <c r="J33" s="32"/>
    </row>
    <row r="34" spans="1:10" ht="13.5" customHeight="1">
      <c r="A34" s="5" t="s">
        <v>15</v>
      </c>
      <c r="B34" s="31"/>
      <c r="C34" s="16">
        <f>SUM(C36:C40)</f>
        <v>20219</v>
      </c>
      <c r="D34" s="16">
        <f>SUM(D36:D40)</f>
        <v>10388</v>
      </c>
      <c r="E34" s="16">
        <f>SUM(E36:E40)</f>
        <v>9831</v>
      </c>
      <c r="F34" s="7" t="s">
        <v>16</v>
      </c>
      <c r="G34" s="31"/>
      <c r="H34" s="16">
        <f>SUM(H36:H40)</f>
        <v>38096</v>
      </c>
      <c r="I34" s="16">
        <f>SUM(I36:I40)</f>
        <v>19574</v>
      </c>
      <c r="J34" s="16">
        <f>SUM(J36:J40)</f>
        <v>18522</v>
      </c>
    </row>
    <row r="35" spans="1:10" ht="13.5" customHeight="1">
      <c r="A35" s="27"/>
      <c r="B35" s="28"/>
      <c r="C35" s="32"/>
      <c r="D35" s="32"/>
      <c r="E35" s="33"/>
      <c r="F35" s="34"/>
      <c r="G35" s="28"/>
      <c r="H35" s="32"/>
      <c r="I35" s="32"/>
      <c r="J35" s="32"/>
    </row>
    <row r="36" spans="1:10" ht="13.5" customHeight="1">
      <c r="A36" s="27">
        <v>15</v>
      </c>
      <c r="B36" s="28">
        <v>1.0146529562982005</v>
      </c>
      <c r="C36" s="32">
        <f>D36+E36</f>
        <v>3947</v>
      </c>
      <c r="D36" s="83">
        <f>'年齢別人口（中央）'!D36+'年齢別人口（小田）'!D36+'年齢別人口（大庄）'!D36+'年齢別人口（立花）'!D36+'年齢別人口（武庫）'!D36+'年齢別人口（園田）'!D36</f>
        <v>2029</v>
      </c>
      <c r="E36" s="83">
        <f>'年齢別人口（中央）'!E36+'年齢別人口（小田）'!E36+'年齢別人口（大庄）'!E36+'年齢別人口（立花）'!E36+'年齢別人口（武庫）'!E36+'年齢別人口（園田）'!E36</f>
        <v>1918</v>
      </c>
      <c r="F36" s="34">
        <v>40</v>
      </c>
      <c r="G36" s="28">
        <v>1.0134415419731169</v>
      </c>
      <c r="H36" s="32">
        <f>I36+J36</f>
        <v>7992</v>
      </c>
      <c r="I36" s="83">
        <f>'年齢別人口（中央）'!I36+'年齢別人口（小田）'!I36+'年齢別人口（大庄）'!I36+'年齢別人口（立花）'!I36+'年齢別人口（武庫）'!I36+'年齢別人口（園田）'!I36</f>
        <v>4118</v>
      </c>
      <c r="J36" s="83">
        <f>'年齢別人口（中央）'!J36+'年齢別人口（小田）'!J36+'年齢別人口（大庄）'!J36+'年齢別人口（立花）'!J36+'年齢別人口（武庫）'!J36+'年齢別人口（園田）'!J36</f>
        <v>3874</v>
      </c>
    </row>
    <row r="37" spans="1:10" ht="13.5" customHeight="1">
      <c r="A37" s="27">
        <v>16</v>
      </c>
      <c r="B37" s="28">
        <v>1.0187660668380463</v>
      </c>
      <c r="C37" s="32">
        <f>D37+E37</f>
        <v>3963</v>
      </c>
      <c r="D37" s="83">
        <f>'年齢別人口（中央）'!D37+'年齢別人口（小田）'!D37+'年齢別人口（大庄）'!D37+'年齢別人口（立花）'!D37+'年齢別人口（武庫）'!D37+'年齢別人口（園田）'!D37</f>
        <v>2037</v>
      </c>
      <c r="E37" s="83">
        <f>'年齢別人口（中央）'!E37+'年齢別人口（小田）'!E37+'年齢別人口（大庄）'!E37+'年齢別人口（立花）'!E37+'年齢別人口（武庫）'!E37+'年齢別人口（園田）'!E37</f>
        <v>1926</v>
      </c>
      <c r="F37" s="34">
        <v>41</v>
      </c>
      <c r="G37" s="28">
        <v>1.0146510731268474</v>
      </c>
      <c r="H37" s="32">
        <f>I37+J37</f>
        <v>7895</v>
      </c>
      <c r="I37" s="83">
        <f>'年齢別人口（中央）'!I37+'年齢別人口（小田）'!I37+'年齢別人口（大庄）'!I37+'年齢別人口（立花）'!I37+'年齢別人口（武庫）'!I37+'年齢別人口（園田）'!I37</f>
        <v>4056</v>
      </c>
      <c r="J37" s="83">
        <f>'年齢別人口（中央）'!J37+'年齢別人口（小田）'!J37+'年齢別人口（大庄）'!J37+'年齢別人口（立花）'!J37+'年齢別人口（武庫）'!J37+'年齢別人口（園田）'!J37</f>
        <v>3839</v>
      </c>
    </row>
    <row r="38" spans="1:10" ht="13.5" customHeight="1">
      <c r="A38" s="27">
        <v>17</v>
      </c>
      <c r="B38" s="28">
        <v>1.0162189559047137</v>
      </c>
      <c r="C38" s="32">
        <f>D38+E38</f>
        <v>4010</v>
      </c>
      <c r="D38" s="83">
        <f>'年齢別人口（中央）'!D38+'年齢別人口（小田）'!D38+'年齢別人口（大庄）'!D38+'年齢別人口（立花）'!D38+'年齢別人口（武庫）'!D38+'年齢別人口（園田）'!D38</f>
        <v>2035</v>
      </c>
      <c r="E38" s="83">
        <f>'年齢別人口（中央）'!E38+'年齢別人口（小田）'!E38+'年齢別人口（大庄）'!E38+'年齢別人口（立花）'!E38+'年齢別人口（武庫）'!E38+'年齢別人口（園田）'!E38</f>
        <v>1975</v>
      </c>
      <c r="F38" s="34">
        <v>42</v>
      </c>
      <c r="G38" s="28">
        <v>1.0190566292742262</v>
      </c>
      <c r="H38" s="32">
        <f>I38+J38</f>
        <v>7540</v>
      </c>
      <c r="I38" s="83">
        <f>'年齢別人口（中央）'!I38+'年齢別人口（小田）'!I38+'年齢別人口（大庄）'!I38+'年齢別人口（立花）'!I38+'年齢別人口（武庫）'!I38+'年齢別人口（園田）'!I38</f>
        <v>3897</v>
      </c>
      <c r="J38" s="83">
        <f>'年齢別人口（中央）'!J38+'年齢別人口（小田）'!J38+'年齢別人口（大庄）'!J38+'年齢別人口（立花）'!J38+'年齢別人口（武庫）'!J38+'年齢別人口（園田）'!J38</f>
        <v>3643</v>
      </c>
    </row>
    <row r="39" spans="1:10" ht="13.5" customHeight="1">
      <c r="A39" s="27">
        <v>18</v>
      </c>
      <c r="B39" s="28">
        <v>1.0387673956262427</v>
      </c>
      <c r="C39" s="32">
        <f>D39+E39</f>
        <v>4180</v>
      </c>
      <c r="D39" s="83">
        <f>'年齢別人口（中央）'!D39+'年齢別人口（小田）'!D39+'年齢別人口（大庄）'!D39+'年齢別人口（立花）'!D39+'年齢別人口（武庫）'!D39+'年齢別人口（園田）'!D39</f>
        <v>2135</v>
      </c>
      <c r="E39" s="83">
        <f>'年齢別人口（中央）'!E39+'年齢別人口（小田）'!E39+'年齢別人口（大庄）'!E39+'年齢別人口（立花）'!E39+'年齢別人口（武庫）'!E39+'年齢別人口（園田）'!E39</f>
        <v>2045</v>
      </c>
      <c r="F39" s="34">
        <v>43</v>
      </c>
      <c r="G39" s="28">
        <v>1.018395779791695</v>
      </c>
      <c r="H39" s="32">
        <f>I39+J39</f>
        <v>7529</v>
      </c>
      <c r="I39" s="83">
        <f>'年齢別人口（中央）'!I39+'年齢別人口（小田）'!I39+'年齢別人口（大庄）'!I39+'年齢別人口（立花）'!I39+'年齢別人口（武庫）'!I39+'年齢別人口（園田）'!I39</f>
        <v>3856</v>
      </c>
      <c r="J39" s="83">
        <f>'年齢別人口（中央）'!J39+'年齢別人口（小田）'!J39+'年齢別人口（大庄）'!J39+'年齢別人口（立花）'!J39+'年齢別人口（武庫）'!J39+'年齢別人口（園田）'!J39</f>
        <v>3673</v>
      </c>
    </row>
    <row r="40" spans="1:10" ht="13.5" customHeight="1">
      <c r="A40" s="27">
        <v>19</v>
      </c>
      <c r="B40" s="28">
        <v>1.0412032355915066</v>
      </c>
      <c r="C40" s="32">
        <f>D40+E40</f>
        <v>4119</v>
      </c>
      <c r="D40" s="83">
        <f>'年齢別人口（中央）'!D40+'年齢別人口（小田）'!D40+'年齢別人口（大庄）'!D40+'年齢別人口（立花）'!D40+'年齢別人口（武庫）'!D40+'年齢別人口（園田）'!D40</f>
        <v>2152</v>
      </c>
      <c r="E40" s="83">
        <f>'年齢別人口（中央）'!E40+'年齢別人口（小田）'!E40+'年齢別人口（大庄）'!E40+'年齢別人口（立花）'!E40+'年齢別人口（武庫）'!E40+'年齢別人口（園田）'!E40</f>
        <v>1967</v>
      </c>
      <c r="F40" s="34">
        <v>44</v>
      </c>
      <c r="G40" s="28">
        <v>1.0257146961643442</v>
      </c>
      <c r="H40" s="32">
        <f>I40+J40</f>
        <v>7140</v>
      </c>
      <c r="I40" s="83">
        <f>'年齢別人口（中央）'!I40+'年齢別人口（小田）'!I40+'年齢別人口（大庄）'!I40+'年齢別人口（立花）'!I40+'年齢別人口（武庫）'!I40+'年齢別人口（園田）'!I40</f>
        <v>3647</v>
      </c>
      <c r="J40" s="83">
        <f>'年齢別人口（中央）'!J40+'年齢別人口（小田）'!J40+'年齢別人口（大庄）'!J40+'年齢別人口（立花）'!J40+'年齢別人口（武庫）'!J40+'年齢別人口（園田）'!J40</f>
        <v>3493</v>
      </c>
    </row>
    <row r="41" spans="1:10" ht="13.5" customHeight="1">
      <c r="A41" s="27"/>
      <c r="B41" s="28"/>
      <c r="C41" s="32"/>
      <c r="D41" s="32"/>
      <c r="E41" s="33"/>
      <c r="F41" s="34"/>
      <c r="G41" s="28"/>
      <c r="H41" s="32"/>
      <c r="I41" s="32"/>
      <c r="J41" s="32"/>
    </row>
    <row r="42" spans="1:10" ht="13.5" customHeight="1">
      <c r="A42" s="5" t="s">
        <v>17</v>
      </c>
      <c r="B42" s="31"/>
      <c r="C42" s="16">
        <f>SUM(C44:C48)</f>
        <v>22777</v>
      </c>
      <c r="D42" s="16">
        <f>SUM(D44:D48)</f>
        <v>11490</v>
      </c>
      <c r="E42" s="16">
        <f>SUM(E44:E48)</f>
        <v>11287</v>
      </c>
      <c r="F42" s="7" t="s">
        <v>18</v>
      </c>
      <c r="G42" s="31"/>
      <c r="H42" s="16">
        <f>SUM(H44:H48)</f>
        <v>31030</v>
      </c>
      <c r="I42" s="16">
        <f>SUM(I44:I48)</f>
        <v>15836</v>
      </c>
      <c r="J42" s="16">
        <f>SUM(J44:J48)</f>
        <v>15194</v>
      </c>
    </row>
    <row r="43" spans="1:10" ht="13.5" customHeight="1">
      <c r="A43" s="27"/>
      <c r="B43" s="28"/>
      <c r="C43" s="32"/>
      <c r="D43" s="32"/>
      <c r="E43" s="33"/>
      <c r="F43" s="34"/>
      <c r="G43" s="28"/>
      <c r="H43" s="32"/>
      <c r="I43" s="32"/>
      <c r="J43" s="32"/>
    </row>
    <row r="44" spans="1:10" ht="13.5" customHeight="1">
      <c r="A44" s="27">
        <v>20</v>
      </c>
      <c r="B44" s="28">
        <v>1.0375994215473607</v>
      </c>
      <c r="C44" s="32">
        <f>D44+E44</f>
        <v>4305</v>
      </c>
      <c r="D44" s="83">
        <f>'年齢別人口（中央）'!D44+'年齢別人口（小田）'!D44+'年齢別人口（大庄）'!D44+'年齢別人口（立花）'!D44+'年齢別人口（武庫）'!D44+'年齢別人口（園田）'!D44</f>
        <v>2181</v>
      </c>
      <c r="E44" s="83">
        <f>'年齢別人口（中央）'!E44+'年齢別人口（小田）'!E44+'年齢別人口（大庄）'!E44+'年齢別人口（立花）'!E44+'年齢別人口（武庫）'!E44+'年齢別人口（園田）'!E44</f>
        <v>2124</v>
      </c>
      <c r="F44" s="34">
        <v>45</v>
      </c>
      <c r="G44" s="28">
        <v>1.0171088879222852</v>
      </c>
      <c r="H44" s="32">
        <f>I44+J44</f>
        <v>7015</v>
      </c>
      <c r="I44" s="83">
        <f>'年齢別人口（中央）'!I44+'年齢別人口（小田）'!I44+'年齢別人口（大庄）'!I44+'年齢別人口（立花）'!I44+'年齢別人口（武庫）'!I44+'年齢別人口（園田）'!I44</f>
        <v>3643</v>
      </c>
      <c r="J44" s="83">
        <f>'年齢別人口（中央）'!J44+'年齢別人口（小田）'!J44+'年齢別人口（大庄）'!J44+'年齢別人口（立花）'!J44+'年齢別人口（武庫）'!J44+'年齢別人口（園田）'!J44</f>
        <v>3372</v>
      </c>
    </row>
    <row r="45" spans="1:10" ht="13.5" customHeight="1">
      <c r="A45" s="27">
        <v>21</v>
      </c>
      <c r="B45" s="28">
        <v>1.0467086156824783</v>
      </c>
      <c r="C45" s="32">
        <f>D45+E45</f>
        <v>4325</v>
      </c>
      <c r="D45" s="83">
        <f>'年齢別人口（中央）'!D45+'年齢別人口（小田）'!D45+'年齢別人口（大庄）'!D45+'年齢別人口（立花）'!D45+'年齢別人口（武庫）'!D45+'年齢別人口（園田）'!D45</f>
        <v>2220</v>
      </c>
      <c r="E45" s="83">
        <f>'年齢別人口（中央）'!E45+'年齢別人口（小田）'!E45+'年齢別人口（大庄）'!E45+'年齢別人口（立花）'!E45+'年齢別人口（武庫）'!E45+'年齢別人口（園田）'!E45</f>
        <v>2105</v>
      </c>
      <c r="F45" s="34">
        <v>46</v>
      </c>
      <c r="G45" s="28">
        <v>1.0258604297394942</v>
      </c>
      <c r="H45" s="32">
        <f>I45+J45</f>
        <v>5395</v>
      </c>
      <c r="I45" s="83">
        <f>'年齢別人口（中央）'!I45+'年齢別人口（小田）'!I45+'年齢別人口（大庄）'!I45+'年齢別人口（立花）'!I45+'年齢別人口（武庫）'!I45+'年齢別人口（園田）'!I45</f>
        <v>2784</v>
      </c>
      <c r="J45" s="83">
        <f>'年齢別人口（中央）'!J45+'年齢別人口（小田）'!J45+'年齢別人口（大庄）'!J45+'年齢別人口（立花）'!J45+'年齢別人口（武庫）'!J45+'年齢別人口（園田）'!J45</f>
        <v>2611</v>
      </c>
    </row>
    <row r="46" spans="1:10" ht="13.5" customHeight="1">
      <c r="A46" s="27">
        <v>22</v>
      </c>
      <c r="B46" s="28">
        <v>1.06396484375</v>
      </c>
      <c r="C46" s="32">
        <f>D46+E46</f>
        <v>4358</v>
      </c>
      <c r="D46" s="83">
        <f>'年齢別人口（中央）'!D46+'年齢別人口（小田）'!D46+'年齢別人口（大庄）'!D46+'年齢別人口（立花）'!D46+'年齢別人口（武庫）'!D46+'年齢別人口（園田）'!D46</f>
        <v>2133</v>
      </c>
      <c r="E46" s="83">
        <f>'年齢別人口（中央）'!E46+'年齢別人口（小田）'!E46+'年齢別人口（大庄）'!E46+'年齢別人口（立花）'!E46+'年齢別人口（武庫）'!E46+'年齢別人口（園田）'!E46</f>
        <v>2225</v>
      </c>
      <c r="F46" s="34">
        <v>47</v>
      </c>
      <c r="G46" s="28">
        <v>1.0225875845113706</v>
      </c>
      <c r="H46" s="32">
        <f>I46+J46</f>
        <v>6655</v>
      </c>
      <c r="I46" s="83">
        <f>'年齢別人口（中央）'!I46+'年齢別人口（小田）'!I46+'年齢別人口（大庄）'!I46+'年齢別人口（立花）'!I46+'年齢別人口（武庫）'!I46+'年齢別人口（園田）'!I46</f>
        <v>3387</v>
      </c>
      <c r="J46" s="83">
        <f>'年齢別人口（中央）'!J46+'年齢別人口（小田）'!J46+'年齢別人口（大庄）'!J46+'年齢別人口（立花）'!J46+'年齢別人口（武庫）'!J46+'年齢別人口（園田）'!J46</f>
        <v>3268</v>
      </c>
    </row>
    <row r="47" spans="1:10" ht="13.5" customHeight="1">
      <c r="A47" s="27">
        <v>23</v>
      </c>
      <c r="B47" s="28">
        <v>1.0649468205476351</v>
      </c>
      <c r="C47" s="32">
        <f>D47+E47</f>
        <v>4706</v>
      </c>
      <c r="D47" s="83">
        <f>'年齢別人口（中央）'!D47+'年齢別人口（小田）'!D47+'年齢別人口（大庄）'!D47+'年齢別人口（立花）'!D47+'年齢別人口（武庫）'!D47+'年齢別人口（園田）'!D47</f>
        <v>2360</v>
      </c>
      <c r="E47" s="83">
        <f>'年齢別人口（中央）'!E47+'年齢別人口（小田）'!E47+'年齢別人口（大庄）'!E47+'年齢別人口（立花）'!E47+'年齢別人口（武庫）'!E47+'年齢別人口（園田）'!E47</f>
        <v>2346</v>
      </c>
      <c r="F47" s="34">
        <v>48</v>
      </c>
      <c r="G47" s="28">
        <v>1.027008777852802</v>
      </c>
      <c r="H47" s="32">
        <f>I47+J47</f>
        <v>6084</v>
      </c>
      <c r="I47" s="83">
        <f>'年齢別人口（中央）'!I47+'年齢別人口（小田）'!I47+'年齢別人口（大庄）'!I47+'年齢別人口（立花）'!I47+'年齢別人口（武庫）'!I47+'年齢別人口（園田）'!I47</f>
        <v>3102</v>
      </c>
      <c r="J47" s="83">
        <f>'年齢別人口（中央）'!J47+'年齢別人口（小田）'!J47+'年齢別人口（大庄）'!J47+'年齢別人口（立花）'!J47+'年齢別人口（武庫）'!J47+'年齢別人口（園田）'!J47</f>
        <v>2982</v>
      </c>
    </row>
    <row r="48" spans="1:10" ht="13.5" customHeight="1">
      <c r="A48" s="27">
        <v>24</v>
      </c>
      <c r="B48" s="28">
        <v>1.0660654362416107</v>
      </c>
      <c r="C48" s="32">
        <f>D48+E48</f>
        <v>5083</v>
      </c>
      <c r="D48" s="83">
        <f>'年齢別人口（中央）'!D48+'年齢別人口（小田）'!D48+'年齢別人口（大庄）'!D48+'年齢別人口（立花）'!D48+'年齢別人口（武庫）'!D48+'年齢別人口（園田）'!D48</f>
        <v>2596</v>
      </c>
      <c r="E48" s="83">
        <f>'年齢別人口（中央）'!E48+'年齢別人口（小田）'!E48+'年齢別人口（大庄）'!E48+'年齢別人口（立花）'!E48+'年齢別人口（武庫）'!E48+'年齢別人口（園田）'!E48</f>
        <v>2487</v>
      </c>
      <c r="F48" s="34">
        <v>49</v>
      </c>
      <c r="G48" s="28">
        <v>1.0321165321165322</v>
      </c>
      <c r="H48" s="32">
        <f>I48+J48</f>
        <v>5881</v>
      </c>
      <c r="I48" s="83">
        <f>'年齢別人口（中央）'!I48+'年齢別人口（小田）'!I48+'年齢別人口（大庄）'!I48+'年齢別人口（立花）'!I48+'年齢別人口（武庫）'!I48+'年齢別人口（園田）'!I48</f>
        <v>2920</v>
      </c>
      <c r="J48" s="83">
        <f>'年齢別人口（中央）'!J48+'年齢別人口（小田）'!J48+'年齢別人口（大庄）'!J48+'年齢別人口（立花）'!J48+'年齢別人口（武庫）'!J48+'年齢別人口（園田）'!J48</f>
        <v>2961</v>
      </c>
    </row>
    <row r="49" spans="1:10" ht="13.5" customHeight="1">
      <c r="A49" s="35"/>
      <c r="B49" s="36"/>
      <c r="C49" s="37"/>
      <c r="D49" s="37"/>
      <c r="E49" s="38"/>
      <c r="F49" s="39"/>
      <c r="G49" s="36"/>
      <c r="H49" s="37"/>
      <c r="I49" s="37"/>
      <c r="J49" s="37"/>
    </row>
    <row r="50" ht="13.5" customHeight="1">
      <c r="A50" t="s">
        <v>19</v>
      </c>
    </row>
    <row r="51" ht="13.5" customHeight="1"/>
    <row r="52" ht="13.5" customHeight="1"/>
    <row r="53" ht="13.5" customHeight="1"/>
    <row r="54" spans="5:6" ht="13.5" customHeight="1">
      <c r="E54" s="4"/>
      <c r="F54" s="4"/>
    </row>
    <row r="55" spans="5:6" ht="13.5" customHeight="1">
      <c r="E55" s="4"/>
      <c r="F55" s="4"/>
    </row>
    <row r="56" spans="5:6" ht="13.5" customHeight="1">
      <c r="E56" s="4"/>
      <c r="F56" s="4"/>
    </row>
    <row r="57" spans="5:6" ht="13.5" customHeight="1">
      <c r="E57" s="4"/>
      <c r="F57" s="4"/>
    </row>
    <row r="58" spans="5:6" ht="13.5" customHeight="1">
      <c r="E58" s="4"/>
      <c r="F58" s="4"/>
    </row>
    <row r="59" spans="5:6" ht="13.5" customHeight="1">
      <c r="E59" s="4"/>
      <c r="F59" s="4"/>
    </row>
    <row r="60" spans="5:6" ht="13.5" customHeight="1">
      <c r="E60" s="12"/>
      <c r="F60" s="12"/>
    </row>
    <row r="61" spans="5:6" ht="13.5" customHeight="1">
      <c r="E61" s="4"/>
      <c r="F61" s="4"/>
    </row>
    <row r="62" spans="5:6" ht="13.5" customHeight="1">
      <c r="E62" s="4"/>
      <c r="F62" s="4"/>
    </row>
    <row r="63" spans="5:6" ht="13.5">
      <c r="E63" s="4"/>
      <c r="F63" s="4"/>
    </row>
    <row r="64" spans="5:6" ht="13.5" customHeight="1">
      <c r="E64" s="4"/>
      <c r="F64" s="4"/>
    </row>
    <row r="65" spans="2:8" ht="17.25" customHeight="1">
      <c r="B65" s="18" t="s">
        <v>20</v>
      </c>
      <c r="C65" s="84" t="s">
        <v>3</v>
      </c>
      <c r="D65" s="84"/>
      <c r="E65" s="84"/>
      <c r="F65" s="84"/>
      <c r="G65" s="84"/>
      <c r="H65" s="19"/>
    </row>
    <row r="66" ht="13.5" customHeight="1"/>
    <row r="67" spans="1:10" ht="18" customHeight="1">
      <c r="A67" s="1" t="s">
        <v>21</v>
      </c>
      <c r="B67" s="18"/>
      <c r="F67" s="85" t="s">
        <v>5</v>
      </c>
      <c r="G67" s="85"/>
      <c r="H67" s="85"/>
      <c r="I67" s="85"/>
      <c r="J67" s="85"/>
    </row>
    <row r="68" ht="13.5">
      <c r="C68" s="11"/>
    </row>
    <row r="69" spans="1:10" ht="13.5" customHeight="1">
      <c r="A69" s="86" t="s">
        <v>6</v>
      </c>
      <c r="B69" s="88" t="s">
        <v>7</v>
      </c>
      <c r="C69" s="90" t="s">
        <v>2</v>
      </c>
      <c r="D69" s="92" t="s">
        <v>0</v>
      </c>
      <c r="E69" s="92" t="s">
        <v>1</v>
      </c>
      <c r="F69" s="94" t="s">
        <v>6</v>
      </c>
      <c r="G69" s="88" t="s">
        <v>7</v>
      </c>
      <c r="H69" s="90" t="s">
        <v>2</v>
      </c>
      <c r="I69" s="92" t="s">
        <v>0</v>
      </c>
      <c r="J69" s="86" t="s">
        <v>1</v>
      </c>
    </row>
    <row r="70" spans="1:10" ht="13.5" customHeight="1">
      <c r="A70" s="87"/>
      <c r="B70" s="89"/>
      <c r="C70" s="91"/>
      <c r="D70" s="93"/>
      <c r="E70" s="93"/>
      <c r="F70" s="95"/>
      <c r="G70" s="89"/>
      <c r="H70" s="91"/>
      <c r="I70" s="93"/>
      <c r="J70" s="87"/>
    </row>
    <row r="71" spans="1:10" ht="13.5" customHeight="1">
      <c r="A71" s="40"/>
      <c r="B71" s="41"/>
      <c r="C71" s="26"/>
      <c r="D71" s="26"/>
      <c r="E71" s="42"/>
      <c r="F71" s="24"/>
      <c r="G71" s="25"/>
      <c r="H71" s="26"/>
      <c r="I71" s="26"/>
      <c r="J71" s="26"/>
    </row>
    <row r="72" spans="1:10" ht="13.5" customHeight="1">
      <c r="A72" s="5" t="s">
        <v>22</v>
      </c>
      <c r="B72" s="31"/>
      <c r="C72" s="16">
        <f>SUM(C74:C78)</f>
        <v>26274</v>
      </c>
      <c r="D72" s="16">
        <f>SUM(D74:D78)</f>
        <v>13328</v>
      </c>
      <c r="E72" s="16">
        <f>SUM(E74:E78)</f>
        <v>12946</v>
      </c>
      <c r="F72" s="7" t="s">
        <v>23</v>
      </c>
      <c r="G72" s="31"/>
      <c r="H72" s="16">
        <f>SUM(H74:H78)</f>
        <v>23161</v>
      </c>
      <c r="I72" s="16">
        <f>SUM(I74:I78)</f>
        <v>10018</v>
      </c>
      <c r="J72" s="16">
        <f>SUM(J74:J78)</f>
        <v>13143</v>
      </c>
    </row>
    <row r="73" spans="1:10" ht="13.5" customHeight="1">
      <c r="A73" s="27"/>
      <c r="B73" s="28"/>
      <c r="C73" s="32"/>
      <c r="D73" s="32"/>
      <c r="E73" s="33"/>
      <c r="F73" s="34"/>
      <c r="G73" s="28"/>
      <c r="H73" s="32"/>
      <c r="I73" s="32"/>
      <c r="J73" s="32"/>
    </row>
    <row r="74" spans="1:10" ht="13.5" customHeight="1">
      <c r="A74" s="27">
        <v>50</v>
      </c>
      <c r="B74" s="28">
        <v>1.0280252412769117</v>
      </c>
      <c r="C74" s="32">
        <f>D74+E74</f>
        <v>5539</v>
      </c>
      <c r="D74" s="83">
        <f>'年齢別人口（中央）'!D74+'年齢別人口（小田）'!D74+'年齢別人口（大庄）'!D74+'年齢別人口（立花）'!D74+'年齢別人口（武庫）'!D74+'年齢別人口（園田）'!D74</f>
        <v>2773</v>
      </c>
      <c r="E74" s="83">
        <f>'年齢別人口（中央）'!E74+'年齢別人口（小田）'!E74+'年齢別人口（大庄）'!E74+'年齢別人口（立花）'!E74+'年齢別人口（武庫）'!E74+'年齢別人口（園田）'!E74</f>
        <v>2766</v>
      </c>
      <c r="F74" s="34">
        <v>75</v>
      </c>
      <c r="G74" s="28">
        <v>0.9996137504828119</v>
      </c>
      <c r="H74" s="32">
        <f>I74+J74</f>
        <v>5176</v>
      </c>
      <c r="I74" s="83">
        <f>'年齢別人口（中央）'!I74+'年齢別人口（小田）'!I74+'年齢別人口（大庄）'!I74+'年齢別人口（立花）'!I74+'年齢別人口（武庫）'!I74+'年齢別人口（園田）'!I74</f>
        <v>2326</v>
      </c>
      <c r="J74" s="83">
        <f>'年齢別人口（中央）'!J74+'年齢別人口（小田）'!J74+'年齢別人口（大庄）'!J74+'年齢別人口（立花）'!J74+'年齢別人口（武庫）'!J74+'年齢別人口（園田）'!J74</f>
        <v>2850</v>
      </c>
    </row>
    <row r="75" spans="1:10" ht="13.5" customHeight="1">
      <c r="A75" s="27">
        <v>51</v>
      </c>
      <c r="B75" s="28">
        <v>1.025897586815774</v>
      </c>
      <c r="C75" s="32">
        <f>D75+E75</f>
        <v>5229</v>
      </c>
      <c r="D75" s="83">
        <f>'年齢別人口（中央）'!D75+'年齢別人口（小田）'!D75+'年齢別人口（大庄）'!D75+'年齢別人口（立花）'!D75+'年齢別人口（武庫）'!D75+'年齢別人口（園田）'!D75</f>
        <v>2667</v>
      </c>
      <c r="E75" s="83">
        <f>'年齢別人口（中央）'!E75+'年齢別人口（小田）'!E75+'年齢別人口（大庄）'!E75+'年齢別人口（立花）'!E75+'年齢別人口（武庫）'!E75+'年齢別人口（園田）'!E75</f>
        <v>2562</v>
      </c>
      <c r="F75" s="34">
        <v>76</v>
      </c>
      <c r="G75" s="28">
        <v>0.9945262363155908</v>
      </c>
      <c r="H75" s="32">
        <f>I75+J75</f>
        <v>5269</v>
      </c>
      <c r="I75" s="83">
        <f>'年齢別人口（中央）'!I75+'年齢別人口（小田）'!I75+'年齢別人口（大庄）'!I75+'年齢別人口（立花）'!I75+'年齢別人口（武庫）'!I75+'年齢別人口（園田）'!I75</f>
        <v>2309</v>
      </c>
      <c r="J75" s="83">
        <f>'年齢別人口（中央）'!J75+'年齢別人口（小田）'!J75+'年齢別人口（大庄）'!J75+'年齢別人口（立花）'!J75+'年齢別人口（武庫）'!J75+'年齢別人口（園田）'!J75</f>
        <v>2960</v>
      </c>
    </row>
    <row r="76" spans="1:10" ht="13.5" customHeight="1">
      <c r="A76" s="27">
        <v>52</v>
      </c>
      <c r="B76" s="28">
        <v>1.035603112840467</v>
      </c>
      <c r="C76" s="32">
        <f>D76+E76</f>
        <v>5323</v>
      </c>
      <c r="D76" s="83">
        <f>'年齢別人口（中央）'!D76+'年齢別人口（小田）'!D76+'年齢別人口（大庄）'!D76+'年齢別人口（立花）'!D76+'年齢別人口（武庫）'!D76+'年齢別人口（園田）'!D76</f>
        <v>2720</v>
      </c>
      <c r="E76" s="83">
        <f>'年齢別人口（中央）'!E76+'年齢別人口（小田）'!E76+'年齢別人口（大庄）'!E76+'年齢別人口（立花）'!E76+'年齢別人口（武庫）'!E76+'年齢別人口（園田）'!E76</f>
        <v>2603</v>
      </c>
      <c r="F76" s="34">
        <v>77</v>
      </c>
      <c r="G76" s="28">
        <v>0.9835651074589128</v>
      </c>
      <c r="H76" s="32">
        <f>I76+J76</f>
        <v>4668</v>
      </c>
      <c r="I76" s="83">
        <f>'年齢別人口（中央）'!I76+'年齢別人口（小田）'!I76+'年齢別人口（大庄）'!I76+'年齢別人口（立花）'!I76+'年齢別人口（武庫）'!I76+'年齢別人口（園田）'!I76</f>
        <v>2005</v>
      </c>
      <c r="J76" s="83">
        <f>'年齢別人口（中央）'!J76+'年齢別人口（小田）'!J76+'年齢別人口（大庄）'!J76+'年齢別人口（立花）'!J76+'年齢別人口（武庫）'!J76+'年齢別人口（園田）'!J76</f>
        <v>2663</v>
      </c>
    </row>
    <row r="77" spans="1:10" ht="13.5" customHeight="1">
      <c r="A77" s="27">
        <v>53</v>
      </c>
      <c r="B77" s="28">
        <v>1.0271041369472182</v>
      </c>
      <c r="C77" s="32">
        <f>D77+E77</f>
        <v>5040</v>
      </c>
      <c r="D77" s="83">
        <f>'年齢別人口（中央）'!D77+'年齢別人口（小田）'!D77+'年齢別人口（大庄）'!D77+'年齢別人口（立花）'!D77+'年齢別人口（武庫）'!D77+'年齢別人口（園田）'!D77</f>
        <v>2542</v>
      </c>
      <c r="E77" s="83">
        <f>'年齢別人口（中央）'!E77+'年齢別人口（小田）'!E77+'年齢別人口（大庄）'!E77+'年齢別人口（立花）'!E77+'年齢別人口（武庫）'!E77+'年齢別人口（園田）'!E77</f>
        <v>2498</v>
      </c>
      <c r="F77" s="34">
        <v>78</v>
      </c>
      <c r="G77" s="28">
        <v>0.9868010559155268</v>
      </c>
      <c r="H77" s="32">
        <f>I77+J77</f>
        <v>4112</v>
      </c>
      <c r="I77" s="83">
        <f>'年齢別人口（中央）'!I77+'年齢別人口（小田）'!I77+'年齢別人口（大庄）'!I77+'年齢別人口（立花）'!I77+'年齢別人口（武庫）'!I77+'年齢別人口（園田）'!I77</f>
        <v>1760</v>
      </c>
      <c r="J77" s="83">
        <f>'年齢別人口（中央）'!J77+'年齢別人口（小田）'!J77+'年齢別人口（大庄）'!J77+'年齢別人口（立花）'!J77+'年齢別人口（武庫）'!J77+'年齢別人口（園田）'!J77</f>
        <v>2352</v>
      </c>
    </row>
    <row r="78" spans="1:10" ht="13.5" customHeight="1">
      <c r="A78" s="27">
        <v>54</v>
      </c>
      <c r="B78" s="28">
        <v>1.0314881668672282</v>
      </c>
      <c r="C78" s="32">
        <f>D78+E78</f>
        <v>5143</v>
      </c>
      <c r="D78" s="83">
        <f>'年齢別人口（中央）'!D78+'年齢別人口（小田）'!D78+'年齢別人口（大庄）'!D78+'年齢別人口（立花）'!D78+'年齢別人口（武庫）'!D78+'年齢別人口（園田）'!D78</f>
        <v>2626</v>
      </c>
      <c r="E78" s="83">
        <f>'年齢別人口（中央）'!E78+'年齢別人口（小田）'!E78+'年齢別人口（大庄）'!E78+'年齢別人口（立花）'!E78+'年齢別人口（武庫）'!E78+'年齢別人口（園田）'!E78</f>
        <v>2517</v>
      </c>
      <c r="F78" s="34">
        <v>79</v>
      </c>
      <c r="G78" s="28">
        <v>0.9837540614846289</v>
      </c>
      <c r="H78" s="32">
        <f>I78+J78</f>
        <v>3936</v>
      </c>
      <c r="I78" s="83">
        <f>'年齢別人口（中央）'!I78+'年齢別人口（小田）'!I78+'年齢別人口（大庄）'!I78+'年齢別人口（立花）'!I78+'年齢別人口（武庫）'!I78+'年齢別人口（園田）'!I78</f>
        <v>1618</v>
      </c>
      <c r="J78" s="83">
        <f>'年齢別人口（中央）'!J78+'年齢別人口（小田）'!J78+'年齢別人口（大庄）'!J78+'年齢別人口（立花）'!J78+'年齢別人口（武庫）'!J78+'年齢別人口（園田）'!J78</f>
        <v>2318</v>
      </c>
    </row>
    <row r="79" spans="1:10" ht="13.5" customHeight="1">
      <c r="A79" s="27"/>
      <c r="B79" s="28"/>
      <c r="C79" s="32"/>
      <c r="D79" s="32"/>
      <c r="E79" s="33"/>
      <c r="F79" s="34"/>
      <c r="G79" s="28"/>
      <c r="H79" s="32"/>
      <c r="I79" s="32"/>
      <c r="J79" s="32"/>
    </row>
    <row r="80" spans="1:10" ht="13.5" customHeight="1">
      <c r="A80" s="5" t="s">
        <v>24</v>
      </c>
      <c r="B80" s="31"/>
      <c r="C80" s="16">
        <f>SUM(C82:C86)</f>
        <v>25944</v>
      </c>
      <c r="D80" s="16">
        <f>SUM(D82:D86)</f>
        <v>13019</v>
      </c>
      <c r="E80" s="16">
        <f>SUM(E82:E86)</f>
        <v>12925</v>
      </c>
      <c r="F80" s="7" t="s">
        <v>25</v>
      </c>
      <c r="G80" s="31"/>
      <c r="H80" s="16">
        <f>SUM(H82:H86)</f>
        <v>15209</v>
      </c>
      <c r="I80" s="16">
        <f>SUM(I82:I86)</f>
        <v>5793</v>
      </c>
      <c r="J80" s="16">
        <f>SUM(J82:J86)</f>
        <v>9416</v>
      </c>
    </row>
    <row r="81" spans="1:10" ht="13.5" customHeight="1">
      <c r="A81" s="27"/>
      <c r="B81" s="28"/>
      <c r="C81" s="32"/>
      <c r="D81" s="32"/>
      <c r="E81" s="33"/>
      <c r="F81" s="34"/>
      <c r="G81" s="28"/>
      <c r="H81" s="32"/>
      <c r="I81" s="32"/>
      <c r="J81" s="32"/>
    </row>
    <row r="82" spans="1:10" ht="13.5" customHeight="1">
      <c r="A82" s="27">
        <v>55</v>
      </c>
      <c r="B82" s="28">
        <v>1.03335499241932</v>
      </c>
      <c r="C82" s="32">
        <f>D82+E82</f>
        <v>4771</v>
      </c>
      <c r="D82" s="83">
        <f>'年齢別人口（中央）'!D82+'年齢別人口（小田）'!D82+'年齢別人口（大庄）'!D82+'年齢別人口（立花）'!D82+'年齢別人口（武庫）'!D82+'年齢別人口（園田）'!D82</f>
        <v>2415</v>
      </c>
      <c r="E82" s="83">
        <f>'年齢別人口（中央）'!E82+'年齢別人口（小田）'!E82+'年齢別人口（大庄）'!E82+'年齢別人口（立花）'!E82+'年齢別人口（武庫）'!E82+'年齢別人口（園田）'!E82</f>
        <v>2356</v>
      </c>
      <c r="F82" s="34">
        <v>80</v>
      </c>
      <c r="G82" s="28">
        <v>0.9646580218662598</v>
      </c>
      <c r="H82" s="32">
        <f>I82+J82</f>
        <v>3794</v>
      </c>
      <c r="I82" s="83">
        <f>'年齢別人口（中央）'!I82+'年齢別人口（小田）'!I82+'年齢別人口（大庄）'!I82+'年齢別人口（立花）'!I82+'年齢別人口（武庫）'!I82+'年齢別人口（園田）'!I82</f>
        <v>1497</v>
      </c>
      <c r="J82" s="83">
        <f>'年齢別人口（中央）'!J82+'年齢別人口（小田）'!J82+'年齢別人口（大庄）'!J82+'年齢別人口（立花）'!J82+'年齢別人口（武庫）'!J82+'年齢別人口（園田）'!J82</f>
        <v>2297</v>
      </c>
    </row>
    <row r="83" spans="1:10" ht="13.5" customHeight="1">
      <c r="A83" s="27">
        <v>56</v>
      </c>
      <c r="B83" s="28">
        <v>1.0282009057225197</v>
      </c>
      <c r="C83" s="32">
        <f>D83+E83</f>
        <v>4995</v>
      </c>
      <c r="D83" s="83">
        <f>'年齢別人口（中央）'!D83+'年齢別人口（小田）'!D83+'年齢別人口（大庄）'!D83+'年齢別人口（立花）'!D83+'年齢別人口（武庫）'!D83+'年齢別人口（園田）'!D83</f>
        <v>2590</v>
      </c>
      <c r="E83" s="83">
        <f>'年齢別人口（中央）'!E83+'年齢別人口（小田）'!E83+'年齢別人口（大庄）'!E83+'年齢別人口（立花）'!E83+'年齢別人口（武庫）'!E83+'年齢別人口（園田）'!E83</f>
        <v>2405</v>
      </c>
      <c r="F83" s="34">
        <v>81</v>
      </c>
      <c r="G83" s="28">
        <v>0.9668205424120023</v>
      </c>
      <c r="H83" s="32">
        <f>I83+J83</f>
        <v>3351</v>
      </c>
      <c r="I83" s="83">
        <f>'年齢別人口（中央）'!I83+'年齢別人口（小田）'!I83+'年齢別人口（大庄）'!I83+'年齢別人口（立花）'!I83+'年齢別人口（武庫）'!I83+'年齢別人口（園田）'!I83</f>
        <v>1321</v>
      </c>
      <c r="J83" s="83">
        <f>'年齢別人口（中央）'!J83+'年齢別人口（小田）'!J83+'年齢別人口（大庄）'!J83+'年齢別人口（立花）'!J83+'年齢別人口（武庫）'!J83+'年齢別人口（園田）'!J83</f>
        <v>2030</v>
      </c>
    </row>
    <row r="84" spans="1:10" ht="13.5" customHeight="1">
      <c r="A84" s="27">
        <v>57</v>
      </c>
      <c r="B84" s="28">
        <v>1.0314836678473043</v>
      </c>
      <c r="C84" s="32">
        <f>D84+E84</f>
        <v>5242</v>
      </c>
      <c r="D84" s="83">
        <f>'年齢別人口（中央）'!D84+'年齢別人口（小田）'!D84+'年齢別人口（大庄）'!D84+'年齢別人口（立花）'!D84+'年齢別人口（武庫）'!D84+'年齢別人口（園田）'!D84</f>
        <v>2668</v>
      </c>
      <c r="E84" s="83">
        <f>'年齢別人口（中央）'!E84+'年齢別人口（小田）'!E84+'年齢別人口（大庄）'!E84+'年齢別人口（立花）'!E84+'年齢別人口（武庫）'!E84+'年齢別人口（園田）'!E84</f>
        <v>2574</v>
      </c>
      <c r="F84" s="34">
        <v>82</v>
      </c>
      <c r="G84" s="28">
        <v>0.9710193204530313</v>
      </c>
      <c r="H84" s="32">
        <f>I84+J84</f>
        <v>2915</v>
      </c>
      <c r="I84" s="83">
        <f>'年齢別人口（中央）'!I84+'年齢別人口（小田）'!I84+'年齢別人口（大庄）'!I84+'年齢別人口（立花）'!I84+'年齢別人口（武庫）'!I84+'年齢別人口（園田）'!I84</f>
        <v>1146</v>
      </c>
      <c r="J84" s="83">
        <f>'年齢別人口（中央）'!J84+'年齢別人口（小田）'!J84+'年齢別人口（大庄）'!J84+'年齢別人口（立花）'!J84+'年齢別人口（武庫）'!J84+'年齢別人口（園田）'!J84</f>
        <v>1769</v>
      </c>
    </row>
    <row r="85" spans="1:10" ht="13.5" customHeight="1">
      <c r="A85" s="27">
        <v>58</v>
      </c>
      <c r="B85" s="28">
        <v>1.0283000197902237</v>
      </c>
      <c r="C85" s="32">
        <f>D85+E85</f>
        <v>5196</v>
      </c>
      <c r="D85" s="83">
        <f>'年齢別人口（中央）'!D85+'年齢別人口（小田）'!D85+'年齢別人口（大庄）'!D85+'年齢別人口（立花）'!D85+'年齢別人口（武庫）'!D85+'年齢別人口（園田）'!D85</f>
        <v>2603</v>
      </c>
      <c r="E85" s="83">
        <f>'年齢別人口（中央）'!E85+'年齢別人口（小田）'!E85+'年齢別人口（大庄）'!E85+'年齢別人口（立花）'!E85+'年齢別人口（武庫）'!E85+'年齢別人口（園田）'!E85</f>
        <v>2593</v>
      </c>
      <c r="F85" s="34">
        <v>83</v>
      </c>
      <c r="G85" s="28">
        <v>0.950621546961326</v>
      </c>
      <c r="H85" s="32">
        <f>I85+J85</f>
        <v>2753</v>
      </c>
      <c r="I85" s="83">
        <f>'年齢別人口（中央）'!I85+'年齢別人口（小田）'!I85+'年齢別人口（大庄）'!I85+'年齢別人口（立花）'!I85+'年齢別人口（武庫）'!I85+'年齢別人口（園田）'!I85</f>
        <v>995</v>
      </c>
      <c r="J85" s="83">
        <f>'年齢別人口（中央）'!J85+'年齢別人口（小田）'!J85+'年齢別人口（大庄）'!J85+'年齢別人口（立花）'!J85+'年齢別人口（武庫）'!J85+'年齢別人口（園田）'!J85</f>
        <v>1758</v>
      </c>
    </row>
    <row r="86" spans="1:10" ht="13.5" customHeight="1">
      <c r="A86" s="27">
        <v>59</v>
      </c>
      <c r="B86" s="28">
        <v>1.02445118686418</v>
      </c>
      <c r="C86" s="32">
        <f>D86+E86</f>
        <v>5740</v>
      </c>
      <c r="D86" s="83">
        <f>'年齢別人口（中央）'!D86+'年齢別人口（小田）'!D86+'年齢別人口（大庄）'!D86+'年齢別人口（立花）'!D86+'年齢別人口（武庫）'!D86+'年齢別人口（園田）'!D86</f>
        <v>2743</v>
      </c>
      <c r="E86" s="83">
        <f>'年齢別人口（中央）'!E86+'年齢別人口（小田）'!E86+'年齢別人口（大庄）'!E86+'年齢別人口（立花）'!E86+'年齢別人口（武庫）'!E86+'年齢別人口（園田）'!E86</f>
        <v>2997</v>
      </c>
      <c r="F86" s="34">
        <v>84</v>
      </c>
      <c r="G86" s="28">
        <v>0.9466613986566574</v>
      </c>
      <c r="H86" s="32">
        <f>I86+J86</f>
        <v>2396</v>
      </c>
      <c r="I86" s="83">
        <f>'年齢別人口（中央）'!I86+'年齢別人口（小田）'!I86+'年齢別人口（大庄）'!I86+'年齢別人口（立花）'!I86+'年齢別人口（武庫）'!I86+'年齢別人口（園田）'!I86</f>
        <v>834</v>
      </c>
      <c r="J86" s="83">
        <f>'年齢別人口（中央）'!J86+'年齢別人口（小田）'!J86+'年齢別人口（大庄）'!J86+'年齢別人口（立花）'!J86+'年齢別人口（武庫）'!J86+'年齢別人口（園田）'!J86</f>
        <v>1562</v>
      </c>
    </row>
    <row r="87" spans="1:10" ht="13.5" customHeight="1">
      <c r="A87" s="27"/>
      <c r="B87" s="28"/>
      <c r="C87" s="32"/>
      <c r="D87" s="32"/>
      <c r="E87" s="33"/>
      <c r="F87" s="34"/>
      <c r="G87" s="28"/>
      <c r="H87" s="32"/>
      <c r="I87" s="32"/>
      <c r="J87" s="32"/>
    </row>
    <row r="88" spans="1:10" ht="13.5" customHeight="1">
      <c r="A88" s="5" t="s">
        <v>26</v>
      </c>
      <c r="B88" s="31"/>
      <c r="C88" s="16">
        <f>SUM(C90:C94)</f>
        <v>37096</v>
      </c>
      <c r="D88" s="16">
        <f>SUM(D90:D94)</f>
        <v>18413</v>
      </c>
      <c r="E88" s="16">
        <f>SUM(E90:E94)</f>
        <v>18683</v>
      </c>
      <c r="F88" s="7" t="s">
        <v>27</v>
      </c>
      <c r="G88" s="31"/>
      <c r="H88" s="16">
        <f>SUM(H90:H94)</f>
        <v>8114</v>
      </c>
      <c r="I88" s="16">
        <f>SUM(I90:I94)</f>
        <v>2445</v>
      </c>
      <c r="J88" s="16">
        <f>SUM(J90:J94)</f>
        <v>5669</v>
      </c>
    </row>
    <row r="89" spans="1:10" ht="13.5" customHeight="1">
      <c r="A89" s="27"/>
      <c r="B89" s="28"/>
      <c r="C89" s="32"/>
      <c r="D89" s="32"/>
      <c r="E89" s="33"/>
      <c r="F89" s="34"/>
      <c r="G89" s="28"/>
      <c r="H89" s="32"/>
      <c r="I89" s="32"/>
      <c r="J89" s="32"/>
    </row>
    <row r="90" spans="1:10" ht="13.5" customHeight="1">
      <c r="A90" s="27">
        <v>60</v>
      </c>
      <c r="B90" s="28">
        <v>1.0194539807094982</v>
      </c>
      <c r="C90" s="32">
        <f>D90+E90</f>
        <v>6236</v>
      </c>
      <c r="D90" s="83">
        <f>'年齢別人口（中央）'!D90+'年齢別人口（小田）'!D90+'年齢別人口（大庄）'!D90+'年齢別人口（立花）'!D90+'年齢別人口（武庫）'!D90+'年齢別人口（園田）'!D90</f>
        <v>3181</v>
      </c>
      <c r="E90" s="83">
        <f>'年齢別人口（中央）'!E90+'年齢別人口（小田）'!E90+'年齢別人口（大庄）'!E90+'年齢別人口（立花）'!E90+'年齢別人口（武庫）'!E90+'年齢別人口（園田）'!E90</f>
        <v>3055</v>
      </c>
      <c r="F90" s="34">
        <v>85</v>
      </c>
      <c r="G90" s="28">
        <v>0.9522747546833185</v>
      </c>
      <c r="H90" s="32">
        <f>I90+J90</f>
        <v>2135</v>
      </c>
      <c r="I90" s="83">
        <f>'年齢別人口（中央）'!I90+'年齢別人口（小田）'!I90+'年齢別人口（大庄）'!I90+'年齢別人口（立花）'!I90+'年齢別人口（武庫）'!I90+'年齢別人口（園田）'!I90</f>
        <v>735</v>
      </c>
      <c r="J90" s="83">
        <f>'年齢別人口（中央）'!J90+'年齢別人口（小田）'!J90+'年齢別人口（大庄）'!J90+'年齢別人口（立花）'!J90+'年齢別人口（武庫）'!J90+'年齢別人口（園田）'!J90</f>
        <v>1400</v>
      </c>
    </row>
    <row r="91" spans="1:10" ht="13.5" customHeight="1">
      <c r="A91" s="27">
        <v>61</v>
      </c>
      <c r="B91" s="28">
        <v>1.0159278737791135</v>
      </c>
      <c r="C91" s="32">
        <f>D91+E91</f>
        <v>6761</v>
      </c>
      <c r="D91" s="83">
        <f>'年齢別人口（中央）'!D91+'年齢別人口（小田）'!D91+'年齢別人口（大庄）'!D91+'年齢別人口（立花）'!D91+'年齢別人口（武庫）'!D91+'年齢別人口（園田）'!D91</f>
        <v>3408</v>
      </c>
      <c r="E91" s="83">
        <f>'年齢別人口（中央）'!E91+'年齢別人口（小田）'!E91+'年齢別人口（大庄）'!E91+'年齢別人口（立花）'!E91+'年齢別人口（武庫）'!E91+'年齢別人口（園田）'!E91</f>
        <v>3353</v>
      </c>
      <c r="F91" s="34">
        <v>86</v>
      </c>
      <c r="G91" s="28">
        <v>0.927710843373494</v>
      </c>
      <c r="H91" s="32">
        <f>I91+J91</f>
        <v>1848</v>
      </c>
      <c r="I91" s="83">
        <f>'年齢別人口（中央）'!I91+'年齢別人口（小田）'!I91+'年齢別人口（大庄）'!I91+'年齢別人口（立花）'!I91+'年齢別人口（武庫）'!I91+'年齢別人口（園田）'!I91</f>
        <v>606</v>
      </c>
      <c r="J91" s="83">
        <f>'年齢別人口（中央）'!J91+'年齢別人口（小田）'!J91+'年齢別人口（大庄）'!J91+'年齢別人口（立花）'!J91+'年齢別人口（武庫）'!J91+'年齢別人口（園田）'!J91</f>
        <v>1242</v>
      </c>
    </row>
    <row r="92" spans="1:10" ht="13.5" customHeight="1">
      <c r="A92" s="27">
        <v>62</v>
      </c>
      <c r="B92" s="28">
        <v>1.0171927846674182</v>
      </c>
      <c r="C92" s="32">
        <f>D92+E92</f>
        <v>7218</v>
      </c>
      <c r="D92" s="83">
        <f>'年齢別人口（中央）'!D92+'年齢別人口（小田）'!D92+'年齢別人口（大庄）'!D92+'年齢別人口（立花）'!D92+'年齢別人口（武庫）'!D92+'年齢別人口（園田）'!D92</f>
        <v>3565</v>
      </c>
      <c r="E92" s="83">
        <f>'年齢別人口（中央）'!E92+'年齢別人口（小田）'!E92+'年齢別人口（大庄）'!E92+'年齢別人口（立花）'!E92+'年齢別人口（武庫）'!E92+'年齢別人口（園田）'!E92</f>
        <v>3653</v>
      </c>
      <c r="F92" s="34">
        <v>87</v>
      </c>
      <c r="G92" s="28">
        <v>0.9165745856353591</v>
      </c>
      <c r="H92" s="32">
        <f>I92+J92</f>
        <v>1659</v>
      </c>
      <c r="I92" s="83">
        <f>'年齢別人口（中央）'!I92+'年齢別人口（小田）'!I92+'年齢別人口（大庄）'!I92+'年齢別人口（立花）'!I92+'年齢別人口（武庫）'!I92+'年齢別人口（園田）'!I92</f>
        <v>497</v>
      </c>
      <c r="J92" s="83">
        <f>'年齢別人口（中央）'!J92+'年齢別人口（小田）'!J92+'年齢別人口（大庄）'!J92+'年齢別人口（立花）'!J92+'年齢別人口（武庫）'!J92+'年齢別人口（園田）'!J92</f>
        <v>1162</v>
      </c>
    </row>
    <row r="93" spans="1:10" ht="13.5" customHeight="1">
      <c r="A93" s="27">
        <v>63</v>
      </c>
      <c r="B93" s="28">
        <v>1.0127327327327327</v>
      </c>
      <c r="C93" s="32">
        <f>D93+E93</f>
        <v>8431</v>
      </c>
      <c r="D93" s="83">
        <f>'年齢別人口（中央）'!D93+'年齢別人口（小田）'!D93+'年齢別人口（大庄）'!D93+'年齢別人口（立花）'!D93+'年齢別人口（武庫）'!D93+'年齢別人口（園田）'!D93</f>
        <v>4109</v>
      </c>
      <c r="E93" s="83">
        <f>'年齢別人口（中央）'!E93+'年齢別人口（小田）'!E93+'年齢別人口（大庄）'!E93+'年齢別人口（立花）'!E93+'年齢別人口（武庫）'!E93+'年齢別人口（園田）'!E93</f>
        <v>4322</v>
      </c>
      <c r="F93" s="34">
        <v>88</v>
      </c>
      <c r="G93" s="28">
        <v>0.9183531053733427</v>
      </c>
      <c r="H93" s="32">
        <f>I93+J93</f>
        <v>1316</v>
      </c>
      <c r="I93" s="83">
        <f>'年齢別人口（中央）'!I93+'年齢別人口（小田）'!I93+'年齢別人口（大庄）'!I93+'年齢別人口（立花）'!I93+'年齢別人口（武庫）'!I93+'年齢別人口（園田）'!I93</f>
        <v>356</v>
      </c>
      <c r="J93" s="83">
        <f>'年齢別人口（中央）'!J93+'年齢別人口（小田）'!J93+'年齢別人口（大庄）'!J93+'年齢別人口（立花）'!J93+'年齢別人口（武庫）'!J93+'年齢別人口（園田）'!J93</f>
        <v>960</v>
      </c>
    </row>
    <row r="94" spans="1:10" ht="13.5" customHeight="1">
      <c r="A94" s="27">
        <v>64</v>
      </c>
      <c r="B94" s="28">
        <v>1.011249401627573</v>
      </c>
      <c r="C94" s="32">
        <f>D94+E94</f>
        <v>8450</v>
      </c>
      <c r="D94" s="83">
        <f>'年齢別人口（中央）'!D94+'年齢別人口（小田）'!D94+'年齢別人口（大庄）'!D94+'年齢別人口（立花）'!D94+'年齢別人口（武庫）'!D94+'年齢別人口（園田）'!D94</f>
        <v>4150</v>
      </c>
      <c r="E94" s="83">
        <f>'年齢別人口（中央）'!E94+'年齢別人口（小田）'!E94+'年齢別人口（大庄）'!E94+'年齢別人口（立花）'!E94+'年齢別人口（武庫）'!E94+'年齢別人口（園田）'!E94</f>
        <v>4300</v>
      </c>
      <c r="F94" s="34">
        <v>89</v>
      </c>
      <c r="G94" s="28">
        <v>0.9052466718872357</v>
      </c>
      <c r="H94" s="32">
        <f>I94+J94</f>
        <v>1156</v>
      </c>
      <c r="I94" s="83">
        <f>'年齢別人口（中央）'!I94+'年齢別人口（小田）'!I94+'年齢別人口（大庄）'!I94+'年齢別人口（立花）'!I94+'年齢別人口（武庫）'!I94+'年齢別人口（園田）'!I94</f>
        <v>251</v>
      </c>
      <c r="J94" s="83">
        <f>'年齢別人口（中央）'!J94+'年齢別人口（小田）'!J94+'年齢別人口（大庄）'!J94+'年齢別人口（立花）'!J94+'年齢別人口（武庫）'!J94+'年齢別人口（園田）'!J94</f>
        <v>905</v>
      </c>
    </row>
    <row r="95" spans="1:10" ht="13.5" customHeight="1">
      <c r="A95" s="27"/>
      <c r="B95" s="28"/>
      <c r="C95" s="32"/>
      <c r="D95" s="32"/>
      <c r="E95" s="33"/>
      <c r="F95" s="34"/>
      <c r="G95" s="28"/>
      <c r="H95" s="32"/>
      <c r="I95" s="32"/>
      <c r="J95" s="32"/>
    </row>
    <row r="96" spans="1:10" ht="13.5" customHeight="1">
      <c r="A96" s="5" t="s">
        <v>28</v>
      </c>
      <c r="B96" s="31"/>
      <c r="C96" s="16">
        <f>SUM(C98:C102)</f>
        <v>31248</v>
      </c>
      <c r="D96" s="16">
        <f>SUM(D98:D102)</f>
        <v>14890</v>
      </c>
      <c r="E96" s="16">
        <f>SUM(E98:E102)</f>
        <v>16358</v>
      </c>
      <c r="F96" s="7" t="s">
        <v>29</v>
      </c>
      <c r="G96" s="31"/>
      <c r="H96" s="16">
        <f>SUM(H98:H102)</f>
        <v>3314</v>
      </c>
      <c r="I96" s="16">
        <f>SUM(I98:I102)</f>
        <v>719</v>
      </c>
      <c r="J96" s="16">
        <f>SUM(J98:J102)</f>
        <v>2595</v>
      </c>
    </row>
    <row r="97" spans="1:10" ht="13.5" customHeight="1">
      <c r="A97" s="27"/>
      <c r="B97" s="28"/>
      <c r="C97" s="32"/>
      <c r="D97" s="32"/>
      <c r="E97" s="33"/>
      <c r="F97" s="34"/>
      <c r="G97" s="28"/>
      <c r="H97" s="32"/>
      <c r="I97" s="32"/>
      <c r="J97" s="32"/>
    </row>
    <row r="98" spans="1:10" ht="13.5" customHeight="1">
      <c r="A98" s="27">
        <v>65</v>
      </c>
      <c r="B98" s="28">
        <v>1.0092229943145925</v>
      </c>
      <c r="C98" s="32">
        <f>D98+E98</f>
        <v>7988</v>
      </c>
      <c r="D98" s="83">
        <f>'年齢別人口（中央）'!D98+'年齢別人口（小田）'!D98+'年齢別人口（大庄）'!D98+'年齢別人口（立花）'!D98+'年齢別人口（武庫）'!D98+'年齢別人口（園田）'!D98</f>
        <v>3872</v>
      </c>
      <c r="E98" s="83">
        <f>'年齢別人口（中央）'!E98+'年齢別人口（小田）'!E98+'年齢別人口（大庄）'!E98+'年齢別人口（立花）'!E98+'年齢別人口（武庫）'!E98+'年齢別人口（園田）'!E98</f>
        <v>4116</v>
      </c>
      <c r="F98" s="34">
        <v>90</v>
      </c>
      <c r="G98" s="28">
        <v>0.886052871467639</v>
      </c>
      <c r="H98" s="32">
        <f>I98+J98</f>
        <v>972</v>
      </c>
      <c r="I98" s="83">
        <f>'年齢別人口（中央）'!I98+'年齢別人口（小田）'!I98+'年齢別人口（大庄）'!I98+'年齢別人口（立花）'!I98+'年齢別人口（武庫）'!I98+'年齢別人口（園田）'!I98</f>
        <v>215</v>
      </c>
      <c r="J98" s="83">
        <f>'年齢別人口（中央）'!J98+'年齢別人口（小田）'!J98+'年齢別人口（大庄）'!J98+'年齢別人口（立花）'!J98+'年齢別人口（武庫）'!J98+'年齢別人口（園田）'!J98</f>
        <v>757</v>
      </c>
    </row>
    <row r="99" spans="1:10" ht="13.5" customHeight="1">
      <c r="A99" s="27">
        <v>66</v>
      </c>
      <c r="B99" s="28">
        <v>1.0155957579538366</v>
      </c>
      <c r="C99" s="32">
        <f>D99+E99</f>
        <v>4884</v>
      </c>
      <c r="D99" s="83">
        <f>'年齢別人口（中央）'!D99+'年齢別人口（小田）'!D99+'年齢別人口（大庄）'!D99+'年齢別人口（立花）'!D99+'年齢別人口（武庫）'!D99+'年齢別人口（園田）'!D99</f>
        <v>2304</v>
      </c>
      <c r="E99" s="83">
        <f>'年齢別人口（中央）'!E99+'年齢別人口（小田）'!E99+'年齢別人口（大庄）'!E99+'年齢別人口（立花）'!E99+'年齢別人口（武庫）'!E99+'年齢別人口（園田）'!E99</f>
        <v>2580</v>
      </c>
      <c r="F99" s="34">
        <v>91</v>
      </c>
      <c r="G99" s="28">
        <v>0.8806133625410734</v>
      </c>
      <c r="H99" s="32">
        <f>I99+J99</f>
        <v>804</v>
      </c>
      <c r="I99" s="83">
        <f>'年齢別人口（中央）'!I99+'年齢別人口（小田）'!I99+'年齢別人口（大庄）'!I99+'年齢別人口（立花）'!I99+'年齢別人口（武庫）'!I99+'年齢別人口（園田）'!I99</f>
        <v>164</v>
      </c>
      <c r="J99" s="83">
        <f>'年齢別人口（中央）'!J99+'年齢別人口（小田）'!J99+'年齢別人口（大庄）'!J99+'年齢別人口（立花）'!J99+'年齢別人口（武庫）'!J99+'年齢別人口（園田）'!J99</f>
        <v>640</v>
      </c>
    </row>
    <row r="100" spans="1:10" ht="13.5" customHeight="1">
      <c r="A100" s="27">
        <v>67</v>
      </c>
      <c r="B100" s="28">
        <v>1.0090412507063478</v>
      </c>
      <c r="C100" s="32">
        <f>D100+E100</f>
        <v>5357</v>
      </c>
      <c r="D100" s="83">
        <f>'年齢別人口（中央）'!D100+'年齢別人口（小田）'!D100+'年齢別人口（大庄）'!D100+'年齢別人口（立花）'!D100+'年齢別人口（武庫）'!D100+'年齢別人口（園田）'!D100</f>
        <v>2527</v>
      </c>
      <c r="E100" s="83">
        <f>'年齢別人口（中央）'!E100+'年齢別人口（小田）'!E100+'年齢別人口（大庄）'!E100+'年齢別人口（立花）'!E100+'年齢別人口（武庫）'!E100+'年齢別人口（園田）'!E100</f>
        <v>2830</v>
      </c>
      <c r="F100" s="34">
        <v>92</v>
      </c>
      <c r="G100" s="28">
        <v>0.8601226993865031</v>
      </c>
      <c r="H100" s="32">
        <f>I100+J100</f>
        <v>701</v>
      </c>
      <c r="I100" s="83">
        <f>'年齢別人口（中央）'!I100+'年齢別人口（小田）'!I100+'年齢別人口（大庄）'!I100+'年齢別人口（立花）'!I100+'年齢別人口（武庫）'!I100+'年齢別人口（園田）'!I100</f>
        <v>155</v>
      </c>
      <c r="J100" s="83">
        <f>'年齢別人口（中央）'!J100+'年齢別人口（小田）'!J100+'年齢別人口（大庄）'!J100+'年齢別人口（立花）'!J100+'年齢別人口（武庫）'!J100+'年齢別人口（園田）'!J100</f>
        <v>546</v>
      </c>
    </row>
    <row r="101" spans="1:10" ht="13.5" customHeight="1">
      <c r="A101" s="27">
        <v>68</v>
      </c>
      <c r="B101" s="28">
        <v>1.0048163756773028</v>
      </c>
      <c r="C101" s="32">
        <f>D101+E101</f>
        <v>6676</v>
      </c>
      <c r="D101" s="83">
        <f>'年齢別人口（中央）'!D101+'年齢別人口（小田）'!D101+'年齢別人口（大庄）'!D101+'年齢別人口（立花）'!D101+'年齢別人口（武庫）'!D101+'年齢別人口（園田）'!D101</f>
        <v>3208</v>
      </c>
      <c r="E101" s="83">
        <f>'年齢別人口（中央）'!E101+'年齢別人口（小田）'!E101+'年齢別人口（大庄）'!E101+'年齢別人口（立花）'!E101+'年齢別人口（武庫）'!E101+'年齢別人口（園田）'!E101</f>
        <v>3468</v>
      </c>
      <c r="F101" s="34">
        <v>93</v>
      </c>
      <c r="G101" s="28">
        <v>0.8544061302681992</v>
      </c>
      <c r="H101" s="32">
        <f>I101+J101</f>
        <v>446</v>
      </c>
      <c r="I101" s="83">
        <f>'年齢別人口（中央）'!I101+'年齢別人口（小田）'!I101+'年齢別人口（大庄）'!I101+'年齢別人口（立花）'!I101+'年齢別人口（武庫）'!I101+'年齢別人口（園田）'!I101</f>
        <v>87</v>
      </c>
      <c r="J101" s="83">
        <f>'年齢別人口（中央）'!J101+'年齢別人口（小田）'!J101+'年齢別人口（大庄）'!J101+'年齢別人口（立花）'!J101+'年齢別人口（武庫）'!J101+'年齢別人口（園田）'!J101</f>
        <v>359</v>
      </c>
    </row>
    <row r="102" spans="1:10" ht="13.5" customHeight="1">
      <c r="A102" s="27">
        <v>69</v>
      </c>
      <c r="B102" s="28">
        <v>1.0069852357517066</v>
      </c>
      <c r="C102" s="32">
        <f>D102+E102</f>
        <v>6343</v>
      </c>
      <c r="D102" s="83">
        <f>'年齢別人口（中央）'!D102+'年齢別人口（小田）'!D102+'年齢別人口（大庄）'!D102+'年齢別人口（立花）'!D102+'年齢別人口（武庫）'!D102+'年齢別人口（園田）'!D102</f>
        <v>2979</v>
      </c>
      <c r="E102" s="83">
        <f>'年齢別人口（中央）'!E102+'年齢別人口（小田）'!E102+'年齢別人口（大庄）'!E102+'年齢別人口（立花）'!E102+'年齢別人口（武庫）'!E102+'年齢別人口（園田）'!E102</f>
        <v>3364</v>
      </c>
      <c r="F102" s="34">
        <v>94</v>
      </c>
      <c r="G102" s="28">
        <v>0.8650442477876106</v>
      </c>
      <c r="H102" s="32">
        <f>I102+J102</f>
        <v>391</v>
      </c>
      <c r="I102" s="83">
        <f>'年齢別人口（中央）'!I102+'年齢別人口（小田）'!I102+'年齢別人口（大庄）'!I102+'年齢別人口（立花）'!I102+'年齢別人口（武庫）'!I102+'年齢別人口（園田）'!I102</f>
        <v>98</v>
      </c>
      <c r="J102" s="83">
        <f>'年齢別人口（中央）'!J102+'年齢別人口（小田）'!J102+'年齢別人口（大庄）'!J102+'年齢別人口（立花）'!J102+'年齢別人口（武庫）'!J102+'年齢別人口（園田）'!J102</f>
        <v>293</v>
      </c>
    </row>
    <row r="103" spans="1:10" ht="13.5" customHeight="1">
      <c r="A103" s="27"/>
      <c r="B103" s="28"/>
      <c r="C103" s="32"/>
      <c r="D103" s="32"/>
      <c r="E103" s="33"/>
      <c r="F103" s="34"/>
      <c r="G103" s="28"/>
      <c r="H103" s="32"/>
      <c r="I103" s="32"/>
      <c r="J103" s="32"/>
    </row>
    <row r="104" spans="1:10" ht="13.5" customHeight="1">
      <c r="A104" s="5" t="s">
        <v>30</v>
      </c>
      <c r="B104" s="31"/>
      <c r="C104" s="16">
        <f>SUM(C106:C110)</f>
        <v>29331</v>
      </c>
      <c r="D104" s="16">
        <f>SUM(D106:D110)</f>
        <v>13657</v>
      </c>
      <c r="E104" s="16">
        <f>SUM(E106:E110)</f>
        <v>15674</v>
      </c>
      <c r="F104" s="7" t="s">
        <v>31</v>
      </c>
      <c r="G104" s="31"/>
      <c r="H104" s="16">
        <f>SUM(H106:H110)</f>
        <v>848</v>
      </c>
      <c r="I104" s="16">
        <f>SUM(I106:I110)</f>
        <v>142</v>
      </c>
      <c r="J104" s="16">
        <f>SUM(J106:J110)</f>
        <v>706</v>
      </c>
    </row>
    <row r="105" spans="1:10" ht="13.5" customHeight="1">
      <c r="A105" s="27" t="s">
        <v>32</v>
      </c>
      <c r="B105" s="28"/>
      <c r="C105" s="32"/>
      <c r="D105" s="32"/>
      <c r="E105" s="33"/>
      <c r="F105" s="34"/>
      <c r="G105" s="28"/>
      <c r="H105" s="32"/>
      <c r="I105" s="32"/>
      <c r="J105" s="32"/>
    </row>
    <row r="106" spans="1:10" ht="13.5" customHeight="1">
      <c r="A106" s="27">
        <v>70</v>
      </c>
      <c r="B106" s="28">
        <v>1.0017926501344487</v>
      </c>
      <c r="C106" s="32">
        <f>D106+E106</f>
        <v>6706</v>
      </c>
      <c r="D106" s="83">
        <f>'年齢別人口（中央）'!D106+'年齢別人口（小田）'!D106+'年齢別人口（大庄）'!D106+'年齢別人口（立花）'!D106+'年齢別人口（武庫）'!D106+'年齢別人口（園田）'!D106</f>
        <v>3142</v>
      </c>
      <c r="E106" s="83">
        <f>'年齢別人口（中央）'!E106+'年齢別人口（小田）'!E106+'年齢別人口（大庄）'!E106+'年齢別人口（立花）'!E106+'年齢別人口（武庫）'!E106+'年齢別人口（園田）'!E106</f>
        <v>3564</v>
      </c>
      <c r="F106" s="34">
        <v>95</v>
      </c>
      <c r="G106" s="28">
        <v>0.8093922651933702</v>
      </c>
      <c r="H106" s="32">
        <f aca="true" t="shared" si="0" ref="H106:H112">I106+J106</f>
        <v>293</v>
      </c>
      <c r="I106" s="83">
        <f>'年齢別人口（中央）'!I106+'年齢別人口（小田）'!I106+'年齢別人口（大庄）'!I106+'年齢別人口（立花）'!I106+'年齢別人口（武庫）'!I106+'年齢別人口（園田）'!I106</f>
        <v>49</v>
      </c>
      <c r="J106" s="83">
        <f>'年齢別人口（中央）'!J106+'年齢別人口（小田）'!J106+'年齢別人口（大庄）'!J106+'年齢別人口（立花）'!J106+'年齢別人口（武庫）'!J106+'年齢別人口（園田）'!J106</f>
        <v>244</v>
      </c>
    </row>
    <row r="107" spans="1:10" ht="13.5" customHeight="1">
      <c r="A107" s="27">
        <v>71</v>
      </c>
      <c r="B107" s="28">
        <v>1.0050837320574162</v>
      </c>
      <c r="C107" s="32">
        <f>D107+E107</f>
        <v>6722</v>
      </c>
      <c r="D107" s="83">
        <f>'年齢別人口（中央）'!D107+'年齢別人口（小田）'!D107+'年齢別人口（大庄）'!D107+'年齢別人口（立花）'!D107+'年齢別人口（武庫）'!D107+'年齢別人口（園田）'!D107</f>
        <v>3253</v>
      </c>
      <c r="E107" s="83">
        <f>'年齢別人口（中央）'!E107+'年齢別人口（小田）'!E107+'年齢別人口（大庄）'!E107+'年齢別人口（立花）'!E107+'年齢別人口（武庫）'!E107+'年齢別人口（園田）'!E107</f>
        <v>3469</v>
      </c>
      <c r="F107" s="34">
        <v>96</v>
      </c>
      <c r="G107" s="28">
        <v>0.7384615384615385</v>
      </c>
      <c r="H107" s="32">
        <f t="shared" si="0"/>
        <v>192</v>
      </c>
      <c r="I107" s="83">
        <f>'年齢別人口（中央）'!I107+'年齢別人口（小田）'!I107+'年齢別人口（大庄）'!I107+'年齢別人口（立花）'!I107+'年齢別人口（武庫）'!I107+'年齢別人口（園田）'!I107</f>
        <v>30</v>
      </c>
      <c r="J107" s="83">
        <f>'年齢別人口（中央）'!J107+'年齢別人口（小田）'!J107+'年齢別人口（大庄）'!J107+'年齢別人口（立花）'!J107+'年齢別人口（武庫）'!J107+'年齢別人口（園田）'!J107</f>
        <v>162</v>
      </c>
    </row>
    <row r="108" spans="1:10" ht="13.5" customHeight="1">
      <c r="A108" s="27">
        <v>72</v>
      </c>
      <c r="B108" s="28">
        <v>1.0019695613249777</v>
      </c>
      <c r="C108" s="32">
        <f>D108+E108</f>
        <v>5596</v>
      </c>
      <c r="D108" s="83">
        <f>'年齢別人口（中央）'!D108+'年齢別人口（小田）'!D108+'年齢別人口（大庄）'!D108+'年齢別人口（立花）'!D108+'年齢別人口（武庫）'!D108+'年齢別人口（園田）'!D108</f>
        <v>2571</v>
      </c>
      <c r="E108" s="83">
        <f>'年齢別人口（中央）'!E108+'年齢別人口（小田）'!E108+'年齢別人口（大庄）'!E108+'年齢別人口（立花）'!E108+'年齢別人口（武庫）'!E108+'年齢別人口（園田）'!E108</f>
        <v>3025</v>
      </c>
      <c r="F108" s="34">
        <v>97</v>
      </c>
      <c r="G108" s="28">
        <v>0.7420814479638009</v>
      </c>
      <c r="H108" s="32">
        <f t="shared" si="0"/>
        <v>164</v>
      </c>
      <c r="I108" s="83">
        <f>'年齢別人口（中央）'!I108+'年齢別人口（小田）'!I108+'年齢別人口（大庄）'!I108+'年齢別人口（立花）'!I108+'年齢別人口（武庫）'!I108+'年齢別人口（園田）'!I108</f>
        <v>33</v>
      </c>
      <c r="J108" s="83">
        <f>'年齢別人口（中央）'!J108+'年齢別人口（小田）'!J108+'年齢別人口（大庄）'!J108+'年齢別人口（立花）'!J108+'年齢別人口（武庫）'!J108+'年齢別人口（園田）'!J108</f>
        <v>131</v>
      </c>
    </row>
    <row r="109" spans="1:10" ht="13.5" customHeight="1">
      <c r="A109" s="27">
        <v>73</v>
      </c>
      <c r="B109" s="28">
        <v>1.0049290220820188</v>
      </c>
      <c r="C109" s="32">
        <f>D109+E109</f>
        <v>5097</v>
      </c>
      <c r="D109" s="83">
        <f>'年齢別人口（中央）'!D109+'年齢別人口（小田）'!D109+'年齢別人口（大庄）'!D109+'年齢別人口（立花）'!D109+'年齢別人口（武庫）'!D109+'年齢別人口（園田）'!D109</f>
        <v>2348</v>
      </c>
      <c r="E109" s="83">
        <f>'年齢別人口（中央）'!E109+'年齢別人口（小田）'!E109+'年齢別人口（大庄）'!E109+'年齢別人口（立花）'!E109+'年齢別人口（武庫）'!E109+'年齢別人口（園田）'!E109</f>
        <v>2749</v>
      </c>
      <c r="F109" s="34">
        <v>98</v>
      </c>
      <c r="G109" s="28">
        <v>0.6964285714285714</v>
      </c>
      <c r="H109" s="32">
        <f t="shared" si="0"/>
        <v>117</v>
      </c>
      <c r="I109" s="83">
        <f>'年齢別人口（中央）'!I109+'年齢別人口（小田）'!I109+'年齢別人口（大庄）'!I109+'年齢別人口（立花）'!I109+'年齢別人口（武庫）'!I109+'年齢別人口（園田）'!I109</f>
        <v>17</v>
      </c>
      <c r="J109" s="83">
        <f>'年齢別人口（中央）'!J109+'年齢別人口（小田）'!J109+'年齢別人口（大庄）'!J109+'年齢別人口（立花）'!J109+'年齢別人口（武庫）'!J109+'年齢別人口（園田）'!J109</f>
        <v>100</v>
      </c>
    </row>
    <row r="110" spans="1:10" ht="13.5" customHeight="1">
      <c r="A110" s="27">
        <v>74</v>
      </c>
      <c r="B110" s="28">
        <v>0.9977020298736117</v>
      </c>
      <c r="C110" s="32">
        <f>D110+E110</f>
        <v>5210</v>
      </c>
      <c r="D110" s="83">
        <f>'年齢別人口（中央）'!D110+'年齢別人口（小田）'!D110+'年齢別人口（大庄）'!D110+'年齢別人口（立花）'!D110+'年齢別人口（武庫）'!D110+'年齢別人口（園田）'!D110</f>
        <v>2343</v>
      </c>
      <c r="E110" s="83">
        <f>'年齢別人口（中央）'!E110+'年齢別人口（小田）'!E110+'年齢別人口（大庄）'!E110+'年齢別人口（立花）'!E110+'年齢別人口（武庫）'!E110+'年齢別人口（園田）'!E110</f>
        <v>2867</v>
      </c>
      <c r="F110" s="34">
        <v>99</v>
      </c>
      <c r="G110" s="28">
        <v>0.7068965517241379</v>
      </c>
      <c r="H110" s="32">
        <f t="shared" si="0"/>
        <v>82</v>
      </c>
      <c r="I110" s="83">
        <f>'年齢別人口（中央）'!I110+'年齢別人口（小田）'!I110+'年齢別人口（大庄）'!I110+'年齢別人口（立花）'!I110+'年齢別人口（武庫）'!I110+'年齢別人口（園田）'!I110</f>
        <v>13</v>
      </c>
      <c r="J110" s="83">
        <f>'年齢別人口（中央）'!J110+'年齢別人口（小田）'!J110+'年齢別人口（大庄）'!J110+'年齢別人口（立花）'!J110+'年齢別人口（武庫）'!J110+'年齢別人口（園田）'!J110</f>
        <v>69</v>
      </c>
    </row>
    <row r="111" spans="1:10" ht="13.5" customHeight="1">
      <c r="A111" s="27"/>
      <c r="B111" s="28"/>
      <c r="C111" s="32"/>
      <c r="D111" s="32"/>
      <c r="E111" s="32"/>
      <c r="F111" s="34"/>
      <c r="G111" s="28"/>
      <c r="H111" s="32"/>
      <c r="I111" s="32"/>
      <c r="J111" s="32"/>
    </row>
    <row r="112" spans="1:10" ht="13.5" customHeight="1">
      <c r="A112" s="27"/>
      <c r="B112" s="28"/>
      <c r="C112" s="43"/>
      <c r="D112" s="43"/>
      <c r="E112" s="33"/>
      <c r="F112" s="7" t="s">
        <v>33</v>
      </c>
      <c r="G112" s="31"/>
      <c r="H112" s="16">
        <f t="shared" si="0"/>
        <v>119</v>
      </c>
      <c r="I112" s="16">
        <v>18</v>
      </c>
      <c r="J112" s="16">
        <v>101</v>
      </c>
    </row>
    <row r="113" spans="1:10" ht="13.5" customHeight="1">
      <c r="A113" s="35"/>
      <c r="B113" s="36"/>
      <c r="C113" s="37"/>
      <c r="D113" s="37"/>
      <c r="E113" s="37"/>
      <c r="F113" s="6"/>
      <c r="G113" s="44"/>
      <c r="H113" s="14"/>
      <c r="I113" s="14"/>
      <c r="J113" s="14"/>
    </row>
    <row r="114" spans="1:10" ht="13.5" customHeight="1">
      <c r="A114" s="45"/>
      <c r="B114" s="46"/>
      <c r="C114" s="45"/>
      <c r="D114" s="45"/>
      <c r="E114" s="45"/>
      <c r="F114" s="47"/>
      <c r="G114" s="48"/>
      <c r="H114" s="49"/>
      <c r="I114" s="49"/>
      <c r="J114" s="49"/>
    </row>
    <row r="115" spans="1:7" ht="13.5" customHeight="1">
      <c r="A115" s="96" t="s">
        <v>34</v>
      </c>
      <c r="B115" s="96"/>
      <c r="C115" s="17" t="s">
        <v>35</v>
      </c>
      <c r="D115" s="17"/>
      <c r="E115" s="17" t="s">
        <v>36</v>
      </c>
      <c r="F115" s="17"/>
      <c r="G115" s="17" t="s">
        <v>37</v>
      </c>
    </row>
    <row r="116" spans="1:8" ht="13.5" customHeight="1">
      <c r="A116" s="8"/>
      <c r="B116" s="8"/>
      <c r="C116" s="8"/>
      <c r="D116" s="17"/>
      <c r="E116" s="17"/>
      <c r="F116" s="17"/>
      <c r="G116" s="17"/>
      <c r="H116" s="17"/>
    </row>
    <row r="117" spans="1:7" ht="13.5" customHeight="1">
      <c r="A117" s="96" t="s">
        <v>38</v>
      </c>
      <c r="B117" s="96"/>
      <c r="C117" s="50">
        <f>C10+C18+C26</f>
        <v>58778</v>
      </c>
      <c r="D117" s="50"/>
      <c r="E117" s="50">
        <f>D10+D18+D26</f>
        <v>30107</v>
      </c>
      <c r="F117" s="50"/>
      <c r="G117" s="50">
        <f>E10+E18+E26</f>
        <v>28671</v>
      </c>
    </row>
    <row r="118" spans="1:8" ht="13.5" customHeight="1">
      <c r="A118" s="8"/>
      <c r="B118" s="8"/>
      <c r="C118" s="51"/>
      <c r="D118" s="52"/>
      <c r="E118" s="52"/>
      <c r="F118" s="52"/>
      <c r="G118" s="52"/>
      <c r="H118" s="53"/>
    </row>
    <row r="119" spans="1:7" ht="13.5" customHeight="1">
      <c r="A119" s="96" t="s">
        <v>39</v>
      </c>
      <c r="B119" s="96"/>
      <c r="C119" s="50">
        <f>C34+C42+H10+H18+H26+H34+H42+C72+C80+C88</f>
        <v>298579</v>
      </c>
      <c r="D119" s="50"/>
      <c r="E119" s="50">
        <f>D34+D42+I10+I18+I26+I34+I42+D72+D80+D88</f>
        <v>151328</v>
      </c>
      <c r="F119" s="50"/>
      <c r="G119" s="50">
        <f>E34+E42+J10+J18+J26+J34+J42+E72+E80+E88</f>
        <v>147251</v>
      </c>
    </row>
    <row r="120" spans="1:8" ht="13.5" customHeight="1">
      <c r="A120" s="8"/>
      <c r="B120" s="8"/>
      <c r="C120" s="51"/>
      <c r="D120" s="52"/>
      <c r="E120" s="52"/>
      <c r="F120" s="52"/>
      <c r="G120" s="52"/>
      <c r="H120" s="53"/>
    </row>
    <row r="121" spans="1:7" ht="13.5" customHeight="1">
      <c r="A121" s="96" t="s">
        <v>40</v>
      </c>
      <c r="B121" s="96"/>
      <c r="C121" s="54">
        <f>C96+C104+H72+H80+H88+H96+H104+H112</f>
        <v>111344</v>
      </c>
      <c r="D121" s="50"/>
      <c r="E121" s="54">
        <f>D96+D104+I72+I80+I88+I96+I104+I112</f>
        <v>47682</v>
      </c>
      <c r="F121" s="50"/>
      <c r="G121" s="54">
        <f>E96+E104+J72+J80+J88+J96+J104+J112</f>
        <v>63662</v>
      </c>
    </row>
    <row r="122" spans="2:8" ht="13.5" customHeight="1">
      <c r="B122"/>
      <c r="C122" s="51"/>
      <c r="D122" s="52"/>
      <c r="E122" s="52"/>
      <c r="F122" s="52"/>
      <c r="G122" s="52"/>
      <c r="H122" s="55"/>
    </row>
    <row r="123" spans="1:7" ht="13.5" customHeight="1">
      <c r="A123" s="97" t="s">
        <v>41</v>
      </c>
      <c r="B123" s="97"/>
      <c r="C123" s="50">
        <f>H72+H80+H88+H96+H104+H112</f>
        <v>50765</v>
      </c>
      <c r="D123" s="50"/>
      <c r="E123" s="50">
        <f>I72+I80+I88+I96+I104+I112</f>
        <v>19135</v>
      </c>
      <c r="F123" s="50"/>
      <c r="G123" s="50">
        <f>J72+J80+J88+J96+J104+J112</f>
        <v>31630</v>
      </c>
    </row>
    <row r="124" spans="3:7" ht="13.5" customHeight="1">
      <c r="C124" s="51"/>
      <c r="D124" s="56"/>
      <c r="E124" s="57"/>
      <c r="F124" s="56"/>
      <c r="G124" s="58"/>
    </row>
    <row r="125" ht="13.5" customHeight="1"/>
    <row r="126" spans="5:6" ht="13.5" customHeight="1">
      <c r="E126" s="4"/>
      <c r="F126" s="4"/>
    </row>
    <row r="278" spans="2:7" s="3" customFormat="1" ht="13.5">
      <c r="B278" s="59"/>
      <c r="G278" s="59"/>
    </row>
    <row r="286" spans="2:7" s="3" customFormat="1" ht="13.5">
      <c r="B286" s="59"/>
      <c r="G286" s="59"/>
    </row>
    <row r="313" spans="2:7" s="3" customFormat="1" ht="13.5">
      <c r="B313" s="59"/>
      <c r="G313" s="59"/>
    </row>
    <row r="321" spans="2:7" s="3" customFormat="1" ht="13.5">
      <c r="B321" s="59"/>
      <c r="G321" s="59"/>
    </row>
    <row r="329" spans="2:7" s="3" customFormat="1" ht="13.5">
      <c r="B329" s="59"/>
      <c r="G329" s="59"/>
    </row>
    <row r="337" spans="2:7" s="3" customFormat="1" ht="13.5">
      <c r="B337" s="59"/>
      <c r="G337" s="59"/>
    </row>
    <row r="345" spans="2:7" s="3" customFormat="1" ht="13.5">
      <c r="B345" s="59"/>
      <c r="G345" s="59"/>
    </row>
    <row r="382" spans="2:7" s="3" customFormat="1" ht="13.5">
      <c r="B382" s="59"/>
      <c r="G382" s="59"/>
    </row>
    <row r="390" spans="2:7" s="3" customFormat="1" ht="13.5">
      <c r="B390" s="59"/>
      <c r="G390" s="59"/>
    </row>
    <row r="398" spans="2:7" s="3" customFormat="1" ht="13.5">
      <c r="B398" s="59"/>
      <c r="G398" s="59"/>
    </row>
    <row r="406" spans="2:7" s="3" customFormat="1" ht="13.5">
      <c r="B406" s="59"/>
      <c r="G406" s="59"/>
    </row>
    <row r="433" spans="2:7" s="3" customFormat="1" ht="13.5">
      <c r="B433" s="59"/>
      <c r="G433" s="59"/>
    </row>
    <row r="441" spans="2:7" s="3" customFormat="1" ht="13.5">
      <c r="B441" s="59"/>
      <c r="G441" s="59"/>
    </row>
    <row r="449" spans="2:7" s="3" customFormat="1" ht="13.5">
      <c r="B449" s="59"/>
      <c r="G449" s="59"/>
    </row>
    <row r="457" spans="2:7" s="3" customFormat="1" ht="13.5">
      <c r="B457" s="59"/>
      <c r="G457" s="59"/>
    </row>
    <row r="465" spans="2:7" s="3" customFormat="1" ht="13.5">
      <c r="B465" s="59"/>
      <c r="G465" s="59"/>
    </row>
    <row r="492" spans="2:7" s="3" customFormat="1" ht="13.5">
      <c r="B492" s="59"/>
      <c r="G492" s="59"/>
    </row>
    <row r="493" spans="2:7" s="3" customFormat="1" ht="13.5">
      <c r="B493" s="59"/>
      <c r="G493" s="59"/>
    </row>
    <row r="494" spans="2:7" s="3" customFormat="1" ht="13.5">
      <c r="B494" s="59"/>
      <c r="G494" s="59"/>
    </row>
    <row r="502" spans="2:7" s="3" customFormat="1" ht="13.5">
      <c r="B502" s="59"/>
      <c r="G502" s="59"/>
    </row>
    <row r="510" spans="2:7" s="3" customFormat="1" ht="13.5">
      <c r="B510" s="59"/>
      <c r="G510" s="59"/>
    </row>
    <row r="518" spans="2:7" s="3" customFormat="1" ht="13.5">
      <c r="B518" s="59"/>
      <c r="G518" s="59"/>
    </row>
    <row r="526" spans="2:7" s="3" customFormat="1" ht="13.5">
      <c r="B526" s="59"/>
      <c r="G526" s="59"/>
    </row>
    <row r="553" spans="2:7" s="3" customFormat="1" ht="13.5">
      <c r="B553" s="59"/>
      <c r="G553" s="59"/>
    </row>
    <row r="561" spans="2:7" s="3" customFormat="1" ht="13.5">
      <c r="B561" s="59"/>
      <c r="G561" s="59"/>
    </row>
    <row r="569" spans="2:7" s="3" customFormat="1" ht="13.5">
      <c r="B569" s="59"/>
      <c r="G569" s="59"/>
    </row>
    <row r="577" spans="2:7" s="3" customFormat="1" ht="13.5">
      <c r="B577" s="59"/>
      <c r="G577" s="59"/>
    </row>
    <row r="585" spans="2:7" s="3" customFormat="1" ht="13.5">
      <c r="B585" s="59"/>
      <c r="G585" s="59"/>
    </row>
    <row r="622" spans="2:7" s="3" customFormat="1" ht="13.5">
      <c r="B622" s="59"/>
      <c r="G622" s="59"/>
    </row>
    <row r="630" spans="2:7" s="3" customFormat="1" ht="13.5">
      <c r="B630" s="59"/>
      <c r="G630" s="59"/>
    </row>
    <row r="638" spans="2:7" s="3" customFormat="1" ht="13.5">
      <c r="B638" s="59"/>
      <c r="G638" s="59"/>
    </row>
    <row r="646" spans="2:7" s="3" customFormat="1" ht="13.5">
      <c r="B646" s="59"/>
      <c r="G646" s="59"/>
    </row>
    <row r="673" spans="2:7" s="3" customFormat="1" ht="13.5">
      <c r="B673" s="59"/>
      <c r="G673" s="59"/>
    </row>
    <row r="681" spans="2:7" s="3" customFormat="1" ht="13.5">
      <c r="B681" s="59"/>
      <c r="G681" s="59"/>
    </row>
    <row r="689" spans="2:7" s="3" customFormat="1" ht="13.5">
      <c r="B689" s="59"/>
      <c r="G689" s="59"/>
    </row>
    <row r="697" spans="2:7" s="3" customFormat="1" ht="13.5">
      <c r="B697" s="59"/>
      <c r="G697" s="59"/>
    </row>
    <row r="705" spans="2:7" s="3" customFormat="1" ht="13.5">
      <c r="B705" s="59"/>
      <c r="G705" s="59"/>
    </row>
    <row r="732" spans="2:7" s="3" customFormat="1" ht="13.5">
      <c r="B732" s="59"/>
      <c r="G732" s="59"/>
    </row>
    <row r="733" spans="2:7" s="3" customFormat="1" ht="13.5">
      <c r="B733" s="59"/>
      <c r="G733" s="59"/>
    </row>
    <row r="734" spans="2:7" s="3" customFormat="1" ht="13.5">
      <c r="B734" s="59"/>
      <c r="G734" s="59"/>
    </row>
    <row r="742" spans="2:7" s="3" customFormat="1" ht="13.5">
      <c r="B742" s="59"/>
      <c r="G742" s="59"/>
    </row>
    <row r="750" spans="2:7" s="3" customFormat="1" ht="13.5">
      <c r="B750" s="59"/>
      <c r="G750" s="59"/>
    </row>
    <row r="758" spans="2:7" s="3" customFormat="1" ht="13.5">
      <c r="B758" s="59"/>
      <c r="G758" s="59"/>
    </row>
    <row r="766" spans="2:7" s="3" customFormat="1" ht="13.5">
      <c r="B766" s="59"/>
      <c r="G766" s="59"/>
    </row>
    <row r="793" spans="2:7" s="3" customFormat="1" ht="13.5">
      <c r="B793" s="59"/>
      <c r="G793" s="59"/>
    </row>
    <row r="801" spans="2:7" s="3" customFormat="1" ht="13.5">
      <c r="B801" s="59"/>
      <c r="G801" s="59"/>
    </row>
    <row r="809" spans="2:7" s="3" customFormat="1" ht="13.5">
      <c r="B809" s="59"/>
      <c r="G809" s="59"/>
    </row>
    <row r="817" spans="2:7" s="3" customFormat="1" ht="13.5">
      <c r="B817" s="59"/>
      <c r="G817" s="59"/>
    </row>
    <row r="825" spans="2:7" s="3" customFormat="1" ht="13.5">
      <c r="B825" s="59"/>
      <c r="G825" s="59"/>
    </row>
    <row r="853" spans="2:7" s="2" customFormat="1" ht="14.25">
      <c r="B853" s="21"/>
      <c r="G853" s="21"/>
    </row>
    <row r="854" spans="2:7" s="2" customFormat="1" ht="14.25">
      <c r="B854" s="21"/>
      <c r="G854" s="21"/>
    </row>
    <row r="855" spans="2:7" s="2" customFormat="1" ht="14.25">
      <c r="B855" s="21"/>
      <c r="G855" s="21"/>
    </row>
    <row r="856" spans="2:7" s="2" customFormat="1" ht="14.25">
      <c r="B856" s="21"/>
      <c r="G856" s="21"/>
    </row>
    <row r="857" spans="2:7" s="2" customFormat="1" ht="14.25">
      <c r="B857" s="21"/>
      <c r="G857" s="21"/>
    </row>
    <row r="858" spans="2:7" s="2" customFormat="1" ht="14.25">
      <c r="B858" s="21"/>
      <c r="G858" s="21"/>
    </row>
    <row r="859" spans="2:7" s="2" customFormat="1" ht="14.25">
      <c r="B859" s="21"/>
      <c r="G859" s="21"/>
    </row>
    <row r="860" spans="2:7" s="2" customFormat="1" ht="14.25">
      <c r="B860" s="21"/>
      <c r="G860" s="21"/>
    </row>
    <row r="861" spans="2:7" s="2" customFormat="1" ht="14.25">
      <c r="B861" s="21"/>
      <c r="G861" s="21"/>
    </row>
    <row r="862" spans="2:7" s="2" customFormat="1" ht="14.25">
      <c r="B862" s="21"/>
      <c r="G862" s="21"/>
    </row>
    <row r="863" spans="2:7" s="2" customFormat="1" ht="14.25">
      <c r="B863" s="21"/>
      <c r="G863" s="21"/>
    </row>
    <row r="864" spans="2:7" s="2" customFormat="1" ht="14.25">
      <c r="B864" s="21"/>
      <c r="G864" s="21"/>
    </row>
    <row r="865" spans="2:7" s="2" customFormat="1" ht="14.25">
      <c r="B865" s="21"/>
      <c r="G865" s="21"/>
    </row>
    <row r="866" spans="2:7" s="2" customFormat="1" ht="14.25">
      <c r="B866" s="21"/>
      <c r="G866" s="21"/>
    </row>
    <row r="867" spans="2:7" s="2" customFormat="1" ht="14.25">
      <c r="B867" s="21"/>
      <c r="G867" s="21"/>
    </row>
  </sheetData>
  <mergeCells count="29">
    <mergeCell ref="A119:B119"/>
    <mergeCell ref="A121:B121"/>
    <mergeCell ref="A123:B123"/>
    <mergeCell ref="I69:I70"/>
    <mergeCell ref="D69:D70"/>
    <mergeCell ref="J69:J70"/>
    <mergeCell ref="A115:B115"/>
    <mergeCell ref="A117:B117"/>
    <mergeCell ref="E69:E70"/>
    <mergeCell ref="F69:F70"/>
    <mergeCell ref="G69:G70"/>
    <mergeCell ref="H69:H70"/>
    <mergeCell ref="A69:A70"/>
    <mergeCell ref="B69:B70"/>
    <mergeCell ref="C69:C70"/>
    <mergeCell ref="I6:I7"/>
    <mergeCell ref="J6:J7"/>
    <mergeCell ref="C65:G65"/>
    <mergeCell ref="F67:J67"/>
    <mergeCell ref="C2:G2"/>
    <mergeCell ref="F4:J4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5118110236220472" right="0.5118110236220472" top="0.3937007874015748" bottom="0.35433070866141736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50"/>
  </sheetPr>
  <dimension ref="A2:J129"/>
  <sheetViews>
    <sheetView workbookViewId="0" topLeftCell="A1">
      <selection activeCell="C2" sqref="C2:G2"/>
    </sheetView>
  </sheetViews>
  <sheetFormatPr defaultColWidth="9.00390625" defaultRowHeight="13.5"/>
  <cols>
    <col min="1" max="1" width="10.625" style="0" customWidth="1"/>
    <col min="2" max="3" width="8.125" style="0" customWidth="1"/>
    <col min="6" max="6" width="10.625" style="0" customWidth="1"/>
    <col min="7" max="7" width="8.125" style="0" customWidth="1"/>
  </cols>
  <sheetData>
    <row r="2" spans="2:8" ht="17.25">
      <c r="B2" s="1" t="s">
        <v>20</v>
      </c>
      <c r="C2" s="84" t="s">
        <v>3</v>
      </c>
      <c r="D2" s="84"/>
      <c r="E2" s="84"/>
      <c r="F2" s="84"/>
      <c r="G2" s="84"/>
      <c r="H2" s="19"/>
    </row>
    <row r="4" spans="1:10" ht="18" customHeight="1">
      <c r="A4" s="1" t="s">
        <v>42</v>
      </c>
      <c r="B4" s="1"/>
      <c r="F4" s="85" t="s">
        <v>5</v>
      </c>
      <c r="G4" s="85"/>
      <c r="H4" s="85"/>
      <c r="I4" s="85"/>
      <c r="J4" s="85"/>
    </row>
    <row r="5" ht="13.5">
      <c r="C5" s="11"/>
    </row>
    <row r="6" spans="1:10" ht="13.5" customHeight="1">
      <c r="A6" s="86" t="s">
        <v>6</v>
      </c>
      <c r="B6" s="88" t="s">
        <v>7</v>
      </c>
      <c r="C6" s="90" t="s">
        <v>2</v>
      </c>
      <c r="D6" s="92" t="s">
        <v>0</v>
      </c>
      <c r="E6" s="92" t="s">
        <v>1</v>
      </c>
      <c r="F6" s="94" t="s">
        <v>6</v>
      </c>
      <c r="G6" s="88" t="s">
        <v>7</v>
      </c>
      <c r="H6" s="90" t="s">
        <v>2</v>
      </c>
      <c r="I6" s="92" t="s">
        <v>0</v>
      </c>
      <c r="J6" s="86" t="s">
        <v>1</v>
      </c>
    </row>
    <row r="7" spans="1:10" ht="13.5" customHeight="1">
      <c r="A7" s="87"/>
      <c r="B7" s="89"/>
      <c r="C7" s="91"/>
      <c r="D7" s="93"/>
      <c r="E7" s="93"/>
      <c r="F7" s="95"/>
      <c r="G7" s="89"/>
      <c r="H7" s="91"/>
      <c r="I7" s="93"/>
      <c r="J7" s="87"/>
    </row>
    <row r="8" spans="1:10" ht="14.25" customHeight="1">
      <c r="A8" s="9" t="s">
        <v>8</v>
      </c>
      <c r="B8" s="22"/>
      <c r="C8" s="23">
        <f>C10+C18+C26+C34+H10+H18+H26+H34+H42+C72+C80+C88+C96+C104+H72+H80+H88+H96+H104+H112+C42</f>
        <v>53923</v>
      </c>
      <c r="D8" s="23">
        <f>D10+D18+D26+D34+I10+I18+I26+I34+I42+D72+D80+D88+D96+D104+I72+I80+I88+I96+I104+I112+D42</f>
        <v>26774</v>
      </c>
      <c r="E8" s="23">
        <f>E10+E18+E26+E34+J10+J18+J26+J34+J42+E72+E80+E88+E96+E104+J72+J80+J88+J96+J104+J112+E42</f>
        <v>27149</v>
      </c>
      <c r="F8" s="24"/>
      <c r="G8" s="25"/>
      <c r="H8" s="16"/>
      <c r="I8" s="16"/>
      <c r="J8" s="16"/>
    </row>
    <row r="9" spans="1:10" ht="13.5" customHeight="1">
      <c r="A9" s="27"/>
      <c r="B9" s="28"/>
      <c r="C9" s="16"/>
      <c r="D9" s="16"/>
      <c r="E9" s="60"/>
      <c r="F9" s="24"/>
      <c r="G9" s="25"/>
      <c r="H9" s="16"/>
      <c r="I9" s="16"/>
      <c r="J9" s="16"/>
    </row>
    <row r="10" spans="1:10" ht="13.5" customHeight="1">
      <c r="A10" s="5" t="s">
        <v>9</v>
      </c>
      <c r="B10" s="31"/>
      <c r="C10" s="16">
        <f>SUM(C12:C16)</f>
        <v>1813</v>
      </c>
      <c r="D10" s="16">
        <f>SUM(D12:D16)</f>
        <v>915</v>
      </c>
      <c r="E10" s="16">
        <f>SUM(E12:E16)</f>
        <v>898</v>
      </c>
      <c r="F10" s="7" t="s">
        <v>10</v>
      </c>
      <c r="G10" s="31"/>
      <c r="H10" s="16">
        <f>SUM(H12:H16)</f>
        <v>2968</v>
      </c>
      <c r="I10" s="16">
        <f>SUM(I12:I16)</f>
        <v>1564</v>
      </c>
      <c r="J10" s="16">
        <f>SUM(J12:J16)</f>
        <v>1404</v>
      </c>
    </row>
    <row r="11" spans="1:10" ht="13.5" customHeight="1">
      <c r="A11" s="27"/>
      <c r="B11" s="28"/>
      <c r="C11" s="29"/>
      <c r="D11" s="29"/>
      <c r="E11" s="30"/>
      <c r="F11" s="34"/>
      <c r="G11" s="28"/>
      <c r="H11" s="29"/>
      <c r="I11" s="29"/>
      <c r="J11" s="29"/>
    </row>
    <row r="12" spans="1:10" ht="13.5" customHeight="1">
      <c r="A12" s="27">
        <v>0</v>
      </c>
      <c r="B12" s="28"/>
      <c r="C12" s="32">
        <f>D12+E12</f>
        <v>354</v>
      </c>
      <c r="D12" s="32">
        <v>176</v>
      </c>
      <c r="E12" s="33">
        <v>178</v>
      </c>
      <c r="F12" s="34">
        <v>25</v>
      </c>
      <c r="G12" s="28">
        <v>1.0175438596491229</v>
      </c>
      <c r="H12" s="32">
        <f>I12+J12</f>
        <v>580</v>
      </c>
      <c r="I12" s="32">
        <v>295</v>
      </c>
      <c r="J12" s="32">
        <v>285</v>
      </c>
    </row>
    <row r="13" spans="1:10" ht="13.5" customHeight="1">
      <c r="A13" s="27">
        <v>1</v>
      </c>
      <c r="B13" s="28">
        <v>1.0176991150442478</v>
      </c>
      <c r="C13" s="32">
        <f>D13+E13</f>
        <v>345</v>
      </c>
      <c r="D13" s="32">
        <v>172</v>
      </c>
      <c r="E13" s="33">
        <v>173</v>
      </c>
      <c r="F13" s="34">
        <v>26</v>
      </c>
      <c r="G13" s="28">
        <v>1.0177993527508091</v>
      </c>
      <c r="H13" s="32">
        <f>I13+J13</f>
        <v>629</v>
      </c>
      <c r="I13" s="32">
        <v>337</v>
      </c>
      <c r="J13" s="32">
        <v>292</v>
      </c>
    </row>
    <row r="14" spans="1:10" ht="13.5" customHeight="1">
      <c r="A14" s="27">
        <v>2</v>
      </c>
      <c r="B14" s="28">
        <v>1</v>
      </c>
      <c r="C14" s="32">
        <f>D14+E14</f>
        <v>362</v>
      </c>
      <c r="D14" s="32">
        <v>185</v>
      </c>
      <c r="E14" s="33">
        <v>177</v>
      </c>
      <c r="F14" s="34">
        <v>27</v>
      </c>
      <c r="G14" s="28">
        <v>1.0089928057553956</v>
      </c>
      <c r="H14" s="32">
        <f>I14+J14</f>
        <v>561</v>
      </c>
      <c r="I14" s="32">
        <v>281</v>
      </c>
      <c r="J14" s="32">
        <v>280</v>
      </c>
    </row>
    <row r="15" spans="1:10" ht="13.5" customHeight="1">
      <c r="A15" s="27">
        <v>3</v>
      </c>
      <c r="B15" s="28">
        <v>1.0138121546961325</v>
      </c>
      <c r="C15" s="32">
        <f>D15+E15</f>
        <v>367</v>
      </c>
      <c r="D15" s="32">
        <v>184</v>
      </c>
      <c r="E15" s="33">
        <v>183</v>
      </c>
      <c r="F15" s="34">
        <v>28</v>
      </c>
      <c r="G15" s="28">
        <v>1</v>
      </c>
      <c r="H15" s="32">
        <f>I15+J15</f>
        <v>606</v>
      </c>
      <c r="I15" s="32">
        <v>348</v>
      </c>
      <c r="J15" s="32">
        <v>258</v>
      </c>
    </row>
    <row r="16" spans="1:10" ht="13.5" customHeight="1">
      <c r="A16" s="27">
        <v>4</v>
      </c>
      <c r="B16" s="28">
        <v>0.9974093264248705</v>
      </c>
      <c r="C16" s="32">
        <f>D16+E16</f>
        <v>385</v>
      </c>
      <c r="D16" s="32">
        <v>198</v>
      </c>
      <c r="E16" s="33">
        <v>187</v>
      </c>
      <c r="F16" s="34">
        <v>29</v>
      </c>
      <c r="G16" s="28">
        <v>1.0277777777777777</v>
      </c>
      <c r="H16" s="32">
        <f>I16+J16</f>
        <v>592</v>
      </c>
      <c r="I16" s="32">
        <v>303</v>
      </c>
      <c r="J16" s="32">
        <v>289</v>
      </c>
    </row>
    <row r="17" spans="1:10" ht="13.5" customHeight="1">
      <c r="A17" s="27"/>
      <c r="B17" s="28"/>
      <c r="C17" s="29"/>
      <c r="D17" s="29"/>
      <c r="E17" s="30"/>
      <c r="F17" s="34"/>
      <c r="G17" s="28"/>
      <c r="H17" s="29"/>
      <c r="I17" s="29"/>
      <c r="J17" s="29"/>
    </row>
    <row r="18" spans="1:10" ht="13.5" customHeight="1">
      <c r="A18" s="5" t="s">
        <v>11</v>
      </c>
      <c r="B18" s="31"/>
      <c r="C18" s="16">
        <f>SUM(C20:C24)</f>
        <v>1941</v>
      </c>
      <c r="D18" s="16">
        <f>SUM(D20:D24)</f>
        <v>1036</v>
      </c>
      <c r="E18" s="16">
        <f>SUM(E20:E24)</f>
        <v>905</v>
      </c>
      <c r="F18" s="7" t="s">
        <v>12</v>
      </c>
      <c r="G18" s="31"/>
      <c r="H18" s="16">
        <f>SUM(H20:H24)</f>
        <v>3181</v>
      </c>
      <c r="I18" s="16">
        <f>SUM(I20:I24)</f>
        <v>1640</v>
      </c>
      <c r="J18" s="16">
        <f>SUM(J20:J24)</f>
        <v>1541</v>
      </c>
    </row>
    <row r="19" spans="1:10" ht="13.5" customHeight="1">
      <c r="A19" s="27"/>
      <c r="B19" s="28"/>
      <c r="C19" s="29"/>
      <c r="D19" s="29"/>
      <c r="E19" s="30"/>
      <c r="F19" s="34"/>
      <c r="G19" s="28"/>
      <c r="H19" s="29"/>
      <c r="I19" s="29"/>
      <c r="J19" s="29"/>
    </row>
    <row r="20" spans="1:10" ht="13.5" customHeight="1">
      <c r="A20" s="27">
        <v>5</v>
      </c>
      <c r="B20" s="28">
        <v>0.9880668257756563</v>
      </c>
      <c r="C20" s="32">
        <f>D20+E20</f>
        <v>414</v>
      </c>
      <c r="D20" s="32">
        <v>211</v>
      </c>
      <c r="E20" s="33">
        <v>203</v>
      </c>
      <c r="F20" s="34">
        <v>30</v>
      </c>
      <c r="G20" s="28">
        <v>1.096654275092937</v>
      </c>
      <c r="H20" s="32">
        <f>I20+J20</f>
        <v>590</v>
      </c>
      <c r="I20" s="32">
        <v>305</v>
      </c>
      <c r="J20" s="32">
        <v>285</v>
      </c>
    </row>
    <row r="21" spans="1:10" ht="13.5" customHeight="1">
      <c r="A21" s="27">
        <v>6</v>
      </c>
      <c r="B21" s="28">
        <v>1.0186666666666666</v>
      </c>
      <c r="C21" s="32">
        <f>D21+E21</f>
        <v>382</v>
      </c>
      <c r="D21" s="32">
        <v>223</v>
      </c>
      <c r="E21" s="33">
        <v>159</v>
      </c>
      <c r="F21" s="34">
        <v>31</v>
      </c>
      <c r="G21" s="28">
        <v>1.0169779286926994</v>
      </c>
      <c r="H21" s="32">
        <f>I21+J21</f>
        <v>599</v>
      </c>
      <c r="I21" s="32">
        <v>306</v>
      </c>
      <c r="J21" s="32">
        <v>293</v>
      </c>
    </row>
    <row r="22" spans="1:10" ht="13.5" customHeight="1">
      <c r="A22" s="27">
        <v>7</v>
      </c>
      <c r="B22" s="28">
        <v>0.9916897506925207</v>
      </c>
      <c r="C22" s="32">
        <f>D22+E22</f>
        <v>358</v>
      </c>
      <c r="D22" s="32">
        <v>196</v>
      </c>
      <c r="E22" s="33">
        <v>162</v>
      </c>
      <c r="F22" s="34">
        <v>32</v>
      </c>
      <c r="G22" s="28">
        <v>1.055643879173291</v>
      </c>
      <c r="H22" s="32">
        <f>I22+J22</f>
        <v>664</v>
      </c>
      <c r="I22" s="32">
        <v>345</v>
      </c>
      <c r="J22" s="32">
        <v>319</v>
      </c>
    </row>
    <row r="23" spans="1:10" ht="13.5" customHeight="1">
      <c r="A23" s="27">
        <v>8</v>
      </c>
      <c r="B23" s="28">
        <v>0.989821882951654</v>
      </c>
      <c r="C23" s="32">
        <f>D23+E23</f>
        <v>389</v>
      </c>
      <c r="D23" s="32">
        <v>201</v>
      </c>
      <c r="E23" s="33">
        <v>188</v>
      </c>
      <c r="F23" s="34">
        <v>33</v>
      </c>
      <c r="G23" s="28">
        <v>1.044262295081967</v>
      </c>
      <c r="H23" s="32">
        <f>I23+J23</f>
        <v>637</v>
      </c>
      <c r="I23" s="32">
        <v>319</v>
      </c>
      <c r="J23" s="32">
        <v>318</v>
      </c>
    </row>
    <row r="24" spans="1:10" ht="13.5" customHeight="1">
      <c r="A24" s="27">
        <v>9</v>
      </c>
      <c r="B24" s="28">
        <v>1</v>
      </c>
      <c r="C24" s="32">
        <f>D24+E24</f>
        <v>398</v>
      </c>
      <c r="D24" s="32">
        <v>205</v>
      </c>
      <c r="E24" s="33">
        <v>193</v>
      </c>
      <c r="F24" s="34">
        <v>34</v>
      </c>
      <c r="G24" s="28">
        <v>1.0453857791225416</v>
      </c>
      <c r="H24" s="32">
        <f>I24+J24</f>
        <v>691</v>
      </c>
      <c r="I24" s="32">
        <v>365</v>
      </c>
      <c r="J24" s="32">
        <v>326</v>
      </c>
    </row>
    <row r="25" spans="1:10" ht="13.5" customHeight="1">
      <c r="A25" s="27"/>
      <c r="B25" s="28"/>
      <c r="C25" s="29"/>
      <c r="D25" s="29"/>
      <c r="E25" s="30"/>
      <c r="F25" s="34"/>
      <c r="G25" s="28"/>
      <c r="H25" s="29"/>
      <c r="I25" s="29"/>
      <c r="J25" s="29"/>
    </row>
    <row r="26" spans="1:10" ht="13.5" customHeight="1">
      <c r="A26" s="5" t="s">
        <v>13</v>
      </c>
      <c r="B26" s="31"/>
      <c r="C26" s="16">
        <f>SUM(C28:C32)</f>
        <v>2059</v>
      </c>
      <c r="D26" s="16">
        <f>SUM(D28:D32)</f>
        <v>1011</v>
      </c>
      <c r="E26" s="16">
        <f>SUM(E28:E32)</f>
        <v>1048</v>
      </c>
      <c r="F26" s="7" t="s">
        <v>14</v>
      </c>
      <c r="G26" s="31"/>
      <c r="H26" s="16">
        <f>SUM(H28:H32)</f>
        <v>3983</v>
      </c>
      <c r="I26" s="16">
        <f>SUM(I28:I32)</f>
        <v>2085</v>
      </c>
      <c r="J26" s="16">
        <f>SUM(J28:J32)</f>
        <v>1898</v>
      </c>
    </row>
    <row r="27" spans="1:10" ht="13.5" customHeight="1">
      <c r="A27" s="27"/>
      <c r="B27" s="28"/>
      <c r="C27" s="29"/>
      <c r="D27" s="29"/>
      <c r="E27" s="30"/>
      <c r="F27" s="34"/>
      <c r="G27" s="28"/>
      <c r="H27" s="29"/>
      <c r="I27" s="29"/>
      <c r="J27" s="29"/>
    </row>
    <row r="28" spans="1:10" ht="13.5" customHeight="1">
      <c r="A28" s="27">
        <v>10</v>
      </c>
      <c r="B28" s="28">
        <v>1</v>
      </c>
      <c r="C28" s="32">
        <f>D28+E28</f>
        <v>410</v>
      </c>
      <c r="D28" s="32">
        <v>193</v>
      </c>
      <c r="E28" s="33">
        <v>217</v>
      </c>
      <c r="F28" s="34">
        <v>35</v>
      </c>
      <c r="G28" s="28">
        <v>1.0416666666666667</v>
      </c>
      <c r="H28" s="32">
        <f>I28+J28</f>
        <v>725</v>
      </c>
      <c r="I28" s="32">
        <v>401</v>
      </c>
      <c r="J28" s="32">
        <v>324</v>
      </c>
    </row>
    <row r="29" spans="1:10" ht="13.5" customHeight="1">
      <c r="A29" s="27">
        <v>11</v>
      </c>
      <c r="B29" s="28">
        <v>1.0163934426229508</v>
      </c>
      <c r="C29" s="32">
        <f>D29+E29</f>
        <v>434</v>
      </c>
      <c r="D29" s="32">
        <v>209</v>
      </c>
      <c r="E29" s="33">
        <v>225</v>
      </c>
      <c r="F29" s="34">
        <v>36</v>
      </c>
      <c r="G29" s="28">
        <v>1.0358166189111748</v>
      </c>
      <c r="H29" s="32">
        <f>I29+J29</f>
        <v>723</v>
      </c>
      <c r="I29" s="32">
        <v>368</v>
      </c>
      <c r="J29" s="32">
        <v>355</v>
      </c>
    </row>
    <row r="30" spans="1:10" ht="13.5" customHeight="1">
      <c r="A30" s="27">
        <v>12</v>
      </c>
      <c r="B30" s="28">
        <v>0.9974747474747475</v>
      </c>
      <c r="C30" s="32">
        <f>D30+E30</f>
        <v>395</v>
      </c>
      <c r="D30" s="32">
        <v>189</v>
      </c>
      <c r="E30" s="33">
        <v>206</v>
      </c>
      <c r="F30" s="34">
        <v>37</v>
      </c>
      <c r="G30" s="28">
        <v>1.024</v>
      </c>
      <c r="H30" s="32">
        <f>I30+J30</f>
        <v>768</v>
      </c>
      <c r="I30" s="32">
        <v>403</v>
      </c>
      <c r="J30" s="32">
        <v>365</v>
      </c>
    </row>
    <row r="31" spans="1:10" ht="13.5" customHeight="1">
      <c r="A31" s="27">
        <v>13</v>
      </c>
      <c r="B31" s="28">
        <v>1.0249376558603491</v>
      </c>
      <c r="C31" s="32">
        <f>D31+E31</f>
        <v>411</v>
      </c>
      <c r="D31" s="32">
        <v>202</v>
      </c>
      <c r="E31" s="33">
        <v>209</v>
      </c>
      <c r="F31" s="34">
        <v>38</v>
      </c>
      <c r="G31" s="28">
        <v>1.030989272943981</v>
      </c>
      <c r="H31" s="32">
        <f>I31+J31</f>
        <v>865</v>
      </c>
      <c r="I31" s="32">
        <v>462</v>
      </c>
      <c r="J31" s="32">
        <v>403</v>
      </c>
    </row>
    <row r="32" spans="1:10" ht="13.5" customHeight="1">
      <c r="A32" s="27">
        <v>14</v>
      </c>
      <c r="B32" s="28">
        <v>1.0073891625615763</v>
      </c>
      <c r="C32" s="32">
        <f>D32+E32</f>
        <v>409</v>
      </c>
      <c r="D32" s="32">
        <v>218</v>
      </c>
      <c r="E32" s="33">
        <v>191</v>
      </c>
      <c r="F32" s="34">
        <v>39</v>
      </c>
      <c r="G32" s="28">
        <v>1.0123456790123457</v>
      </c>
      <c r="H32" s="32">
        <f>I32+J32</f>
        <v>902</v>
      </c>
      <c r="I32" s="32">
        <v>451</v>
      </c>
      <c r="J32" s="32">
        <v>451</v>
      </c>
    </row>
    <row r="33" spans="1:10" ht="13.5" customHeight="1">
      <c r="A33" s="27"/>
      <c r="B33" s="28"/>
      <c r="C33" s="29"/>
      <c r="D33" s="29"/>
      <c r="E33" s="30"/>
      <c r="F33" s="34"/>
      <c r="G33" s="28"/>
      <c r="H33" s="29"/>
      <c r="I33" s="29"/>
      <c r="J33" s="29"/>
    </row>
    <row r="34" spans="1:10" ht="13.5" customHeight="1">
      <c r="A34" s="5" t="s">
        <v>15</v>
      </c>
      <c r="B34" s="31"/>
      <c r="C34" s="16">
        <f>SUM(C36:C40)</f>
        <v>2139</v>
      </c>
      <c r="D34" s="16">
        <f>SUM(D36:D40)</f>
        <v>1130</v>
      </c>
      <c r="E34" s="16">
        <f>SUM(E36:E40)</f>
        <v>1009</v>
      </c>
      <c r="F34" s="7" t="s">
        <v>16</v>
      </c>
      <c r="G34" s="31"/>
      <c r="H34" s="16">
        <f>SUM(H36:H40)</f>
        <v>4239</v>
      </c>
      <c r="I34" s="16">
        <f>SUM(I36:I40)</f>
        <v>2198</v>
      </c>
      <c r="J34" s="16">
        <f>SUM(J36:J40)</f>
        <v>2041</v>
      </c>
    </row>
    <row r="35" spans="1:10" ht="13.5" customHeight="1">
      <c r="A35" s="27"/>
      <c r="B35" s="28"/>
      <c r="C35" s="29"/>
      <c r="D35" s="29"/>
      <c r="E35" s="30"/>
      <c r="F35" s="34"/>
      <c r="G35" s="28"/>
      <c r="H35" s="29"/>
      <c r="I35" s="29"/>
      <c r="J35" s="29"/>
    </row>
    <row r="36" spans="1:10" ht="13.5" customHeight="1">
      <c r="A36" s="27">
        <v>15</v>
      </c>
      <c r="B36" s="28">
        <v>1.0097560975609756</v>
      </c>
      <c r="C36" s="32">
        <f>D36+E36</f>
        <v>414</v>
      </c>
      <c r="D36" s="32">
        <v>230</v>
      </c>
      <c r="E36" s="33">
        <v>184</v>
      </c>
      <c r="F36" s="34">
        <v>40</v>
      </c>
      <c r="G36" s="28">
        <v>1.0337837837837838</v>
      </c>
      <c r="H36" s="32">
        <f>I36+J36</f>
        <v>918</v>
      </c>
      <c r="I36" s="32">
        <v>489</v>
      </c>
      <c r="J36" s="32">
        <v>429</v>
      </c>
    </row>
    <row r="37" spans="1:10" ht="13.5" customHeight="1">
      <c r="A37" s="27">
        <v>16</v>
      </c>
      <c r="B37" s="28">
        <v>1.0282776349614395</v>
      </c>
      <c r="C37" s="32">
        <f>D37+E37</f>
        <v>400</v>
      </c>
      <c r="D37" s="32">
        <v>215</v>
      </c>
      <c r="E37" s="33">
        <v>185</v>
      </c>
      <c r="F37" s="34">
        <v>41</v>
      </c>
      <c r="G37" s="28">
        <v>1.0217142857142858</v>
      </c>
      <c r="H37" s="32">
        <f>I37+J37</f>
        <v>894</v>
      </c>
      <c r="I37" s="32">
        <v>453</v>
      </c>
      <c r="J37" s="32">
        <v>441</v>
      </c>
    </row>
    <row r="38" spans="1:10" ht="13.5" customHeight="1">
      <c r="A38" s="27">
        <v>17</v>
      </c>
      <c r="B38" s="28">
        <v>1.0147420147420148</v>
      </c>
      <c r="C38" s="32">
        <f>D38+E38</f>
        <v>413</v>
      </c>
      <c r="D38" s="32">
        <v>208</v>
      </c>
      <c r="E38" s="33">
        <v>205</v>
      </c>
      <c r="F38" s="34">
        <v>42</v>
      </c>
      <c r="G38" s="28">
        <v>1.0265822784810126</v>
      </c>
      <c r="H38" s="32">
        <f>I38+J38</f>
        <v>811</v>
      </c>
      <c r="I38" s="32">
        <v>432</v>
      </c>
      <c r="J38" s="32">
        <v>379</v>
      </c>
    </row>
    <row r="39" spans="1:10" ht="13.5" customHeight="1">
      <c r="A39" s="27">
        <v>18</v>
      </c>
      <c r="B39" s="28">
        <v>1.069879518072289</v>
      </c>
      <c r="C39" s="32">
        <f>D39+E39</f>
        <v>444</v>
      </c>
      <c r="D39" s="32">
        <v>221</v>
      </c>
      <c r="E39" s="33">
        <v>223</v>
      </c>
      <c r="F39" s="34">
        <v>43</v>
      </c>
      <c r="G39" s="28">
        <v>1.0178997613365155</v>
      </c>
      <c r="H39" s="32">
        <f>I39+J39</f>
        <v>853</v>
      </c>
      <c r="I39" s="32">
        <v>433</v>
      </c>
      <c r="J39" s="32">
        <v>420</v>
      </c>
    </row>
    <row r="40" spans="1:10" ht="13.5" customHeight="1">
      <c r="A40" s="27">
        <v>19</v>
      </c>
      <c r="B40" s="28">
        <v>1.0909090909090908</v>
      </c>
      <c r="C40" s="32">
        <f>D40+E40</f>
        <v>468</v>
      </c>
      <c r="D40" s="32">
        <v>256</v>
      </c>
      <c r="E40" s="33">
        <v>212</v>
      </c>
      <c r="F40" s="34">
        <v>44</v>
      </c>
      <c r="G40" s="28">
        <v>1.0241610738255034</v>
      </c>
      <c r="H40" s="32">
        <f>I40+J40</f>
        <v>763</v>
      </c>
      <c r="I40" s="32">
        <v>391</v>
      </c>
      <c r="J40" s="32">
        <v>372</v>
      </c>
    </row>
    <row r="41" spans="1:10" ht="13.5" customHeight="1">
      <c r="A41" s="27"/>
      <c r="B41" s="28"/>
      <c r="C41" s="29"/>
      <c r="D41" s="29"/>
      <c r="E41" s="30"/>
      <c r="F41" s="34"/>
      <c r="G41" s="28"/>
      <c r="H41" s="29"/>
      <c r="I41" s="29"/>
      <c r="J41" s="29"/>
    </row>
    <row r="42" spans="1:10" ht="13.5" customHeight="1">
      <c r="A42" s="5" t="s">
        <v>17</v>
      </c>
      <c r="B42" s="31"/>
      <c r="C42" s="16">
        <f>SUM(C44:C48)</f>
        <v>2590</v>
      </c>
      <c r="D42" s="16">
        <f>SUM(D44:D48)</f>
        <v>1344</v>
      </c>
      <c r="E42" s="16">
        <f>SUM(E44:E48)</f>
        <v>1246</v>
      </c>
      <c r="F42" s="7" t="s">
        <v>18</v>
      </c>
      <c r="G42" s="31"/>
      <c r="H42" s="16">
        <f>SUM(H44:H48)</f>
        <v>3521</v>
      </c>
      <c r="I42" s="16">
        <f>SUM(I44:I48)</f>
        <v>1856</v>
      </c>
      <c r="J42" s="16">
        <f>SUM(J44:J48)</f>
        <v>1665</v>
      </c>
    </row>
    <row r="43" spans="1:10" ht="13.5" customHeight="1">
      <c r="A43" s="27"/>
      <c r="B43" s="28"/>
      <c r="C43" s="29"/>
      <c r="D43" s="29"/>
      <c r="E43" s="30"/>
      <c r="F43" s="34"/>
      <c r="G43" s="28"/>
      <c r="H43" s="29"/>
      <c r="I43" s="29"/>
      <c r="J43" s="29"/>
    </row>
    <row r="44" spans="1:10" ht="13.5" customHeight="1">
      <c r="A44" s="27">
        <v>20</v>
      </c>
      <c r="B44" s="28">
        <v>1.0492957746478873</v>
      </c>
      <c r="C44" s="32">
        <f>D44+E44</f>
        <v>447</v>
      </c>
      <c r="D44" s="32">
        <v>232</v>
      </c>
      <c r="E44" s="33">
        <v>215</v>
      </c>
      <c r="F44" s="34">
        <v>45</v>
      </c>
      <c r="G44" s="28">
        <v>1.0213049267643142</v>
      </c>
      <c r="H44" s="32">
        <f>I44+J44</f>
        <v>767</v>
      </c>
      <c r="I44" s="32">
        <v>439</v>
      </c>
      <c r="J44" s="32">
        <v>328</v>
      </c>
    </row>
    <row r="45" spans="1:10" ht="13.5" customHeight="1">
      <c r="A45" s="27">
        <v>21</v>
      </c>
      <c r="B45" s="28">
        <v>1.0337301587301588</v>
      </c>
      <c r="C45" s="32">
        <f>D45+E45</f>
        <v>521</v>
      </c>
      <c r="D45" s="32">
        <v>278</v>
      </c>
      <c r="E45" s="33">
        <v>243</v>
      </c>
      <c r="F45" s="34">
        <v>46</v>
      </c>
      <c r="G45" s="28">
        <v>1.033955857385399</v>
      </c>
      <c r="H45" s="32">
        <f>I45+J45</f>
        <v>609</v>
      </c>
      <c r="I45" s="32">
        <v>317</v>
      </c>
      <c r="J45" s="32">
        <v>292</v>
      </c>
    </row>
    <row r="46" spans="1:10" ht="13.5" customHeight="1">
      <c r="A46" s="27">
        <v>22</v>
      </c>
      <c r="B46" s="28">
        <v>1.069977426636569</v>
      </c>
      <c r="C46" s="32">
        <f>D46+E46</f>
        <v>474</v>
      </c>
      <c r="D46" s="43">
        <v>248</v>
      </c>
      <c r="E46" s="33">
        <v>226</v>
      </c>
      <c r="F46" s="34">
        <v>47</v>
      </c>
      <c r="G46" s="28">
        <v>1.0467289719626167</v>
      </c>
      <c r="H46" s="32">
        <f>I46+J46</f>
        <v>784</v>
      </c>
      <c r="I46" s="32">
        <v>398</v>
      </c>
      <c r="J46" s="32">
        <v>386</v>
      </c>
    </row>
    <row r="47" spans="1:10" ht="13.5" customHeight="1">
      <c r="A47" s="27">
        <v>23</v>
      </c>
      <c r="B47" s="28">
        <v>1.066536203522505</v>
      </c>
      <c r="C47" s="32">
        <f>D47+E47</f>
        <v>545</v>
      </c>
      <c r="D47" s="32">
        <v>277</v>
      </c>
      <c r="E47" s="32">
        <v>268</v>
      </c>
      <c r="F47" s="34">
        <v>48</v>
      </c>
      <c r="G47" s="28">
        <v>1.0467289719626167</v>
      </c>
      <c r="H47" s="32">
        <f>I47+J47</f>
        <v>672</v>
      </c>
      <c r="I47" s="32">
        <v>333</v>
      </c>
      <c r="J47" s="32">
        <v>339</v>
      </c>
    </row>
    <row r="48" spans="1:10" ht="13.5" customHeight="1">
      <c r="A48" s="27">
        <v>24</v>
      </c>
      <c r="B48" s="28">
        <v>1.0729537366548043</v>
      </c>
      <c r="C48" s="32">
        <f>D48+E48</f>
        <v>603</v>
      </c>
      <c r="D48" s="43">
        <v>309</v>
      </c>
      <c r="E48" s="33">
        <v>294</v>
      </c>
      <c r="F48" s="34">
        <v>49</v>
      </c>
      <c r="G48" s="28">
        <v>1.0487062404870624</v>
      </c>
      <c r="H48" s="32">
        <f>I48+J48</f>
        <v>689</v>
      </c>
      <c r="I48" s="32">
        <v>369</v>
      </c>
      <c r="J48" s="32">
        <v>320</v>
      </c>
    </row>
    <row r="49" spans="1:10" ht="13.5" customHeight="1">
      <c r="A49" s="35"/>
      <c r="B49" s="36"/>
      <c r="C49" s="61"/>
      <c r="D49" s="61"/>
      <c r="E49" s="62"/>
      <c r="F49" s="39"/>
      <c r="G49" s="36"/>
      <c r="H49" s="61"/>
      <c r="I49" s="61"/>
      <c r="J49" s="61"/>
    </row>
    <row r="50" spans="1:7" ht="13.5" customHeight="1">
      <c r="A50" t="s">
        <v>19</v>
      </c>
      <c r="F50" s="63"/>
      <c r="G50" s="63"/>
    </row>
    <row r="51" ht="13.5" customHeight="1"/>
    <row r="52" ht="13.5" customHeight="1"/>
    <row r="53" spans="5:6" ht="13.5" customHeight="1">
      <c r="E53" s="4"/>
      <c r="F53" s="4"/>
    </row>
    <row r="54" spans="5:6" ht="13.5" customHeight="1">
      <c r="E54" s="4"/>
      <c r="F54" s="4"/>
    </row>
    <row r="55" spans="5:6" ht="13.5" customHeight="1">
      <c r="E55" s="4"/>
      <c r="F55" s="4"/>
    </row>
    <row r="56" spans="5:6" ht="13.5" customHeight="1">
      <c r="E56" s="4"/>
      <c r="F56" s="4"/>
    </row>
    <row r="57" spans="5:6" ht="13.5" customHeight="1">
      <c r="E57" s="4"/>
      <c r="F57" s="4"/>
    </row>
    <row r="58" spans="5:6" ht="13.5" customHeight="1">
      <c r="E58" s="4"/>
      <c r="F58" s="4"/>
    </row>
    <row r="59" spans="5:6" ht="13.5" customHeight="1">
      <c r="E59" s="4"/>
      <c r="F59" s="4"/>
    </row>
    <row r="60" spans="5:6" ht="13.5" customHeight="1">
      <c r="E60" s="4"/>
      <c r="F60" s="4"/>
    </row>
    <row r="61" spans="5:6" ht="13.5" customHeight="1">
      <c r="E61" s="12"/>
      <c r="F61" s="12"/>
    </row>
    <row r="62" spans="5:6" ht="13.5" customHeight="1">
      <c r="E62" s="4"/>
      <c r="F62" s="4"/>
    </row>
    <row r="63" spans="5:6" ht="13.5" customHeight="1">
      <c r="E63" s="97"/>
      <c r="F63" s="97"/>
    </row>
    <row r="64" spans="5:6" ht="13.5">
      <c r="E64" s="4"/>
      <c r="F64" s="4"/>
    </row>
    <row r="65" spans="2:7" ht="17.25">
      <c r="B65" s="1" t="s">
        <v>20</v>
      </c>
      <c r="C65" s="84" t="s">
        <v>3</v>
      </c>
      <c r="D65" s="84"/>
      <c r="E65" s="84"/>
      <c r="F65" s="84"/>
      <c r="G65" s="84"/>
    </row>
    <row r="67" spans="1:10" ht="18" customHeight="1">
      <c r="A67" s="1" t="s">
        <v>43</v>
      </c>
      <c r="B67" s="1"/>
      <c r="C67" s="1"/>
      <c r="F67" s="85" t="s">
        <v>5</v>
      </c>
      <c r="G67" s="85"/>
      <c r="H67" s="85"/>
      <c r="I67" s="85"/>
      <c r="J67" s="85"/>
    </row>
    <row r="68" ht="13.5">
      <c r="C68" s="11"/>
    </row>
    <row r="69" spans="1:10" ht="13.5" customHeight="1">
      <c r="A69" s="86" t="s">
        <v>6</v>
      </c>
      <c r="B69" s="88" t="s">
        <v>7</v>
      </c>
      <c r="C69" s="90" t="s">
        <v>2</v>
      </c>
      <c r="D69" s="92" t="s">
        <v>0</v>
      </c>
      <c r="E69" s="92" t="s">
        <v>1</v>
      </c>
      <c r="F69" s="94" t="s">
        <v>6</v>
      </c>
      <c r="G69" s="88" t="s">
        <v>7</v>
      </c>
      <c r="H69" s="90" t="s">
        <v>2</v>
      </c>
      <c r="I69" s="92" t="s">
        <v>0</v>
      </c>
      <c r="J69" s="86" t="s">
        <v>1</v>
      </c>
    </row>
    <row r="70" spans="1:10" ht="13.5" customHeight="1">
      <c r="A70" s="87"/>
      <c r="B70" s="89"/>
      <c r="C70" s="91"/>
      <c r="D70" s="93"/>
      <c r="E70" s="93"/>
      <c r="F70" s="95"/>
      <c r="G70" s="89"/>
      <c r="H70" s="91"/>
      <c r="I70" s="93"/>
      <c r="J70" s="87"/>
    </row>
    <row r="71" spans="1:10" ht="13.5" customHeight="1">
      <c r="A71" s="40"/>
      <c r="B71" s="41"/>
      <c r="C71" s="64"/>
      <c r="D71" s="64"/>
      <c r="E71" s="65"/>
      <c r="F71" s="24"/>
      <c r="G71" s="25"/>
      <c r="H71" s="26"/>
      <c r="I71" s="26"/>
      <c r="J71" s="26"/>
    </row>
    <row r="72" spans="1:10" ht="13.5" customHeight="1">
      <c r="A72" s="5" t="s">
        <v>22</v>
      </c>
      <c r="B72" s="31"/>
      <c r="C72" s="16">
        <f>SUM(C74:C78)</f>
        <v>3105</v>
      </c>
      <c r="D72" s="16">
        <f>SUM(D74:D78)</f>
        <v>1587</v>
      </c>
      <c r="E72" s="16">
        <f>SUM(E74:E78)</f>
        <v>1518</v>
      </c>
      <c r="F72" s="7" t="s">
        <v>23</v>
      </c>
      <c r="G72" s="31"/>
      <c r="H72" s="16">
        <f>SUM(H74:H78)</f>
        <v>3049</v>
      </c>
      <c r="I72" s="16">
        <f>SUM(I74:I78)</f>
        <v>1288</v>
      </c>
      <c r="J72" s="16">
        <f>SUM(J74:J78)</f>
        <v>1761</v>
      </c>
    </row>
    <row r="73" spans="1:10" ht="13.5" customHeight="1">
      <c r="A73" s="27"/>
      <c r="B73" s="28"/>
      <c r="C73" s="29"/>
      <c r="D73" s="29"/>
      <c r="E73" s="30"/>
      <c r="F73" s="34"/>
      <c r="G73" s="28"/>
      <c r="H73" s="29"/>
      <c r="I73" s="29"/>
      <c r="J73" s="29"/>
    </row>
    <row r="74" spans="1:10" ht="13.5" customHeight="1">
      <c r="A74" s="27">
        <v>50</v>
      </c>
      <c r="B74" s="28">
        <v>1.0409165302782324</v>
      </c>
      <c r="C74" s="32">
        <f>D74+E74</f>
        <v>636</v>
      </c>
      <c r="D74" s="32">
        <v>327</v>
      </c>
      <c r="E74" s="33">
        <v>309</v>
      </c>
      <c r="F74" s="34">
        <v>75</v>
      </c>
      <c r="G74" s="28">
        <v>0.9983792544570502</v>
      </c>
      <c r="H74" s="32">
        <f>I74+J74</f>
        <v>616</v>
      </c>
      <c r="I74" s="32">
        <v>280</v>
      </c>
      <c r="J74" s="32">
        <v>336</v>
      </c>
    </row>
    <row r="75" spans="1:10" ht="13.5" customHeight="1">
      <c r="A75" s="27">
        <v>51</v>
      </c>
      <c r="B75" s="28">
        <v>1.0711805555555556</v>
      </c>
      <c r="C75" s="32">
        <f>D75+E75</f>
        <v>617</v>
      </c>
      <c r="D75" s="32">
        <v>313</v>
      </c>
      <c r="E75" s="33">
        <v>304</v>
      </c>
      <c r="F75" s="34">
        <v>76</v>
      </c>
      <c r="G75" s="28">
        <v>0.9971988795518207</v>
      </c>
      <c r="H75" s="32">
        <f>I75+J75</f>
        <v>712</v>
      </c>
      <c r="I75" s="32">
        <v>306</v>
      </c>
      <c r="J75" s="32">
        <v>406</v>
      </c>
    </row>
    <row r="76" spans="1:10" ht="13.5" customHeight="1">
      <c r="A76" s="27">
        <v>52</v>
      </c>
      <c r="B76" s="28">
        <v>1.0522151898734178</v>
      </c>
      <c r="C76" s="32">
        <f>D76+E76</f>
        <v>665</v>
      </c>
      <c r="D76" s="32">
        <v>342</v>
      </c>
      <c r="E76" s="33">
        <v>323</v>
      </c>
      <c r="F76" s="34">
        <v>77</v>
      </c>
      <c r="G76" s="28">
        <v>0.9814814814814815</v>
      </c>
      <c r="H76" s="32">
        <f>I76+J76</f>
        <v>583</v>
      </c>
      <c r="I76" s="32">
        <v>238</v>
      </c>
      <c r="J76" s="32">
        <v>345</v>
      </c>
    </row>
    <row r="77" spans="1:10" ht="13.5" customHeight="1">
      <c r="A77" s="27">
        <v>53</v>
      </c>
      <c r="B77" s="28">
        <v>1.0255941499085923</v>
      </c>
      <c r="C77" s="32">
        <f>D77+E77</f>
        <v>561</v>
      </c>
      <c r="D77" s="32">
        <v>289</v>
      </c>
      <c r="E77" s="33">
        <v>272</v>
      </c>
      <c r="F77" s="34">
        <v>78</v>
      </c>
      <c r="G77" s="28">
        <v>0.9875444839857651</v>
      </c>
      <c r="H77" s="32">
        <f>I77+J77</f>
        <v>555</v>
      </c>
      <c r="I77" s="32">
        <v>224</v>
      </c>
      <c r="J77" s="32">
        <v>331</v>
      </c>
    </row>
    <row r="78" spans="1:10" ht="13.5" customHeight="1">
      <c r="A78" s="27">
        <v>54</v>
      </c>
      <c r="B78" s="28">
        <v>1.0364238410596027</v>
      </c>
      <c r="C78" s="32">
        <f>D78+E78</f>
        <v>626</v>
      </c>
      <c r="D78" s="32">
        <v>316</v>
      </c>
      <c r="E78" s="33">
        <v>310</v>
      </c>
      <c r="F78" s="34">
        <v>79</v>
      </c>
      <c r="G78" s="28">
        <v>0.9831365935919055</v>
      </c>
      <c r="H78" s="32">
        <f>I78+J78</f>
        <v>583</v>
      </c>
      <c r="I78" s="32">
        <v>240</v>
      </c>
      <c r="J78" s="32">
        <v>343</v>
      </c>
    </row>
    <row r="79" spans="1:10" ht="13.5" customHeight="1">
      <c r="A79" s="27"/>
      <c r="B79" s="28"/>
      <c r="C79" s="29"/>
      <c r="D79" s="29"/>
      <c r="E79" s="30"/>
      <c r="F79" s="34"/>
      <c r="G79" s="28"/>
      <c r="H79" s="29"/>
      <c r="I79" s="29"/>
      <c r="J79" s="29"/>
    </row>
    <row r="80" spans="1:10" ht="13.5" customHeight="1">
      <c r="A80" s="5" t="s">
        <v>24</v>
      </c>
      <c r="B80" s="31"/>
      <c r="C80" s="16">
        <f>SUM(C82:C86)</f>
        <v>3215</v>
      </c>
      <c r="D80" s="16">
        <f>SUM(D82:D86)</f>
        <v>1698</v>
      </c>
      <c r="E80" s="16">
        <f>SUM(E82:E86)</f>
        <v>1517</v>
      </c>
      <c r="F80" s="7" t="s">
        <v>25</v>
      </c>
      <c r="G80" s="31"/>
      <c r="H80" s="16">
        <f>SUM(H82:H86)</f>
        <v>2116</v>
      </c>
      <c r="I80" s="16">
        <f>SUM(I82:I86)</f>
        <v>806</v>
      </c>
      <c r="J80" s="16">
        <f>SUM(J82:J86)</f>
        <v>1310</v>
      </c>
    </row>
    <row r="81" spans="1:10" ht="13.5" customHeight="1">
      <c r="A81" s="27"/>
      <c r="B81" s="28"/>
      <c r="C81" s="29"/>
      <c r="D81" s="29"/>
      <c r="E81" s="30"/>
      <c r="F81" s="34"/>
      <c r="G81" s="28"/>
      <c r="H81" s="29"/>
      <c r="I81" s="29"/>
      <c r="J81" s="29"/>
    </row>
    <row r="82" spans="1:10" ht="13.5" customHeight="1">
      <c r="A82" s="27">
        <v>55</v>
      </c>
      <c r="B82" s="28">
        <v>1.0643939393939394</v>
      </c>
      <c r="C82" s="32">
        <f>D82+E82</f>
        <v>562</v>
      </c>
      <c r="D82" s="32">
        <v>301</v>
      </c>
      <c r="E82" s="33">
        <v>261</v>
      </c>
      <c r="F82" s="34">
        <v>80</v>
      </c>
      <c r="G82" s="28">
        <v>0.9606741573033708</v>
      </c>
      <c r="H82" s="32">
        <f>I82+J82</f>
        <v>513</v>
      </c>
      <c r="I82" s="32">
        <v>204</v>
      </c>
      <c r="J82" s="32">
        <v>309</v>
      </c>
    </row>
    <row r="83" spans="1:10" ht="13.5" customHeight="1">
      <c r="A83" s="27">
        <v>56</v>
      </c>
      <c r="B83" s="28">
        <v>1.0367892976588629</v>
      </c>
      <c r="C83" s="32">
        <f>D83+E83</f>
        <v>620</v>
      </c>
      <c r="D83" s="32">
        <v>352</v>
      </c>
      <c r="E83" s="33">
        <v>268</v>
      </c>
      <c r="F83" s="34">
        <v>81</v>
      </c>
      <c r="G83" s="28">
        <v>0.9832985386221295</v>
      </c>
      <c r="H83" s="32">
        <f>I83+J83</f>
        <v>471</v>
      </c>
      <c r="I83" s="32">
        <v>192</v>
      </c>
      <c r="J83" s="32">
        <v>279</v>
      </c>
    </row>
    <row r="84" spans="1:10" ht="13.5" customHeight="1">
      <c r="A84" s="27">
        <v>57</v>
      </c>
      <c r="B84" s="28">
        <v>1.036697247706422</v>
      </c>
      <c r="C84" s="32">
        <f>D84+E84</f>
        <v>678</v>
      </c>
      <c r="D84" s="32">
        <v>366</v>
      </c>
      <c r="E84" s="33">
        <v>312</v>
      </c>
      <c r="F84" s="34">
        <v>82</v>
      </c>
      <c r="G84" s="28">
        <v>0.9484304932735426</v>
      </c>
      <c r="H84" s="32">
        <f>I84+J84</f>
        <v>423</v>
      </c>
      <c r="I84" s="32">
        <v>176</v>
      </c>
      <c r="J84" s="32">
        <v>247</v>
      </c>
    </row>
    <row r="85" spans="1:10" ht="13.5" customHeight="1">
      <c r="A85" s="27">
        <v>58</v>
      </c>
      <c r="B85" s="28">
        <v>1.030844155844156</v>
      </c>
      <c r="C85" s="32">
        <f>D85+E85</f>
        <v>635</v>
      </c>
      <c r="D85" s="32">
        <v>310</v>
      </c>
      <c r="E85" s="33">
        <v>325</v>
      </c>
      <c r="F85" s="34">
        <v>83</v>
      </c>
      <c r="G85" s="28">
        <v>0.9414634146341463</v>
      </c>
      <c r="H85" s="32">
        <f>I85+J85</f>
        <v>386</v>
      </c>
      <c r="I85" s="32">
        <v>127</v>
      </c>
      <c r="J85" s="32">
        <v>259</v>
      </c>
    </row>
    <row r="86" spans="1:10" ht="13.5" customHeight="1">
      <c r="A86" s="27">
        <v>59</v>
      </c>
      <c r="B86" s="28">
        <v>1.0256410256410255</v>
      </c>
      <c r="C86" s="32">
        <f>D86+E86</f>
        <v>720</v>
      </c>
      <c r="D86" s="32">
        <v>369</v>
      </c>
      <c r="E86" s="33">
        <v>351</v>
      </c>
      <c r="F86" s="34">
        <v>84</v>
      </c>
      <c r="G86" s="28">
        <v>0.9528023598820059</v>
      </c>
      <c r="H86" s="32">
        <f>I86+J86</f>
        <v>323</v>
      </c>
      <c r="I86" s="32">
        <v>107</v>
      </c>
      <c r="J86" s="32">
        <v>216</v>
      </c>
    </row>
    <row r="87" spans="1:10" ht="13.5" customHeight="1">
      <c r="A87" s="27"/>
      <c r="B87" s="28"/>
      <c r="C87" s="29"/>
      <c r="D87" s="29"/>
      <c r="E87" s="30"/>
      <c r="F87" s="34"/>
      <c r="G87" s="28"/>
      <c r="H87" s="29"/>
      <c r="I87" s="29"/>
      <c r="J87" s="29"/>
    </row>
    <row r="88" spans="1:10" ht="13.5" customHeight="1">
      <c r="A88" s="5" t="s">
        <v>26</v>
      </c>
      <c r="B88" s="31"/>
      <c r="C88" s="16">
        <f>SUM(C90:C94)</f>
        <v>4761</v>
      </c>
      <c r="D88" s="16">
        <f>SUM(D90:D94)</f>
        <v>2495</v>
      </c>
      <c r="E88" s="16">
        <f>SUM(E90:E94)</f>
        <v>2266</v>
      </c>
      <c r="F88" s="7" t="s">
        <v>27</v>
      </c>
      <c r="G88" s="31"/>
      <c r="H88" s="16">
        <f>SUM(H90:H94)</f>
        <v>1203</v>
      </c>
      <c r="I88" s="16">
        <f>SUM(I90:I94)</f>
        <v>359</v>
      </c>
      <c r="J88" s="16">
        <f>SUM(J90:J94)</f>
        <v>844</v>
      </c>
    </row>
    <row r="89" spans="1:10" ht="13.5" customHeight="1">
      <c r="A89" s="27"/>
      <c r="B89" s="28"/>
      <c r="C89" s="29"/>
      <c r="D89" s="29"/>
      <c r="E89" s="30"/>
      <c r="F89" s="34"/>
      <c r="G89" s="28"/>
      <c r="H89" s="32"/>
      <c r="I89" s="32"/>
      <c r="J89" s="32"/>
    </row>
    <row r="90" spans="1:10" ht="13.5" customHeight="1">
      <c r="A90" s="27">
        <v>60</v>
      </c>
      <c r="B90" s="28">
        <v>1.0243589743589743</v>
      </c>
      <c r="C90" s="32">
        <f>D90+E90</f>
        <v>799</v>
      </c>
      <c r="D90" s="32">
        <v>432</v>
      </c>
      <c r="E90" s="33">
        <v>367</v>
      </c>
      <c r="F90" s="34">
        <v>85</v>
      </c>
      <c r="G90" s="28">
        <v>0.9333333333333333</v>
      </c>
      <c r="H90" s="32">
        <f>I90+J90</f>
        <v>308</v>
      </c>
      <c r="I90" s="32">
        <v>101</v>
      </c>
      <c r="J90" s="32">
        <v>207</v>
      </c>
    </row>
    <row r="91" spans="1:10" ht="13.5" customHeight="1">
      <c r="A91" s="27">
        <v>61</v>
      </c>
      <c r="B91" s="28">
        <v>1.0166073546856464</v>
      </c>
      <c r="C91" s="32">
        <f>D91+E91</f>
        <v>857</v>
      </c>
      <c r="D91" s="32">
        <v>475</v>
      </c>
      <c r="E91" s="33">
        <v>382</v>
      </c>
      <c r="F91" s="34">
        <v>86</v>
      </c>
      <c r="G91" s="28">
        <v>0.9352750809061489</v>
      </c>
      <c r="H91" s="32">
        <f>I91+J91</f>
        <v>289</v>
      </c>
      <c r="I91" s="32">
        <v>93</v>
      </c>
      <c r="J91" s="32">
        <v>196</v>
      </c>
    </row>
    <row r="92" spans="1:10" ht="13.5" customHeight="1">
      <c r="A92" s="27">
        <v>62</v>
      </c>
      <c r="B92" s="28">
        <v>1.0223463687150838</v>
      </c>
      <c r="C92" s="32">
        <f>D92+E92</f>
        <v>915</v>
      </c>
      <c r="D92" s="32">
        <v>470</v>
      </c>
      <c r="E92" s="33">
        <v>445</v>
      </c>
      <c r="F92" s="34">
        <v>87</v>
      </c>
      <c r="G92" s="28">
        <v>0.9195402298850575</v>
      </c>
      <c r="H92" s="32">
        <f>I92+J92</f>
        <v>240</v>
      </c>
      <c r="I92" s="32">
        <v>77</v>
      </c>
      <c r="J92" s="32">
        <v>163</v>
      </c>
    </row>
    <row r="93" spans="1:10" ht="13.5" customHeight="1">
      <c r="A93" s="27">
        <v>63</v>
      </c>
      <c r="B93" s="28">
        <v>1.014058106841612</v>
      </c>
      <c r="C93" s="32">
        <f>D93+E93</f>
        <v>1082</v>
      </c>
      <c r="D93" s="32">
        <v>545</v>
      </c>
      <c r="E93" s="33">
        <v>537</v>
      </c>
      <c r="F93" s="34">
        <v>88</v>
      </c>
      <c r="G93" s="28">
        <v>0.8952380952380953</v>
      </c>
      <c r="H93" s="32">
        <f>I93+J93</f>
        <v>188</v>
      </c>
      <c r="I93" s="32">
        <v>47</v>
      </c>
      <c r="J93" s="32">
        <v>141</v>
      </c>
    </row>
    <row r="94" spans="1:10" ht="13.5" customHeight="1">
      <c r="A94" s="27">
        <v>64</v>
      </c>
      <c r="B94" s="28">
        <v>1.012797074954296</v>
      </c>
      <c r="C94" s="32">
        <f>D94+E94</f>
        <v>1108</v>
      </c>
      <c r="D94" s="32">
        <v>573</v>
      </c>
      <c r="E94" s="33">
        <v>535</v>
      </c>
      <c r="F94" s="34">
        <v>89</v>
      </c>
      <c r="G94" s="28">
        <v>0.89</v>
      </c>
      <c r="H94" s="32">
        <f>I94+J94</f>
        <v>178</v>
      </c>
      <c r="I94" s="32">
        <v>41</v>
      </c>
      <c r="J94" s="32">
        <v>137</v>
      </c>
    </row>
    <row r="95" spans="1:10" ht="13.5" customHeight="1">
      <c r="A95" s="27"/>
      <c r="B95" s="28"/>
      <c r="C95" s="29"/>
      <c r="D95" s="29"/>
      <c r="E95" s="30"/>
      <c r="F95" s="34"/>
      <c r="G95" s="28"/>
      <c r="H95" s="32"/>
      <c r="I95" s="32"/>
      <c r="J95" s="32"/>
    </row>
    <row r="96" spans="1:10" ht="13.5" customHeight="1">
      <c r="A96" s="5" t="s">
        <v>28</v>
      </c>
      <c r="B96" s="31"/>
      <c r="C96" s="16">
        <f>SUM(C98:C102)</f>
        <v>3852</v>
      </c>
      <c r="D96" s="16">
        <f>SUM(D98:D102)</f>
        <v>1919</v>
      </c>
      <c r="E96" s="16">
        <f>SUM(E98:E102)</f>
        <v>1933</v>
      </c>
      <c r="F96" s="7" t="s">
        <v>29</v>
      </c>
      <c r="G96" s="31"/>
      <c r="H96" s="16">
        <f>SUM(H98:H102)</f>
        <v>451</v>
      </c>
      <c r="I96" s="16">
        <f>SUM(I98:I102)</f>
        <v>96</v>
      </c>
      <c r="J96" s="16">
        <f>SUM(J98:J102)</f>
        <v>355</v>
      </c>
    </row>
    <row r="97" spans="1:10" ht="13.5" customHeight="1">
      <c r="A97" s="27"/>
      <c r="B97" s="28"/>
      <c r="C97" s="29"/>
      <c r="D97" s="29"/>
      <c r="E97" s="30"/>
      <c r="F97" s="34"/>
      <c r="G97" s="28"/>
      <c r="H97" s="32"/>
      <c r="I97" s="32"/>
      <c r="J97" s="32"/>
    </row>
    <row r="98" spans="1:10" ht="13.5" customHeight="1">
      <c r="A98" s="27">
        <v>65</v>
      </c>
      <c r="B98" s="28">
        <v>1.0185909980430528</v>
      </c>
      <c r="C98" s="32">
        <f>D98+E98</f>
        <v>1041</v>
      </c>
      <c r="D98" s="32">
        <v>518</v>
      </c>
      <c r="E98" s="33">
        <v>523</v>
      </c>
      <c r="F98" s="34">
        <v>90</v>
      </c>
      <c r="G98" s="28">
        <v>0.8928571428571429</v>
      </c>
      <c r="H98" s="32">
        <f>I98+J98</f>
        <v>125</v>
      </c>
      <c r="I98" s="32">
        <v>30</v>
      </c>
      <c r="J98" s="32">
        <v>95</v>
      </c>
    </row>
    <row r="99" spans="1:10" ht="13.5" customHeight="1">
      <c r="A99" s="27">
        <v>66</v>
      </c>
      <c r="B99" s="28">
        <v>0.9853420195439739</v>
      </c>
      <c r="C99" s="32">
        <f>D99+E99</f>
        <v>605</v>
      </c>
      <c r="D99" s="32">
        <v>285</v>
      </c>
      <c r="E99" s="33">
        <v>320</v>
      </c>
      <c r="F99" s="34">
        <v>91</v>
      </c>
      <c r="G99" s="28">
        <v>0.837037037037037</v>
      </c>
      <c r="H99" s="32">
        <f>I99+J99</f>
        <v>113</v>
      </c>
      <c r="I99" s="32">
        <v>24</v>
      </c>
      <c r="J99" s="32">
        <v>89</v>
      </c>
    </row>
    <row r="100" spans="1:10" ht="13.5" customHeight="1">
      <c r="A100" s="27">
        <v>67</v>
      </c>
      <c r="B100" s="28">
        <v>0.9967793880837359</v>
      </c>
      <c r="C100" s="32">
        <f>D100+E100</f>
        <v>619</v>
      </c>
      <c r="D100" s="32">
        <v>318</v>
      </c>
      <c r="E100" s="33">
        <v>301</v>
      </c>
      <c r="F100" s="34">
        <v>92</v>
      </c>
      <c r="G100" s="28">
        <v>0.8859649122807017</v>
      </c>
      <c r="H100" s="32">
        <f>I100+J100</f>
        <v>101</v>
      </c>
      <c r="I100" s="32">
        <v>23</v>
      </c>
      <c r="J100" s="32">
        <v>78</v>
      </c>
    </row>
    <row r="101" spans="1:10" ht="13.5" customHeight="1">
      <c r="A101" s="27">
        <v>68</v>
      </c>
      <c r="B101" s="28">
        <v>1.0074349442379182</v>
      </c>
      <c r="C101" s="32">
        <f>D101+E101</f>
        <v>813</v>
      </c>
      <c r="D101" s="32">
        <v>410</v>
      </c>
      <c r="E101" s="33">
        <v>403</v>
      </c>
      <c r="F101" s="34">
        <v>93</v>
      </c>
      <c r="G101" s="28">
        <v>0.8548387096774194</v>
      </c>
      <c r="H101" s="32">
        <f>I101+J101</f>
        <v>53</v>
      </c>
      <c r="I101" s="32">
        <v>12</v>
      </c>
      <c r="J101" s="32">
        <v>41</v>
      </c>
    </row>
    <row r="102" spans="1:10" ht="13.5" customHeight="1">
      <c r="A102" s="27">
        <v>69</v>
      </c>
      <c r="B102" s="28">
        <v>1.015748031496063</v>
      </c>
      <c r="C102" s="32">
        <f>D102+E102</f>
        <v>774</v>
      </c>
      <c r="D102" s="32">
        <v>388</v>
      </c>
      <c r="E102" s="33">
        <v>386</v>
      </c>
      <c r="F102" s="34">
        <v>94</v>
      </c>
      <c r="G102" s="28">
        <v>0.9516129032258065</v>
      </c>
      <c r="H102" s="32">
        <f>I102+J102</f>
        <v>59</v>
      </c>
      <c r="I102" s="32">
        <v>7</v>
      </c>
      <c r="J102" s="32">
        <v>52</v>
      </c>
    </row>
    <row r="103" spans="1:10" ht="13.5" customHeight="1">
      <c r="A103" s="27"/>
      <c r="B103" s="28"/>
      <c r="C103" s="29"/>
      <c r="D103" s="29"/>
      <c r="E103" s="30"/>
      <c r="F103" s="34"/>
      <c r="G103" s="28"/>
      <c r="H103" s="32"/>
      <c r="I103" s="32"/>
      <c r="J103" s="32"/>
    </row>
    <row r="104" spans="1:10" ht="13.5" customHeight="1">
      <c r="A104" s="5" t="s">
        <v>30</v>
      </c>
      <c r="B104" s="31"/>
      <c r="C104" s="16">
        <f>SUM(C106:C110)</f>
        <v>3596</v>
      </c>
      <c r="D104" s="16">
        <f>SUM(D106:D110)</f>
        <v>1724</v>
      </c>
      <c r="E104" s="16">
        <f>SUM(E106:E110)</f>
        <v>1872</v>
      </c>
      <c r="F104" s="7" t="s">
        <v>31</v>
      </c>
      <c r="G104" s="31"/>
      <c r="H104" s="16">
        <f>SUM(H106:H110)</f>
        <v>122</v>
      </c>
      <c r="I104" s="16">
        <f>SUM(I106:I110)</f>
        <v>21</v>
      </c>
      <c r="J104" s="16">
        <f>SUM(J106:J110)</f>
        <v>101</v>
      </c>
    </row>
    <row r="105" spans="1:10" ht="13.5" customHeight="1">
      <c r="A105" s="27" t="s">
        <v>32</v>
      </c>
      <c r="B105" s="28"/>
      <c r="C105" s="29"/>
      <c r="D105" s="29"/>
      <c r="E105" s="30"/>
      <c r="F105" s="34"/>
      <c r="G105" s="28"/>
      <c r="H105" s="32"/>
      <c r="I105" s="32"/>
      <c r="J105" s="32"/>
    </row>
    <row r="106" spans="1:10" ht="13.5" customHeight="1">
      <c r="A106" s="27">
        <v>70</v>
      </c>
      <c r="B106" s="28">
        <v>1.0061652281134401</v>
      </c>
      <c r="C106" s="32">
        <f>D106+E106</f>
        <v>816</v>
      </c>
      <c r="D106" s="32">
        <v>399</v>
      </c>
      <c r="E106" s="33">
        <v>417</v>
      </c>
      <c r="F106" s="34">
        <v>95</v>
      </c>
      <c r="G106" s="28">
        <v>0.8245614035087719</v>
      </c>
      <c r="H106" s="32">
        <f aca="true" t="shared" si="0" ref="H106:H112">I106+J106</f>
        <v>47</v>
      </c>
      <c r="I106" s="32">
        <v>8</v>
      </c>
      <c r="J106" s="32">
        <v>39</v>
      </c>
    </row>
    <row r="107" spans="1:10" ht="13.5" customHeight="1">
      <c r="A107" s="27">
        <v>71</v>
      </c>
      <c r="B107" s="28">
        <v>1.0153846153846153</v>
      </c>
      <c r="C107" s="32">
        <f>D107+E107</f>
        <v>858</v>
      </c>
      <c r="D107" s="32">
        <v>435</v>
      </c>
      <c r="E107" s="33">
        <v>423</v>
      </c>
      <c r="F107" s="34">
        <v>96</v>
      </c>
      <c r="G107" s="28">
        <v>0.8064516129032258</v>
      </c>
      <c r="H107" s="32">
        <f t="shared" si="0"/>
        <v>25</v>
      </c>
      <c r="I107" s="32">
        <v>5</v>
      </c>
      <c r="J107" s="32">
        <v>20</v>
      </c>
    </row>
    <row r="108" spans="1:10" ht="13.5" customHeight="1">
      <c r="A108" s="27">
        <v>72</v>
      </c>
      <c r="B108" s="28">
        <v>0.9852941176470589</v>
      </c>
      <c r="C108" s="32">
        <f>D108+E108</f>
        <v>737</v>
      </c>
      <c r="D108" s="32">
        <v>343</v>
      </c>
      <c r="E108" s="33">
        <v>394</v>
      </c>
      <c r="F108" s="34">
        <v>97</v>
      </c>
      <c r="G108" s="28">
        <v>0.7714285714285715</v>
      </c>
      <c r="H108" s="32">
        <f t="shared" si="0"/>
        <v>27</v>
      </c>
      <c r="I108" s="32">
        <v>5</v>
      </c>
      <c r="J108" s="32">
        <v>22</v>
      </c>
    </row>
    <row r="109" spans="1:10" ht="13.5" customHeight="1">
      <c r="A109" s="27">
        <v>73</v>
      </c>
      <c r="B109" s="28">
        <v>1.0124555160142348</v>
      </c>
      <c r="C109" s="32">
        <f>D109+E109</f>
        <v>569</v>
      </c>
      <c r="D109" s="43">
        <v>275</v>
      </c>
      <c r="E109" s="33">
        <v>294</v>
      </c>
      <c r="F109" s="34">
        <v>98</v>
      </c>
      <c r="G109" s="28">
        <v>0.7</v>
      </c>
      <c r="H109" s="32">
        <f t="shared" si="0"/>
        <v>14</v>
      </c>
      <c r="I109" s="32">
        <v>1</v>
      </c>
      <c r="J109" s="32">
        <v>13</v>
      </c>
    </row>
    <row r="110" spans="1:10" ht="13.5" customHeight="1">
      <c r="A110" s="27">
        <v>74</v>
      </c>
      <c r="B110" s="28">
        <v>1.0048939641109298</v>
      </c>
      <c r="C110" s="32">
        <f>D110+E110</f>
        <v>616</v>
      </c>
      <c r="D110" s="32">
        <v>272</v>
      </c>
      <c r="E110" s="32">
        <v>344</v>
      </c>
      <c r="F110" s="34">
        <v>99</v>
      </c>
      <c r="G110" s="28">
        <v>0.47368421052631576</v>
      </c>
      <c r="H110" s="32">
        <f t="shared" si="0"/>
        <v>9</v>
      </c>
      <c r="I110" s="32">
        <v>2</v>
      </c>
      <c r="J110" s="32">
        <v>7</v>
      </c>
    </row>
    <row r="111" spans="1:10" ht="13.5" customHeight="1">
      <c r="A111" s="27"/>
      <c r="B111" s="28"/>
      <c r="C111" s="66"/>
      <c r="D111" s="66"/>
      <c r="E111" s="30"/>
      <c r="F111" s="34"/>
      <c r="G111" s="28"/>
      <c r="H111" s="32"/>
      <c r="I111" s="32"/>
      <c r="J111" s="32"/>
    </row>
    <row r="112" spans="1:10" ht="13.5" customHeight="1">
      <c r="A112" s="27"/>
      <c r="B112" s="28"/>
      <c r="C112" s="66"/>
      <c r="D112" s="66"/>
      <c r="E112" s="30"/>
      <c r="F112" s="7" t="s">
        <v>33</v>
      </c>
      <c r="G112" s="31"/>
      <c r="H112" s="16">
        <f t="shared" si="0"/>
        <v>19</v>
      </c>
      <c r="I112" s="16">
        <v>2</v>
      </c>
      <c r="J112" s="16">
        <v>17</v>
      </c>
    </row>
    <row r="113" spans="1:10" ht="13.5" customHeight="1">
      <c r="A113" s="27"/>
      <c r="B113" s="28"/>
      <c r="C113" s="66"/>
      <c r="D113" s="66"/>
      <c r="E113" s="30"/>
      <c r="F113" s="7"/>
      <c r="G113" s="31"/>
      <c r="H113" s="16"/>
      <c r="I113" s="16"/>
      <c r="J113" s="16"/>
    </row>
    <row r="114" spans="1:10" s="11" customFormat="1" ht="13.5" customHeight="1">
      <c r="A114" s="45"/>
      <c r="B114" s="45"/>
      <c r="C114" s="45"/>
      <c r="D114" s="45"/>
      <c r="E114" s="45"/>
      <c r="F114" s="45"/>
      <c r="G114" s="45"/>
      <c r="H114" s="45"/>
      <c r="I114" s="45"/>
      <c r="J114" s="45"/>
    </row>
    <row r="115" spans="1:7" ht="13.5" customHeight="1">
      <c r="A115" s="96" t="s">
        <v>44</v>
      </c>
      <c r="B115" s="96"/>
      <c r="C115" s="17" t="s">
        <v>2</v>
      </c>
      <c r="D115" s="17"/>
      <c r="E115" s="17" t="s">
        <v>0</v>
      </c>
      <c r="F115" s="17"/>
      <c r="G115" s="17" t="s">
        <v>1</v>
      </c>
    </row>
    <row r="116" spans="1:7" ht="13.5" customHeight="1">
      <c r="A116" s="8"/>
      <c r="B116" s="8"/>
      <c r="C116" s="17"/>
      <c r="D116" s="17"/>
      <c r="E116" s="17"/>
      <c r="F116" s="17"/>
      <c r="G116" s="17"/>
    </row>
    <row r="117" spans="1:7" ht="13.5" customHeight="1">
      <c r="A117" s="96" t="s">
        <v>45</v>
      </c>
      <c r="B117" s="96"/>
      <c r="C117" s="54">
        <f>C10+C18+C26</f>
        <v>5813</v>
      </c>
      <c r="D117" s="67"/>
      <c r="E117" s="54">
        <f>D10+D18+D26</f>
        <v>2962</v>
      </c>
      <c r="F117" s="67"/>
      <c r="G117" s="54">
        <f>E10+E18+E26</f>
        <v>2851</v>
      </c>
    </row>
    <row r="118" spans="1:7" ht="13.5" customHeight="1">
      <c r="A118" s="8"/>
      <c r="B118" s="8"/>
      <c r="C118" s="68"/>
      <c r="D118" s="69"/>
      <c r="E118" s="69"/>
      <c r="F118" s="69"/>
      <c r="G118" s="69"/>
    </row>
    <row r="119" spans="1:7" ht="13.5" customHeight="1">
      <c r="A119" s="96" t="s">
        <v>46</v>
      </c>
      <c r="B119" s="96"/>
      <c r="C119" s="54">
        <f>C34+C42+H10+H18+H26+H34+H42+C72+C80+C88</f>
        <v>33702</v>
      </c>
      <c r="D119" s="67"/>
      <c r="E119" s="54">
        <f>D34+D42+I10+I18+I26+I34+I42+D72+D80+D88</f>
        <v>17597</v>
      </c>
      <c r="F119" s="67"/>
      <c r="G119" s="54">
        <f>E34+E42+J10+J18+J26+J34+J42+E72+E80+E88</f>
        <v>16105</v>
      </c>
    </row>
    <row r="120" spans="1:7" ht="13.5" customHeight="1">
      <c r="A120" s="5"/>
      <c r="B120" s="5"/>
      <c r="C120" s="68"/>
      <c r="D120" s="69"/>
      <c r="E120" s="68"/>
      <c r="F120" s="69"/>
      <c r="G120" s="68"/>
    </row>
    <row r="121" spans="1:7" ht="13.5" customHeight="1">
      <c r="A121" s="96" t="s">
        <v>47</v>
      </c>
      <c r="B121" s="96"/>
      <c r="C121" s="54">
        <f>C96+C104+H72+H80+H88+H96+H104+H112</f>
        <v>14408</v>
      </c>
      <c r="D121" s="67"/>
      <c r="E121" s="54">
        <f>D96+D104+I80+I88+I96+I104+I112+I72</f>
        <v>6215</v>
      </c>
      <c r="F121" s="67"/>
      <c r="G121" s="54">
        <f>E96+E104+J72+J80+J88+J96+J104+J112</f>
        <v>8193</v>
      </c>
    </row>
    <row r="122" spans="1:7" ht="13.5" customHeight="1">
      <c r="A122" s="8"/>
      <c r="B122" s="8"/>
      <c r="C122" s="68"/>
      <c r="D122" s="69"/>
      <c r="E122" s="69"/>
      <c r="F122" s="69"/>
      <c r="G122" s="69"/>
    </row>
    <row r="123" spans="1:7" ht="13.5" customHeight="1">
      <c r="A123" s="96" t="s">
        <v>48</v>
      </c>
      <c r="B123" s="96"/>
      <c r="C123" s="54">
        <f>H72+H80+H88+H96+H104+H112</f>
        <v>6960</v>
      </c>
      <c r="D123" s="67"/>
      <c r="E123" s="54">
        <f>I72+I80+I88+I96+I104+I112</f>
        <v>2572</v>
      </c>
      <c r="F123" s="67"/>
      <c r="G123" s="54">
        <f>J72+J80+J88+J96+J104+J112</f>
        <v>4388</v>
      </c>
    </row>
    <row r="124" spans="1:8" ht="13.5" customHeight="1">
      <c r="A124" s="5"/>
      <c r="B124" s="5"/>
      <c r="C124" s="68"/>
      <c r="D124" s="57"/>
      <c r="E124" s="56"/>
      <c r="F124" s="57"/>
      <c r="G124" s="56"/>
      <c r="H124" s="70"/>
    </row>
    <row r="125" spans="1:8" ht="13.5" customHeight="1">
      <c r="A125" s="40"/>
      <c r="B125" s="40"/>
      <c r="C125" s="40"/>
      <c r="D125" s="67"/>
      <c r="E125" s="67"/>
      <c r="F125" s="67"/>
      <c r="G125" s="67"/>
      <c r="H125" s="67"/>
    </row>
    <row r="126" spans="1:8" ht="13.5" customHeight="1">
      <c r="A126" s="40"/>
      <c r="B126" s="40"/>
      <c r="C126" s="40"/>
      <c r="D126" s="67"/>
      <c r="E126" s="4"/>
      <c r="F126" s="4"/>
      <c r="G126" s="67"/>
      <c r="H126" s="67"/>
    </row>
    <row r="127" spans="1:8" ht="13.5">
      <c r="A127" s="40"/>
      <c r="B127" s="40"/>
      <c r="C127" s="40"/>
      <c r="D127" s="67"/>
      <c r="E127" s="67"/>
      <c r="F127" s="67"/>
      <c r="G127" s="67"/>
      <c r="H127" s="67"/>
    </row>
    <row r="128" spans="1:8" ht="13.5">
      <c r="A128" s="40"/>
      <c r="B128" s="40"/>
      <c r="C128" s="67"/>
      <c r="D128" s="67"/>
      <c r="E128" s="67"/>
      <c r="F128" s="67"/>
      <c r="G128" s="67"/>
      <c r="H128" s="67"/>
    </row>
    <row r="129" spans="1:2" ht="13.5">
      <c r="A129" s="15"/>
      <c r="B129" s="15"/>
    </row>
  </sheetData>
  <mergeCells count="30">
    <mergeCell ref="A121:B121"/>
    <mergeCell ref="A123:B123"/>
    <mergeCell ref="J69:J70"/>
    <mergeCell ref="A115:B115"/>
    <mergeCell ref="A117:B117"/>
    <mergeCell ref="A119:B119"/>
    <mergeCell ref="F67:J67"/>
    <mergeCell ref="A69:A70"/>
    <mergeCell ref="B69:B70"/>
    <mergeCell ref="C69:C70"/>
    <mergeCell ref="D69:D70"/>
    <mergeCell ref="E69:E70"/>
    <mergeCell ref="F69:F70"/>
    <mergeCell ref="G69:G70"/>
    <mergeCell ref="H69:H70"/>
    <mergeCell ref="I69:I70"/>
    <mergeCell ref="I6:I7"/>
    <mergeCell ref="J6:J7"/>
    <mergeCell ref="E63:F63"/>
    <mergeCell ref="C65:G65"/>
    <mergeCell ref="C2:G2"/>
    <mergeCell ref="F4:J4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5118110236220472" right="0.5118110236220472" top="0.3937007874015748" bottom="0.35433070866141736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50"/>
  </sheetPr>
  <dimension ref="A2:L126"/>
  <sheetViews>
    <sheetView workbookViewId="0" topLeftCell="A1">
      <selection activeCell="C2" sqref="C2:G2"/>
    </sheetView>
  </sheetViews>
  <sheetFormatPr defaultColWidth="9.00390625" defaultRowHeight="13.5"/>
  <cols>
    <col min="1" max="1" width="10.625" style="0" customWidth="1"/>
    <col min="2" max="2" width="8.125" style="0" customWidth="1"/>
    <col min="6" max="6" width="10.625" style="0" customWidth="1"/>
    <col min="7" max="7" width="8.125" style="0" customWidth="1"/>
  </cols>
  <sheetData>
    <row r="2" spans="2:7" ht="17.25">
      <c r="B2" s="1" t="s">
        <v>20</v>
      </c>
      <c r="C2" s="84" t="s">
        <v>3</v>
      </c>
      <c r="D2" s="84"/>
      <c r="E2" s="84"/>
      <c r="F2" s="84"/>
      <c r="G2" s="84"/>
    </row>
    <row r="4" spans="1:10" ht="18" customHeight="1">
      <c r="A4" s="1" t="s">
        <v>49</v>
      </c>
      <c r="B4" s="1"/>
      <c r="F4" s="85" t="s">
        <v>5</v>
      </c>
      <c r="G4" s="85"/>
      <c r="H4" s="85"/>
      <c r="I4" s="85"/>
      <c r="J4" s="85"/>
    </row>
    <row r="5" ht="13.5">
      <c r="C5" s="11"/>
    </row>
    <row r="6" spans="1:10" ht="13.5" customHeight="1">
      <c r="A6" s="90" t="s">
        <v>6</v>
      </c>
      <c r="B6" s="88" t="s">
        <v>7</v>
      </c>
      <c r="C6" s="98" t="s">
        <v>2</v>
      </c>
      <c r="D6" s="92" t="s">
        <v>0</v>
      </c>
      <c r="E6" s="92" t="s">
        <v>1</v>
      </c>
      <c r="F6" s="92" t="s">
        <v>6</v>
      </c>
      <c r="G6" s="88" t="s">
        <v>7</v>
      </c>
      <c r="H6" s="98" t="s">
        <v>2</v>
      </c>
      <c r="I6" s="92" t="s">
        <v>0</v>
      </c>
      <c r="J6" s="94" t="s">
        <v>1</v>
      </c>
    </row>
    <row r="7" spans="1:10" ht="13.5" customHeight="1">
      <c r="A7" s="91"/>
      <c r="B7" s="89"/>
      <c r="C7" s="99"/>
      <c r="D7" s="93"/>
      <c r="E7" s="93"/>
      <c r="F7" s="93"/>
      <c r="G7" s="89"/>
      <c r="H7" s="99"/>
      <c r="I7" s="93"/>
      <c r="J7" s="95"/>
    </row>
    <row r="8" spans="1:10" ht="14.25" customHeight="1">
      <c r="A8" s="9" t="s">
        <v>8</v>
      </c>
      <c r="B8" s="22"/>
      <c r="C8" s="23">
        <f>C10+C18+C26+C34+H10+H18+H26+H34+H42+C72+C80+C88+C96+C104+H72+H80+H88+H96+H104+H112+C42</f>
        <v>74641</v>
      </c>
      <c r="D8" s="23">
        <f>D10+D18+D26+D34+I10+I18+I26+I34+I42+D72+D80+D88+D96+D104+I72+I80+I88+I96+I104+I112+D42</f>
        <v>36367</v>
      </c>
      <c r="E8" s="23">
        <f>E10+E18+E26+E34+J10+J18+J26+J34+J42+E72+E80+E88+E96+E104+J72+J80+J88+J96+J104+J112+E42</f>
        <v>38274</v>
      </c>
      <c r="F8" s="24"/>
      <c r="G8" s="25"/>
      <c r="H8" s="3"/>
      <c r="I8" s="3"/>
      <c r="J8" s="3"/>
    </row>
    <row r="9" spans="1:10" ht="13.5" customHeight="1">
      <c r="A9" s="27"/>
      <c r="B9" s="28"/>
      <c r="C9" s="16"/>
      <c r="D9" s="16"/>
      <c r="E9" s="60"/>
      <c r="F9" s="24"/>
      <c r="G9" s="25"/>
      <c r="H9" s="16"/>
      <c r="I9" s="16"/>
      <c r="J9" s="16"/>
    </row>
    <row r="10" spans="1:10" ht="13.5" customHeight="1">
      <c r="A10" s="5" t="s">
        <v>9</v>
      </c>
      <c r="B10" s="31"/>
      <c r="C10" s="16">
        <f>SUM(C12:C16)</f>
        <v>2884</v>
      </c>
      <c r="D10" s="16">
        <f>SUM(D12:D16)</f>
        <v>1453</v>
      </c>
      <c r="E10" s="16">
        <f>SUM(E12:E16)</f>
        <v>1431</v>
      </c>
      <c r="F10" s="7" t="s">
        <v>10</v>
      </c>
      <c r="G10" s="31"/>
      <c r="H10" s="16">
        <f>SUM(H12:H16)</f>
        <v>4238</v>
      </c>
      <c r="I10" s="16">
        <f>SUM(I12:I16)</f>
        <v>2200</v>
      </c>
      <c r="J10" s="16">
        <f>SUM(J12:J16)</f>
        <v>2038</v>
      </c>
    </row>
    <row r="11" spans="1:10" ht="13.5" customHeight="1">
      <c r="A11" s="27"/>
      <c r="B11" s="28"/>
      <c r="C11" s="29"/>
      <c r="D11" s="29"/>
      <c r="E11" s="30"/>
      <c r="F11" s="34"/>
      <c r="G11" s="28"/>
      <c r="H11" s="29"/>
      <c r="I11" s="29"/>
      <c r="J11" s="29"/>
    </row>
    <row r="12" spans="1:10" ht="13.5" customHeight="1">
      <c r="A12" s="27">
        <v>0</v>
      </c>
      <c r="B12" s="28"/>
      <c r="C12" s="32">
        <f>D12+E12</f>
        <v>584</v>
      </c>
      <c r="D12" s="32">
        <v>280</v>
      </c>
      <c r="E12" s="33">
        <v>304</v>
      </c>
      <c r="F12" s="34">
        <v>25</v>
      </c>
      <c r="G12" s="28">
        <v>1.0477453580901857</v>
      </c>
      <c r="H12" s="32">
        <f>I12+J12</f>
        <v>790</v>
      </c>
      <c r="I12" s="32">
        <v>412</v>
      </c>
      <c r="J12" s="32">
        <v>378</v>
      </c>
    </row>
    <row r="13" spans="1:10" ht="13.5" customHeight="1">
      <c r="A13" s="27">
        <v>1</v>
      </c>
      <c r="B13" s="28">
        <v>1.0161001788908766</v>
      </c>
      <c r="C13" s="32">
        <f>D13+E13</f>
        <v>568</v>
      </c>
      <c r="D13" s="32">
        <v>301</v>
      </c>
      <c r="E13" s="33">
        <v>267</v>
      </c>
      <c r="F13" s="34">
        <v>26</v>
      </c>
      <c r="G13" s="28">
        <v>1.009913258983891</v>
      </c>
      <c r="H13" s="32">
        <f>I13+J13</f>
        <v>815</v>
      </c>
      <c r="I13" s="32">
        <v>415</v>
      </c>
      <c r="J13" s="32">
        <v>400</v>
      </c>
    </row>
    <row r="14" spans="1:10" ht="13.5" customHeight="1">
      <c r="A14" s="27">
        <v>2</v>
      </c>
      <c r="B14" s="28">
        <v>0.9846938775510204</v>
      </c>
      <c r="C14" s="32">
        <f>D14+E14</f>
        <v>579</v>
      </c>
      <c r="D14" s="32">
        <v>314</v>
      </c>
      <c r="E14" s="33">
        <v>265</v>
      </c>
      <c r="F14" s="34">
        <v>27</v>
      </c>
      <c r="G14" s="28">
        <v>1.0503778337531486</v>
      </c>
      <c r="H14" s="32">
        <f>I14+J14</f>
        <v>834</v>
      </c>
      <c r="I14" s="32">
        <v>446</v>
      </c>
      <c r="J14" s="32">
        <v>388</v>
      </c>
    </row>
    <row r="15" spans="1:10" ht="13.5" customHeight="1">
      <c r="A15" s="27">
        <v>3</v>
      </c>
      <c r="B15" s="28">
        <v>0.9965156794425087</v>
      </c>
      <c r="C15" s="32">
        <f>D15+E15</f>
        <v>572</v>
      </c>
      <c r="D15" s="32">
        <v>283</v>
      </c>
      <c r="E15" s="33">
        <v>289</v>
      </c>
      <c r="F15" s="34">
        <v>28</v>
      </c>
      <c r="G15" s="28">
        <v>1.0498261877172654</v>
      </c>
      <c r="H15" s="32">
        <f>I15+J15</f>
        <v>906</v>
      </c>
      <c r="I15" s="32">
        <v>459</v>
      </c>
      <c r="J15" s="32">
        <v>447</v>
      </c>
    </row>
    <row r="16" spans="1:10" ht="13.5" customHeight="1">
      <c r="A16" s="27">
        <v>4</v>
      </c>
      <c r="B16" s="28">
        <v>0.9931623931623932</v>
      </c>
      <c r="C16" s="32">
        <f>D16+E16</f>
        <v>581</v>
      </c>
      <c r="D16" s="32">
        <v>275</v>
      </c>
      <c r="E16" s="33">
        <v>306</v>
      </c>
      <c r="F16" s="34">
        <v>29</v>
      </c>
      <c r="G16" s="28">
        <v>1.0288018433179724</v>
      </c>
      <c r="H16" s="32">
        <f>I16+J16</f>
        <v>893</v>
      </c>
      <c r="I16" s="32">
        <v>468</v>
      </c>
      <c r="J16" s="32">
        <v>425</v>
      </c>
    </row>
    <row r="17" spans="1:10" ht="13.5" customHeight="1">
      <c r="A17" s="27"/>
      <c r="B17" s="28"/>
      <c r="C17" s="29"/>
      <c r="D17" s="29"/>
      <c r="E17" s="30"/>
      <c r="F17" s="34"/>
      <c r="G17" s="28"/>
      <c r="H17" s="29"/>
      <c r="I17" s="29"/>
      <c r="J17" s="29"/>
    </row>
    <row r="18" spans="1:10" ht="13.5" customHeight="1">
      <c r="A18" s="5" t="s">
        <v>11</v>
      </c>
      <c r="B18" s="31"/>
      <c r="C18" s="16">
        <f>SUM(C20:C24)</f>
        <v>2829</v>
      </c>
      <c r="D18" s="16">
        <f>SUM(D20:D24)</f>
        <v>1462</v>
      </c>
      <c r="E18" s="16">
        <f>SUM(E20:E24)</f>
        <v>1367</v>
      </c>
      <c r="F18" s="7" t="s">
        <v>12</v>
      </c>
      <c r="G18" s="31"/>
      <c r="H18" s="16">
        <f>SUM(H20:H24)</f>
        <v>4517</v>
      </c>
      <c r="I18" s="16">
        <f>SUM(I20:I24)</f>
        <v>2338</v>
      </c>
      <c r="J18" s="16">
        <f>SUM(J20:J24)</f>
        <v>2179</v>
      </c>
    </row>
    <row r="19" spans="1:10" ht="13.5" customHeight="1">
      <c r="A19" s="27"/>
      <c r="B19" s="28"/>
      <c r="C19" s="29"/>
      <c r="D19" s="29"/>
      <c r="E19" s="30"/>
      <c r="F19" s="34"/>
      <c r="G19" s="28"/>
      <c r="H19" s="29"/>
      <c r="I19" s="29"/>
      <c r="J19" s="29"/>
    </row>
    <row r="20" spans="1:10" ht="13.5" customHeight="1">
      <c r="A20" s="27">
        <v>5</v>
      </c>
      <c r="B20" s="28">
        <v>0.9845890410958904</v>
      </c>
      <c r="C20" s="32">
        <f>D20+E20</f>
        <v>575</v>
      </c>
      <c r="D20" s="32">
        <v>281</v>
      </c>
      <c r="E20" s="33">
        <v>294</v>
      </c>
      <c r="F20" s="34">
        <v>30</v>
      </c>
      <c r="G20" s="28">
        <v>1.0141676505312869</v>
      </c>
      <c r="H20" s="32">
        <f>I20+J20</f>
        <v>859</v>
      </c>
      <c r="I20" s="32">
        <v>427</v>
      </c>
      <c r="J20" s="32">
        <v>432</v>
      </c>
    </row>
    <row r="21" spans="1:10" ht="13.5" customHeight="1">
      <c r="A21" s="27">
        <v>6</v>
      </c>
      <c r="B21" s="28">
        <v>0.9857142857142858</v>
      </c>
      <c r="C21" s="32">
        <f>D21+E21</f>
        <v>552</v>
      </c>
      <c r="D21" s="32">
        <v>292</v>
      </c>
      <c r="E21" s="33">
        <v>260</v>
      </c>
      <c r="F21" s="34">
        <v>31</v>
      </c>
      <c r="G21" s="28">
        <v>1.0235849056603774</v>
      </c>
      <c r="H21" s="32">
        <f>I21+J21</f>
        <v>868</v>
      </c>
      <c r="I21" s="32">
        <v>468</v>
      </c>
      <c r="J21" s="32">
        <v>400</v>
      </c>
    </row>
    <row r="22" spans="1:10" ht="13.5" customHeight="1">
      <c r="A22" s="27">
        <v>7</v>
      </c>
      <c r="B22" s="28">
        <v>1.0072072072072071</v>
      </c>
      <c r="C22" s="32">
        <f>D22+E22</f>
        <v>559</v>
      </c>
      <c r="D22" s="32">
        <v>304</v>
      </c>
      <c r="E22" s="33">
        <v>255</v>
      </c>
      <c r="F22" s="34">
        <v>32</v>
      </c>
      <c r="G22" s="28">
        <v>1.0301003344481605</v>
      </c>
      <c r="H22" s="32">
        <f>I22+J22</f>
        <v>924</v>
      </c>
      <c r="I22" s="32">
        <v>464</v>
      </c>
      <c r="J22" s="32">
        <v>460</v>
      </c>
    </row>
    <row r="23" spans="1:10" ht="13.5" customHeight="1">
      <c r="A23" s="27">
        <v>8</v>
      </c>
      <c r="B23" s="28">
        <v>0.9963436928702011</v>
      </c>
      <c r="C23" s="32">
        <f>D23+E23</f>
        <v>545</v>
      </c>
      <c r="D23" s="32">
        <v>278</v>
      </c>
      <c r="E23" s="33">
        <v>267</v>
      </c>
      <c r="F23" s="34">
        <v>33</v>
      </c>
      <c r="G23" s="28">
        <v>1.0246636771300448</v>
      </c>
      <c r="H23" s="32">
        <f>I23+J23</f>
        <v>914</v>
      </c>
      <c r="I23" s="32">
        <v>472</v>
      </c>
      <c r="J23" s="32">
        <v>442</v>
      </c>
    </row>
    <row r="24" spans="1:10" ht="13.5" customHeight="1">
      <c r="A24" s="27">
        <v>9</v>
      </c>
      <c r="B24" s="28">
        <v>0.9835526315789473</v>
      </c>
      <c r="C24" s="32">
        <f>D24+E24</f>
        <v>598</v>
      </c>
      <c r="D24" s="32">
        <v>307</v>
      </c>
      <c r="E24" s="33">
        <v>291</v>
      </c>
      <c r="F24" s="34">
        <v>34</v>
      </c>
      <c r="G24" s="28">
        <v>1.018181818181818</v>
      </c>
      <c r="H24" s="32">
        <f>I24+J24</f>
        <v>952</v>
      </c>
      <c r="I24" s="32">
        <v>507</v>
      </c>
      <c r="J24" s="32">
        <v>445</v>
      </c>
    </row>
    <row r="25" spans="1:10" ht="13.5" customHeight="1">
      <c r="A25" s="27"/>
      <c r="B25" s="28"/>
      <c r="C25" s="29"/>
      <c r="D25" s="29"/>
      <c r="E25" s="30"/>
      <c r="F25" s="34"/>
      <c r="G25" s="28"/>
      <c r="H25" s="29"/>
      <c r="I25" s="29"/>
      <c r="J25" s="29"/>
    </row>
    <row r="26" spans="1:10" ht="13.5" customHeight="1">
      <c r="A26" s="5" t="s">
        <v>13</v>
      </c>
      <c r="B26" s="31"/>
      <c r="C26" s="16">
        <f>SUM(C28:C32)</f>
        <v>3044</v>
      </c>
      <c r="D26" s="16">
        <f>SUM(D28:D32)</f>
        <v>1561</v>
      </c>
      <c r="E26" s="16">
        <f>SUM(E28:E32)</f>
        <v>1483</v>
      </c>
      <c r="F26" s="7" t="s">
        <v>14</v>
      </c>
      <c r="G26" s="31"/>
      <c r="H26" s="16">
        <f>SUM(H28:H32)</f>
        <v>5756</v>
      </c>
      <c r="I26" s="16">
        <f>SUM(I28:I32)</f>
        <v>2983</v>
      </c>
      <c r="J26" s="16">
        <f>SUM(J28:J32)</f>
        <v>2773</v>
      </c>
    </row>
    <row r="27" spans="1:10" ht="13.5" customHeight="1">
      <c r="A27" s="27"/>
      <c r="B27" s="28"/>
      <c r="C27" s="29"/>
      <c r="D27" s="29"/>
      <c r="E27" s="30"/>
      <c r="F27" s="34"/>
      <c r="G27" s="28"/>
      <c r="H27" s="29"/>
      <c r="I27" s="29"/>
      <c r="J27" s="29"/>
    </row>
    <row r="28" spans="1:10" ht="13.5" customHeight="1">
      <c r="A28" s="27">
        <v>10</v>
      </c>
      <c r="B28" s="28">
        <v>1.0104895104895104</v>
      </c>
      <c r="C28" s="32">
        <f>D28+E28</f>
        <v>578</v>
      </c>
      <c r="D28" s="32">
        <v>298</v>
      </c>
      <c r="E28" s="33">
        <v>280</v>
      </c>
      <c r="F28" s="34">
        <v>35</v>
      </c>
      <c r="G28" s="28">
        <v>0.9922027290448343</v>
      </c>
      <c r="H28" s="32">
        <f>I28+J28</f>
        <v>1018</v>
      </c>
      <c r="I28" s="32">
        <v>511</v>
      </c>
      <c r="J28" s="32">
        <v>507</v>
      </c>
    </row>
    <row r="29" spans="1:10" ht="13.5" customHeight="1">
      <c r="A29" s="27">
        <v>11</v>
      </c>
      <c r="B29" s="28">
        <v>1.0048154093097914</v>
      </c>
      <c r="C29" s="32">
        <f>D29+E29</f>
        <v>626</v>
      </c>
      <c r="D29" s="32">
        <v>323</v>
      </c>
      <c r="E29" s="33">
        <v>303</v>
      </c>
      <c r="F29" s="34">
        <v>36</v>
      </c>
      <c r="G29" s="28">
        <v>1.018181818181818</v>
      </c>
      <c r="H29" s="32">
        <f>I29+J29</f>
        <v>1120</v>
      </c>
      <c r="I29" s="32">
        <v>574</v>
      </c>
      <c r="J29" s="32">
        <v>546</v>
      </c>
    </row>
    <row r="30" spans="1:10" ht="13.5" customHeight="1">
      <c r="A30" s="27">
        <v>12</v>
      </c>
      <c r="B30" s="28">
        <v>1.0114192495921697</v>
      </c>
      <c r="C30" s="32">
        <f>D30+E30</f>
        <v>620</v>
      </c>
      <c r="D30" s="32">
        <v>311</v>
      </c>
      <c r="E30" s="33">
        <v>309</v>
      </c>
      <c r="F30" s="34">
        <v>37</v>
      </c>
      <c r="G30" s="28">
        <v>1.023193577163247</v>
      </c>
      <c r="H30" s="32">
        <f>I30+J30</f>
        <v>1147</v>
      </c>
      <c r="I30" s="32">
        <v>605</v>
      </c>
      <c r="J30" s="32">
        <v>542</v>
      </c>
    </row>
    <row r="31" spans="1:10" ht="13.5" customHeight="1">
      <c r="A31" s="27">
        <v>13</v>
      </c>
      <c r="B31" s="28">
        <v>1.0051546391752577</v>
      </c>
      <c r="C31" s="32">
        <f>D31+E31</f>
        <v>585</v>
      </c>
      <c r="D31" s="32">
        <v>298</v>
      </c>
      <c r="E31" s="33">
        <v>287</v>
      </c>
      <c r="F31" s="34">
        <v>38</v>
      </c>
      <c r="G31" s="28">
        <v>1.0065952184666116</v>
      </c>
      <c r="H31" s="32">
        <f>I31+J31</f>
        <v>1221</v>
      </c>
      <c r="I31" s="32">
        <v>644</v>
      </c>
      <c r="J31" s="32">
        <v>577</v>
      </c>
    </row>
    <row r="32" spans="1:10" ht="13.5" customHeight="1">
      <c r="A32" s="27">
        <v>14</v>
      </c>
      <c r="B32" s="28">
        <v>1.0111464968152866</v>
      </c>
      <c r="C32" s="32">
        <f>D32+E32</f>
        <v>635</v>
      </c>
      <c r="D32" s="32">
        <v>331</v>
      </c>
      <c r="E32" s="33">
        <v>304</v>
      </c>
      <c r="F32" s="34">
        <v>39</v>
      </c>
      <c r="G32" s="28">
        <v>1.0121457489878543</v>
      </c>
      <c r="H32" s="32">
        <f>I32+J32</f>
        <v>1250</v>
      </c>
      <c r="I32" s="32">
        <v>649</v>
      </c>
      <c r="J32" s="32">
        <v>601</v>
      </c>
    </row>
    <row r="33" spans="1:10" ht="13.5" customHeight="1">
      <c r="A33" s="27"/>
      <c r="B33" s="28"/>
      <c r="C33" s="29"/>
      <c r="D33" s="29"/>
      <c r="E33" s="30"/>
      <c r="F33" s="34"/>
      <c r="G33" s="28"/>
      <c r="H33" s="29"/>
      <c r="I33" s="29"/>
      <c r="J33" s="29"/>
    </row>
    <row r="34" spans="1:10" ht="13.5" customHeight="1">
      <c r="A34" s="5" t="s">
        <v>15</v>
      </c>
      <c r="B34" s="31"/>
      <c r="C34" s="16">
        <f>SUM(C36:C40)</f>
        <v>3196</v>
      </c>
      <c r="D34" s="16">
        <f>SUM(D36:D40)</f>
        <v>1623</v>
      </c>
      <c r="E34" s="16">
        <f>SUM(E36:E40)</f>
        <v>1573</v>
      </c>
      <c r="F34" s="7" t="s">
        <v>16</v>
      </c>
      <c r="G34" s="31"/>
      <c r="H34" s="16">
        <f>SUM(H36:H40)</f>
        <v>5834</v>
      </c>
      <c r="I34" s="16">
        <f>SUM(I36:I40)</f>
        <v>3073</v>
      </c>
      <c r="J34" s="16">
        <f>SUM(J36:J40)</f>
        <v>2761</v>
      </c>
    </row>
    <row r="35" spans="1:10" ht="13.5" customHeight="1">
      <c r="A35" s="27"/>
      <c r="B35" s="28"/>
      <c r="C35" s="29"/>
      <c r="D35" s="29"/>
      <c r="E35" s="30"/>
      <c r="F35" s="34"/>
      <c r="G35" s="28"/>
      <c r="H35" s="29"/>
      <c r="I35" s="29"/>
      <c r="J35" s="29"/>
    </row>
    <row r="36" spans="1:10" ht="13.5" customHeight="1">
      <c r="A36" s="27">
        <v>15</v>
      </c>
      <c r="B36" s="28">
        <v>1.0096774193548388</v>
      </c>
      <c r="C36" s="32">
        <f>D36+E36</f>
        <v>626</v>
      </c>
      <c r="D36" s="32">
        <v>303</v>
      </c>
      <c r="E36" s="33">
        <v>323</v>
      </c>
      <c r="F36" s="34">
        <v>40</v>
      </c>
      <c r="G36" s="28">
        <v>1.0302013422818792</v>
      </c>
      <c r="H36" s="32">
        <f>I36+J36</f>
        <v>1228</v>
      </c>
      <c r="I36" s="32">
        <v>639</v>
      </c>
      <c r="J36" s="32">
        <v>589</v>
      </c>
    </row>
    <row r="37" spans="1:10" ht="13.5" customHeight="1">
      <c r="A37" s="27">
        <v>16</v>
      </c>
      <c r="B37" s="28">
        <v>1.006980802792321</v>
      </c>
      <c r="C37" s="32">
        <f>D37+E37</f>
        <v>577</v>
      </c>
      <c r="D37" s="32">
        <v>296</v>
      </c>
      <c r="E37" s="33">
        <v>281</v>
      </c>
      <c r="F37" s="34">
        <v>41</v>
      </c>
      <c r="G37" s="28">
        <v>0.9957983193277311</v>
      </c>
      <c r="H37" s="32">
        <f>I37+J37</f>
        <v>1185</v>
      </c>
      <c r="I37" s="32">
        <v>623</v>
      </c>
      <c r="J37" s="32">
        <v>562</v>
      </c>
    </row>
    <row r="38" spans="1:10" ht="13.5" customHeight="1">
      <c r="A38" s="27">
        <v>17</v>
      </c>
      <c r="B38" s="28">
        <v>1.0351681957186545</v>
      </c>
      <c r="C38" s="32">
        <f>D38+E38</f>
        <v>677</v>
      </c>
      <c r="D38" s="32">
        <v>352</v>
      </c>
      <c r="E38" s="33">
        <v>325</v>
      </c>
      <c r="F38" s="34">
        <v>42</v>
      </c>
      <c r="G38" s="28">
        <v>1.0387736699729486</v>
      </c>
      <c r="H38" s="32">
        <f>I38+J38</f>
        <v>1152</v>
      </c>
      <c r="I38" s="32">
        <v>618</v>
      </c>
      <c r="J38" s="32">
        <v>534</v>
      </c>
    </row>
    <row r="39" spans="1:10" ht="13.5" customHeight="1">
      <c r="A39" s="27">
        <v>18</v>
      </c>
      <c r="B39" s="28">
        <v>1.0196374622356494</v>
      </c>
      <c r="C39" s="32">
        <f>D39+E39</f>
        <v>675</v>
      </c>
      <c r="D39" s="32">
        <v>347</v>
      </c>
      <c r="E39" s="33">
        <v>328</v>
      </c>
      <c r="F39" s="34">
        <v>43</v>
      </c>
      <c r="G39" s="28">
        <v>1.0155574762316335</v>
      </c>
      <c r="H39" s="32">
        <f>I39+J39</f>
        <v>1175</v>
      </c>
      <c r="I39" s="32">
        <v>618</v>
      </c>
      <c r="J39" s="32">
        <v>557</v>
      </c>
    </row>
    <row r="40" spans="1:10" ht="13.5" customHeight="1">
      <c r="A40" s="27">
        <v>19</v>
      </c>
      <c r="B40" s="28">
        <v>1.0174603174603174</v>
      </c>
      <c r="C40" s="32">
        <f>D40+E40</f>
        <v>641</v>
      </c>
      <c r="D40" s="32">
        <v>325</v>
      </c>
      <c r="E40" s="33">
        <v>316</v>
      </c>
      <c r="F40" s="34">
        <v>44</v>
      </c>
      <c r="G40" s="28">
        <v>1.0311027332704996</v>
      </c>
      <c r="H40" s="32">
        <f>I40+J40</f>
        <v>1094</v>
      </c>
      <c r="I40" s="32">
        <v>575</v>
      </c>
      <c r="J40" s="32">
        <v>519</v>
      </c>
    </row>
    <row r="41" spans="1:10" ht="13.5" customHeight="1">
      <c r="A41" s="27"/>
      <c r="B41" s="28"/>
      <c r="C41" s="29"/>
      <c r="D41" s="29"/>
      <c r="E41" s="30"/>
      <c r="F41" s="34"/>
      <c r="G41" s="28"/>
      <c r="H41" s="29"/>
      <c r="I41" s="29"/>
      <c r="J41" s="29"/>
    </row>
    <row r="42" spans="1:10" ht="13.5" customHeight="1">
      <c r="A42" s="5" t="s">
        <v>17</v>
      </c>
      <c r="B42" s="31"/>
      <c r="C42" s="16">
        <f>SUM(C44:C48)</f>
        <v>3546</v>
      </c>
      <c r="D42" s="16">
        <f>SUM(D44:D48)</f>
        <v>1810</v>
      </c>
      <c r="E42" s="16">
        <f>SUM(E44:E48)</f>
        <v>1736</v>
      </c>
      <c r="F42" s="7" t="s">
        <v>18</v>
      </c>
      <c r="G42" s="31"/>
      <c r="H42" s="16">
        <f>SUM(H44:H48)</f>
        <v>4816</v>
      </c>
      <c r="I42" s="16">
        <f>SUM(I44:I48)</f>
        <v>2459</v>
      </c>
      <c r="J42" s="16">
        <f>SUM(J44:J48)</f>
        <v>2357</v>
      </c>
    </row>
    <row r="43" spans="1:10" ht="13.5" customHeight="1">
      <c r="A43" s="27"/>
      <c r="B43" s="28"/>
      <c r="C43" s="29"/>
      <c r="D43" s="29"/>
      <c r="E43" s="30"/>
      <c r="F43" s="34"/>
      <c r="G43" s="28"/>
      <c r="H43" s="29"/>
      <c r="I43" s="29"/>
      <c r="J43" s="29"/>
    </row>
    <row r="44" spans="1:10" ht="13.5" customHeight="1">
      <c r="A44" s="27">
        <v>20</v>
      </c>
      <c r="B44" s="28">
        <v>1.0345345345345345</v>
      </c>
      <c r="C44" s="32">
        <f>D44+E44</f>
        <v>689</v>
      </c>
      <c r="D44" s="32">
        <v>358</v>
      </c>
      <c r="E44" s="33">
        <v>331</v>
      </c>
      <c r="F44" s="34">
        <v>45</v>
      </c>
      <c r="G44" s="28">
        <v>1.0217186024551463</v>
      </c>
      <c r="H44" s="32">
        <f>I44+J44</f>
        <v>1082</v>
      </c>
      <c r="I44" s="32">
        <v>579</v>
      </c>
      <c r="J44" s="32">
        <v>503</v>
      </c>
    </row>
    <row r="45" spans="1:10" ht="13.5" customHeight="1">
      <c r="A45" s="27">
        <v>21</v>
      </c>
      <c r="B45" s="28">
        <v>1.0281065088757397</v>
      </c>
      <c r="C45" s="32">
        <f>D45+E45</f>
        <v>695</v>
      </c>
      <c r="D45" s="32">
        <v>360</v>
      </c>
      <c r="E45" s="33">
        <v>335</v>
      </c>
      <c r="F45" s="34">
        <v>46</v>
      </c>
      <c r="G45" s="28">
        <v>1.0243605359317904</v>
      </c>
      <c r="H45" s="32">
        <f>I45+J45</f>
        <v>841</v>
      </c>
      <c r="I45" s="32">
        <v>426</v>
      </c>
      <c r="J45" s="32">
        <v>415</v>
      </c>
    </row>
    <row r="46" spans="1:10" ht="13.5" customHeight="1">
      <c r="A46" s="27">
        <v>22</v>
      </c>
      <c r="B46" s="28">
        <v>1.0138888888888888</v>
      </c>
      <c r="C46" s="32">
        <f>D46+E46</f>
        <v>657</v>
      </c>
      <c r="D46" s="43">
        <v>321</v>
      </c>
      <c r="E46" s="33">
        <v>336</v>
      </c>
      <c r="F46" s="34">
        <v>47</v>
      </c>
      <c r="G46" s="28">
        <v>1.011684518013632</v>
      </c>
      <c r="H46" s="32">
        <f>I46+J46</f>
        <v>1039</v>
      </c>
      <c r="I46" s="32">
        <v>525</v>
      </c>
      <c r="J46" s="32">
        <v>514</v>
      </c>
    </row>
    <row r="47" spans="1:10" ht="13.5" customHeight="1">
      <c r="A47" s="27">
        <v>23</v>
      </c>
      <c r="B47" s="28">
        <v>1.0369318181818181</v>
      </c>
      <c r="C47" s="32">
        <f>D47+E47</f>
        <v>730</v>
      </c>
      <c r="D47" s="32">
        <v>366</v>
      </c>
      <c r="E47" s="32">
        <v>364</v>
      </c>
      <c r="F47" s="34">
        <v>48</v>
      </c>
      <c r="G47" s="28">
        <v>1.0042872454448017</v>
      </c>
      <c r="H47" s="32">
        <f>I47+J47</f>
        <v>937</v>
      </c>
      <c r="I47" s="32">
        <v>461</v>
      </c>
      <c r="J47" s="32">
        <v>476</v>
      </c>
    </row>
    <row r="48" spans="1:10" ht="13.5" customHeight="1">
      <c r="A48" s="27">
        <v>24</v>
      </c>
      <c r="B48" s="28">
        <v>1.0472972972972974</v>
      </c>
      <c r="C48" s="32">
        <f>D48+E48</f>
        <v>775</v>
      </c>
      <c r="D48" s="43">
        <v>405</v>
      </c>
      <c r="E48" s="33">
        <v>370</v>
      </c>
      <c r="F48" s="34">
        <v>49</v>
      </c>
      <c r="G48" s="28">
        <v>1.0257270693512304</v>
      </c>
      <c r="H48" s="32">
        <f>I48+J48</f>
        <v>917</v>
      </c>
      <c r="I48" s="32">
        <v>468</v>
      </c>
      <c r="J48" s="32">
        <v>449</v>
      </c>
    </row>
    <row r="49" spans="1:10" ht="13.5" customHeight="1">
      <c r="A49" s="35"/>
      <c r="B49" s="36"/>
      <c r="C49" s="61"/>
      <c r="D49" s="61"/>
      <c r="E49" s="62"/>
      <c r="F49" s="39"/>
      <c r="G49" s="36"/>
      <c r="H49" s="61"/>
      <c r="I49" s="61"/>
      <c r="J49" s="61"/>
    </row>
    <row r="50" ht="13.5" customHeight="1">
      <c r="A50" t="s">
        <v>19</v>
      </c>
    </row>
    <row r="51" ht="13.5" customHeight="1"/>
    <row r="52" ht="13.5" customHeight="1"/>
    <row r="53" ht="13.5" customHeight="1"/>
    <row r="54" ht="13.5" customHeight="1"/>
    <row r="55" ht="13.5" customHeight="1"/>
    <row r="56" spans="5:6" ht="13.5" customHeight="1">
      <c r="E56" s="4"/>
      <c r="F56" s="4"/>
    </row>
    <row r="57" spans="5:6" ht="13.5" customHeight="1">
      <c r="E57" s="4"/>
      <c r="F57" s="4"/>
    </row>
    <row r="58" spans="5:6" ht="13.5" customHeight="1">
      <c r="E58" s="4"/>
      <c r="F58" s="4"/>
    </row>
    <row r="59" spans="5:6" ht="13.5" customHeight="1">
      <c r="E59" s="12"/>
      <c r="F59" s="12"/>
    </row>
    <row r="60" spans="5:6" ht="13.5" customHeight="1">
      <c r="E60" s="12"/>
      <c r="F60" s="12"/>
    </row>
    <row r="61" spans="5:6" ht="13.5" customHeight="1">
      <c r="E61" s="12"/>
      <c r="F61" s="12"/>
    </row>
    <row r="62" spans="5:6" ht="13.5" customHeight="1">
      <c r="E62" s="4"/>
      <c r="F62" s="4"/>
    </row>
    <row r="63" spans="5:6" ht="13.5" customHeight="1">
      <c r="E63" s="4"/>
      <c r="F63" s="4"/>
    </row>
    <row r="65" spans="2:7" ht="17.25">
      <c r="B65" s="1" t="s">
        <v>20</v>
      </c>
      <c r="C65" s="84" t="s">
        <v>3</v>
      </c>
      <c r="D65" s="84"/>
      <c r="E65" s="84"/>
      <c r="F65" s="84"/>
      <c r="G65" s="84"/>
    </row>
    <row r="67" spans="1:10" ht="18" customHeight="1">
      <c r="A67" s="1" t="s">
        <v>50</v>
      </c>
      <c r="B67" s="1"/>
      <c r="C67" s="1"/>
      <c r="F67" s="85" t="s">
        <v>5</v>
      </c>
      <c r="G67" s="85"/>
      <c r="H67" s="85"/>
      <c r="I67" s="85"/>
      <c r="J67" s="85"/>
    </row>
    <row r="68" ht="13.5">
      <c r="C68" s="11"/>
    </row>
    <row r="69" spans="1:10" ht="13.5" customHeight="1">
      <c r="A69" s="90" t="s">
        <v>6</v>
      </c>
      <c r="B69" s="88" t="s">
        <v>7</v>
      </c>
      <c r="C69" s="98" t="s">
        <v>2</v>
      </c>
      <c r="D69" s="92" t="s">
        <v>0</v>
      </c>
      <c r="E69" s="92" t="s">
        <v>1</v>
      </c>
      <c r="F69" s="92" t="s">
        <v>6</v>
      </c>
      <c r="G69" s="88" t="s">
        <v>7</v>
      </c>
      <c r="H69" s="98" t="s">
        <v>2</v>
      </c>
      <c r="I69" s="92" t="s">
        <v>0</v>
      </c>
      <c r="J69" s="94" t="s">
        <v>1</v>
      </c>
    </row>
    <row r="70" spans="1:10" ht="13.5" customHeight="1">
      <c r="A70" s="91"/>
      <c r="B70" s="89"/>
      <c r="C70" s="99"/>
      <c r="D70" s="93"/>
      <c r="E70" s="93"/>
      <c r="F70" s="93"/>
      <c r="G70" s="89"/>
      <c r="H70" s="99"/>
      <c r="I70" s="93"/>
      <c r="J70" s="95"/>
    </row>
    <row r="71" spans="1:10" ht="13.5" customHeight="1">
      <c r="A71" s="40"/>
      <c r="B71" s="41"/>
      <c r="C71" s="26"/>
      <c r="D71" s="26"/>
      <c r="E71" s="42"/>
      <c r="F71" s="24"/>
      <c r="G71" s="25"/>
      <c r="H71" s="26"/>
      <c r="I71" s="26"/>
      <c r="J71" s="26"/>
    </row>
    <row r="72" spans="1:10" ht="13.5" customHeight="1">
      <c r="A72" s="5" t="s">
        <v>22</v>
      </c>
      <c r="B72" s="31"/>
      <c r="C72" s="16">
        <f>SUM(C74:C78)</f>
        <v>4217</v>
      </c>
      <c r="D72" s="16">
        <f>SUM(D74:D78)</f>
        <v>2155</v>
      </c>
      <c r="E72" s="16">
        <f>SUM(E74:E78)</f>
        <v>2062</v>
      </c>
      <c r="F72" s="7" t="s">
        <v>23</v>
      </c>
      <c r="G72" s="31"/>
      <c r="H72" s="16">
        <f>SUM(H74:H78)</f>
        <v>4119</v>
      </c>
      <c r="I72" s="16">
        <f>SUM(I74:I78)</f>
        <v>1764</v>
      </c>
      <c r="J72" s="16">
        <f>SUM(J74:J78)</f>
        <v>2355</v>
      </c>
    </row>
    <row r="73" spans="1:10" ht="13.5" customHeight="1">
      <c r="A73" s="27"/>
      <c r="B73" s="28"/>
      <c r="C73" s="26"/>
      <c r="D73" s="26"/>
      <c r="E73" s="42"/>
      <c r="F73" s="34"/>
      <c r="G73" s="28"/>
      <c r="H73" s="29"/>
      <c r="I73" s="29"/>
      <c r="J73" s="29"/>
    </row>
    <row r="74" spans="1:10" ht="13.5" customHeight="1">
      <c r="A74" s="27">
        <v>50</v>
      </c>
      <c r="B74" s="28">
        <v>1.0156626506024096</v>
      </c>
      <c r="C74" s="71">
        <f>D74+E74</f>
        <v>843</v>
      </c>
      <c r="D74" s="71">
        <v>439</v>
      </c>
      <c r="E74" s="72">
        <v>404</v>
      </c>
      <c r="F74" s="34">
        <v>75</v>
      </c>
      <c r="G74" s="28">
        <v>0.9978046103183315</v>
      </c>
      <c r="H74" s="32">
        <f>I74+J74</f>
        <v>909</v>
      </c>
      <c r="I74" s="32">
        <v>389</v>
      </c>
      <c r="J74" s="32">
        <v>520</v>
      </c>
    </row>
    <row r="75" spans="1:10" ht="13.5" customHeight="1">
      <c r="A75" s="27">
        <v>51</v>
      </c>
      <c r="B75" s="28">
        <v>1.0048426150121066</v>
      </c>
      <c r="C75" s="71">
        <f>D75+E75</f>
        <v>830</v>
      </c>
      <c r="D75" s="71">
        <v>430</v>
      </c>
      <c r="E75" s="72">
        <v>400</v>
      </c>
      <c r="F75" s="34">
        <v>76</v>
      </c>
      <c r="G75" s="28">
        <v>0.9808306709265175</v>
      </c>
      <c r="H75" s="32">
        <f>I75+J75</f>
        <v>921</v>
      </c>
      <c r="I75" s="32">
        <v>410</v>
      </c>
      <c r="J75" s="32">
        <v>511</v>
      </c>
    </row>
    <row r="76" spans="1:10" ht="13.5" customHeight="1">
      <c r="A76" s="27">
        <v>52</v>
      </c>
      <c r="B76" s="28">
        <v>1.029655990510083</v>
      </c>
      <c r="C76" s="71">
        <f>D76+E76</f>
        <v>868</v>
      </c>
      <c r="D76" s="71">
        <v>419</v>
      </c>
      <c r="E76" s="72">
        <v>449</v>
      </c>
      <c r="F76" s="34">
        <v>77</v>
      </c>
      <c r="G76" s="28">
        <v>0.9763872491145218</v>
      </c>
      <c r="H76" s="32">
        <f>I76+J76</f>
        <v>827</v>
      </c>
      <c r="I76" s="32">
        <v>363</v>
      </c>
      <c r="J76" s="32">
        <v>464</v>
      </c>
    </row>
    <row r="77" spans="1:10" ht="13.5" customHeight="1">
      <c r="A77" s="27">
        <v>53</v>
      </c>
      <c r="B77" s="28">
        <v>1.019826517967782</v>
      </c>
      <c r="C77" s="71">
        <f>D77+E77</f>
        <v>823</v>
      </c>
      <c r="D77" s="71">
        <v>424</v>
      </c>
      <c r="E77" s="72">
        <v>399</v>
      </c>
      <c r="F77" s="34">
        <v>78</v>
      </c>
      <c r="G77" s="28">
        <v>0.9780927835051546</v>
      </c>
      <c r="H77" s="32">
        <f>I77+J77</f>
        <v>759</v>
      </c>
      <c r="I77" s="32">
        <v>317</v>
      </c>
      <c r="J77" s="32">
        <v>442</v>
      </c>
    </row>
    <row r="78" spans="1:10" ht="13.5" customHeight="1">
      <c r="A78" s="27">
        <v>54</v>
      </c>
      <c r="B78" s="28">
        <v>1.0326876513317191</v>
      </c>
      <c r="C78" s="71">
        <f>D78+E78</f>
        <v>853</v>
      </c>
      <c r="D78" s="71">
        <v>443</v>
      </c>
      <c r="E78" s="72">
        <v>410</v>
      </c>
      <c r="F78" s="34">
        <v>79</v>
      </c>
      <c r="G78" s="28">
        <v>0.9709944751381215</v>
      </c>
      <c r="H78" s="32">
        <f>I78+J78</f>
        <v>703</v>
      </c>
      <c r="I78" s="32">
        <v>285</v>
      </c>
      <c r="J78" s="32">
        <v>418</v>
      </c>
    </row>
    <row r="79" spans="1:10" ht="13.5" customHeight="1">
      <c r="A79" s="27"/>
      <c r="B79" s="28"/>
      <c r="C79" s="26"/>
      <c r="D79" s="26"/>
      <c r="E79" s="42"/>
      <c r="F79" s="34"/>
      <c r="G79" s="28"/>
      <c r="H79" s="29"/>
      <c r="I79" s="29"/>
      <c r="J79" s="29"/>
    </row>
    <row r="80" spans="1:10" ht="13.5" customHeight="1">
      <c r="A80" s="5" t="s">
        <v>24</v>
      </c>
      <c r="B80" s="31"/>
      <c r="C80" s="16">
        <f>SUM(C82:C86)</f>
        <v>4301</v>
      </c>
      <c r="D80" s="16">
        <f>SUM(D82:D86)</f>
        <v>2160</v>
      </c>
      <c r="E80" s="16">
        <f>SUM(E82:E86)</f>
        <v>2141</v>
      </c>
      <c r="F80" s="7" t="s">
        <v>25</v>
      </c>
      <c r="G80" s="31"/>
      <c r="H80" s="16">
        <f>SUM(H82:H86)</f>
        <v>2825</v>
      </c>
      <c r="I80" s="16">
        <f>SUM(I82:I86)</f>
        <v>1024</v>
      </c>
      <c r="J80" s="16">
        <f>SUM(J82:J86)</f>
        <v>1801</v>
      </c>
    </row>
    <row r="81" spans="1:10" ht="13.5" customHeight="1">
      <c r="A81" s="27"/>
      <c r="B81" s="28"/>
      <c r="C81" s="26"/>
      <c r="D81" s="26"/>
      <c r="E81" s="42"/>
      <c r="F81" s="34"/>
      <c r="G81" s="28"/>
      <c r="H81" s="29"/>
      <c r="I81" s="29"/>
      <c r="J81" s="29"/>
    </row>
    <row r="82" spans="1:12" ht="13.5" customHeight="1">
      <c r="A82" s="27">
        <v>55</v>
      </c>
      <c r="B82" s="28">
        <v>1.0203821656050955</v>
      </c>
      <c r="C82" s="71">
        <f>D82+E82</f>
        <v>801</v>
      </c>
      <c r="D82" s="71">
        <v>396</v>
      </c>
      <c r="E82" s="72">
        <v>405</v>
      </c>
      <c r="F82" s="34">
        <v>80</v>
      </c>
      <c r="G82" s="28">
        <v>0.9493150684931507</v>
      </c>
      <c r="H82" s="32">
        <f>I82+J82</f>
        <v>693</v>
      </c>
      <c r="I82" s="32">
        <v>276</v>
      </c>
      <c r="J82" s="32">
        <v>417</v>
      </c>
      <c r="K82" s="73"/>
      <c r="L82" s="73"/>
    </row>
    <row r="83" spans="1:10" ht="13.5" customHeight="1">
      <c r="A83" s="27">
        <v>56</v>
      </c>
      <c r="B83" s="28">
        <v>1.035110533159948</v>
      </c>
      <c r="C83" s="71">
        <f>D83+E83</f>
        <v>796</v>
      </c>
      <c r="D83" s="71">
        <v>423</v>
      </c>
      <c r="E83" s="72">
        <v>373</v>
      </c>
      <c r="F83" s="34">
        <v>81</v>
      </c>
      <c r="G83" s="28">
        <v>0.9528158295281582</v>
      </c>
      <c r="H83" s="32">
        <f>I83+J83</f>
        <v>626</v>
      </c>
      <c r="I83" s="32">
        <v>224</v>
      </c>
      <c r="J83" s="32">
        <v>402</v>
      </c>
    </row>
    <row r="84" spans="1:10" ht="13.5" customHeight="1">
      <c r="A84" s="27">
        <v>57</v>
      </c>
      <c r="B84" s="28">
        <v>1.0318772136953955</v>
      </c>
      <c r="C84" s="71">
        <f>D84+E84</f>
        <v>874</v>
      </c>
      <c r="D84" s="71">
        <v>455</v>
      </c>
      <c r="E84" s="72">
        <v>419</v>
      </c>
      <c r="F84" s="34">
        <v>82</v>
      </c>
      <c r="G84" s="28">
        <v>0.9424083769633508</v>
      </c>
      <c r="H84" s="32">
        <f>I84+J84</f>
        <v>540</v>
      </c>
      <c r="I84" s="32">
        <v>193</v>
      </c>
      <c r="J84" s="32">
        <v>347</v>
      </c>
    </row>
    <row r="85" spans="1:10" ht="13.5" customHeight="1">
      <c r="A85" s="27">
        <v>58</v>
      </c>
      <c r="B85" s="28">
        <v>1.0294117647058822</v>
      </c>
      <c r="C85" s="71">
        <f>D85+E85</f>
        <v>840</v>
      </c>
      <c r="D85" s="71">
        <v>415</v>
      </c>
      <c r="E85" s="72">
        <v>425</v>
      </c>
      <c r="F85" s="34">
        <v>83</v>
      </c>
      <c r="G85" s="28">
        <v>0.9397363465160076</v>
      </c>
      <c r="H85" s="32">
        <f>I85+J85</f>
        <v>499</v>
      </c>
      <c r="I85" s="32">
        <v>168</v>
      </c>
      <c r="J85" s="32">
        <v>331</v>
      </c>
    </row>
    <row r="86" spans="1:10" ht="13.5" customHeight="1">
      <c r="A86" s="27">
        <v>59</v>
      </c>
      <c r="B86" s="28">
        <v>1.0301768990634756</v>
      </c>
      <c r="C86" s="71">
        <f>D86+E86</f>
        <v>990</v>
      </c>
      <c r="D86" s="71">
        <v>471</v>
      </c>
      <c r="E86" s="72">
        <v>519</v>
      </c>
      <c r="F86" s="34">
        <v>84</v>
      </c>
      <c r="G86" s="28">
        <v>0.9415322580645161</v>
      </c>
      <c r="H86" s="32">
        <f>I86+J86</f>
        <v>467</v>
      </c>
      <c r="I86" s="32">
        <v>163</v>
      </c>
      <c r="J86" s="32">
        <v>304</v>
      </c>
    </row>
    <row r="87" spans="1:10" ht="13.5" customHeight="1">
      <c r="A87" s="27"/>
      <c r="B87" s="28"/>
      <c r="C87" s="26"/>
      <c r="D87" s="26"/>
      <c r="E87" s="42"/>
      <c r="F87" s="34"/>
      <c r="G87" s="28"/>
      <c r="H87" s="29"/>
      <c r="I87" s="29"/>
      <c r="J87" s="29"/>
    </row>
    <row r="88" spans="1:10" ht="13.5" customHeight="1">
      <c r="A88" s="5" t="s">
        <v>26</v>
      </c>
      <c r="B88" s="31"/>
      <c r="C88" s="16">
        <f>SUM(C90:C94)</f>
        <v>6027</v>
      </c>
      <c r="D88" s="16">
        <f>SUM(D90:D94)</f>
        <v>3024</v>
      </c>
      <c r="E88" s="16">
        <f>SUM(E90:E94)</f>
        <v>3003</v>
      </c>
      <c r="F88" s="7" t="s">
        <v>27</v>
      </c>
      <c r="G88" s="31"/>
      <c r="H88" s="16">
        <f>SUM(H90:H94)</f>
        <v>1468</v>
      </c>
      <c r="I88" s="16">
        <f>SUM(I90:I94)</f>
        <v>395</v>
      </c>
      <c r="J88" s="16">
        <f>SUM(J90:J94)</f>
        <v>1073</v>
      </c>
    </row>
    <row r="89" spans="1:10" ht="13.5" customHeight="1">
      <c r="A89" s="27"/>
      <c r="B89" s="28"/>
      <c r="C89" s="26"/>
      <c r="D89" s="26"/>
      <c r="E89" s="42"/>
      <c r="F89" s="34"/>
      <c r="G89" s="28"/>
      <c r="H89" s="32"/>
      <c r="I89" s="32"/>
      <c r="J89" s="32"/>
    </row>
    <row r="90" spans="1:10" ht="13.5" customHeight="1">
      <c r="A90" s="27">
        <v>60</v>
      </c>
      <c r="B90" s="28">
        <v>1.0214216163583252</v>
      </c>
      <c r="C90" s="71">
        <f>D90+E90</f>
        <v>1049</v>
      </c>
      <c r="D90" s="71">
        <v>520</v>
      </c>
      <c r="E90" s="72">
        <v>529</v>
      </c>
      <c r="F90" s="34">
        <v>85</v>
      </c>
      <c r="G90" s="28">
        <v>0.9396984924623115</v>
      </c>
      <c r="H90" s="32">
        <f>I90+J90</f>
        <v>374</v>
      </c>
      <c r="I90" s="32">
        <v>118</v>
      </c>
      <c r="J90" s="32">
        <v>256</v>
      </c>
    </row>
    <row r="91" spans="1:10" ht="13.5" customHeight="1">
      <c r="A91" s="27">
        <v>61</v>
      </c>
      <c r="B91" s="28">
        <v>0.9896519285042333</v>
      </c>
      <c r="C91" s="71">
        <f>D91+E91</f>
        <v>1052</v>
      </c>
      <c r="D91" s="71">
        <v>528</v>
      </c>
      <c r="E91" s="72">
        <v>524</v>
      </c>
      <c r="F91" s="34">
        <v>86</v>
      </c>
      <c r="G91" s="28">
        <v>0.9327956989247311</v>
      </c>
      <c r="H91" s="32">
        <f>I91+J91</f>
        <v>347</v>
      </c>
      <c r="I91" s="32">
        <v>99</v>
      </c>
      <c r="J91" s="32">
        <v>248</v>
      </c>
    </row>
    <row r="92" spans="1:10" ht="13.5" customHeight="1">
      <c r="A92" s="27">
        <v>62</v>
      </c>
      <c r="B92" s="28">
        <v>1.006611570247934</v>
      </c>
      <c r="C92" s="71">
        <f>D92+E92</f>
        <v>1218</v>
      </c>
      <c r="D92" s="71">
        <v>634</v>
      </c>
      <c r="E92" s="72">
        <v>584</v>
      </c>
      <c r="F92" s="34">
        <v>87</v>
      </c>
      <c r="G92" s="28">
        <v>0.8856209150326797</v>
      </c>
      <c r="H92" s="32">
        <f>I92+J92</f>
        <v>271</v>
      </c>
      <c r="I92" s="32">
        <v>74</v>
      </c>
      <c r="J92" s="32">
        <v>197</v>
      </c>
    </row>
    <row r="93" spans="1:10" ht="13.5" customHeight="1">
      <c r="A93" s="27">
        <v>63</v>
      </c>
      <c r="B93" s="28">
        <v>1.011177347242921</v>
      </c>
      <c r="C93" s="71">
        <f>D93+E93</f>
        <v>1357</v>
      </c>
      <c r="D93" s="71">
        <v>670</v>
      </c>
      <c r="E93" s="72">
        <v>687</v>
      </c>
      <c r="F93" s="34">
        <v>88</v>
      </c>
      <c r="G93" s="28">
        <v>0.9338235294117647</v>
      </c>
      <c r="H93" s="32">
        <f>I93+J93</f>
        <v>254</v>
      </c>
      <c r="I93" s="32">
        <v>61</v>
      </c>
      <c r="J93" s="32">
        <v>193</v>
      </c>
    </row>
    <row r="94" spans="1:10" ht="13.5" customHeight="1">
      <c r="A94" s="27">
        <v>64</v>
      </c>
      <c r="B94" s="28">
        <v>0.9941133186166299</v>
      </c>
      <c r="C94" s="71">
        <f>D94+E94</f>
        <v>1351</v>
      </c>
      <c r="D94" s="71">
        <v>672</v>
      </c>
      <c r="E94" s="72">
        <v>679</v>
      </c>
      <c r="F94" s="34">
        <v>89</v>
      </c>
      <c r="G94" s="28">
        <v>0.9173553719008265</v>
      </c>
      <c r="H94" s="32">
        <f>I94+J94</f>
        <v>222</v>
      </c>
      <c r="I94" s="32">
        <v>43</v>
      </c>
      <c r="J94" s="32">
        <v>179</v>
      </c>
    </row>
    <row r="95" spans="1:10" ht="13.5" customHeight="1">
      <c r="A95" s="27"/>
      <c r="B95" s="28"/>
      <c r="C95" s="26"/>
      <c r="D95" s="26"/>
      <c r="E95" s="42"/>
      <c r="F95" s="34"/>
      <c r="G95" s="28"/>
      <c r="H95" s="32"/>
      <c r="I95" s="32"/>
      <c r="J95" s="32"/>
    </row>
    <row r="96" spans="1:10" ht="13.5" customHeight="1">
      <c r="A96" s="5" t="s">
        <v>28</v>
      </c>
      <c r="B96" s="31"/>
      <c r="C96" s="16">
        <f>SUM(C98:C102)</f>
        <v>5170</v>
      </c>
      <c r="D96" s="16">
        <f>SUM(D98:D102)</f>
        <v>2455</v>
      </c>
      <c r="E96" s="16">
        <f>SUM(E98:E102)</f>
        <v>2715</v>
      </c>
      <c r="F96" s="7" t="s">
        <v>29</v>
      </c>
      <c r="G96" s="31"/>
      <c r="H96" s="16">
        <f>SUM(H98:H102)</f>
        <v>636</v>
      </c>
      <c r="I96" s="16">
        <f>SUM(I98:I102)</f>
        <v>135</v>
      </c>
      <c r="J96" s="16">
        <f>SUM(J98:J102)</f>
        <v>501</v>
      </c>
    </row>
    <row r="97" spans="1:10" ht="13.5" customHeight="1">
      <c r="A97" s="27"/>
      <c r="B97" s="28"/>
      <c r="C97" s="26"/>
      <c r="D97" s="26"/>
      <c r="E97" s="42"/>
      <c r="F97" s="34"/>
      <c r="G97" s="28"/>
      <c r="H97" s="32"/>
      <c r="I97" s="32"/>
      <c r="J97" s="32"/>
    </row>
    <row r="98" spans="1:10" ht="13.5" customHeight="1">
      <c r="A98" s="27">
        <v>65</v>
      </c>
      <c r="B98" s="28">
        <v>1.0015015015015014</v>
      </c>
      <c r="C98" s="71">
        <f>D98+E98</f>
        <v>1334</v>
      </c>
      <c r="D98" s="71">
        <v>662</v>
      </c>
      <c r="E98" s="72">
        <v>672</v>
      </c>
      <c r="F98" s="34">
        <v>90</v>
      </c>
      <c r="G98" s="28">
        <v>0.941747572815534</v>
      </c>
      <c r="H98" s="32">
        <f>I98+J98</f>
        <v>194</v>
      </c>
      <c r="I98" s="32">
        <v>47</v>
      </c>
      <c r="J98" s="32">
        <v>147</v>
      </c>
    </row>
    <row r="99" spans="1:10" ht="13.5" customHeight="1">
      <c r="A99" s="27">
        <v>66</v>
      </c>
      <c r="B99" s="28">
        <v>1.0139949109414759</v>
      </c>
      <c r="C99" s="71">
        <f>D99+E99</f>
        <v>797</v>
      </c>
      <c r="D99" s="71">
        <v>385</v>
      </c>
      <c r="E99" s="72">
        <v>412</v>
      </c>
      <c r="F99" s="34">
        <v>91</v>
      </c>
      <c r="G99" s="28">
        <v>0.8728323699421965</v>
      </c>
      <c r="H99" s="32">
        <f>I99+J99</f>
        <v>151</v>
      </c>
      <c r="I99" s="32">
        <v>27</v>
      </c>
      <c r="J99" s="32">
        <v>124</v>
      </c>
    </row>
    <row r="100" spans="1:10" ht="13.5" customHeight="1">
      <c r="A100" s="27">
        <v>67</v>
      </c>
      <c r="B100" s="28">
        <v>0.9924078091106291</v>
      </c>
      <c r="C100" s="71">
        <f>D100+E100</f>
        <v>915</v>
      </c>
      <c r="D100" s="71">
        <v>420</v>
      </c>
      <c r="E100" s="72">
        <v>495</v>
      </c>
      <c r="F100" s="34">
        <v>92</v>
      </c>
      <c r="G100" s="28">
        <v>0.8734939759036144</v>
      </c>
      <c r="H100" s="32">
        <f>I100+J100</f>
        <v>145</v>
      </c>
      <c r="I100" s="32">
        <v>29</v>
      </c>
      <c r="J100" s="32">
        <v>116</v>
      </c>
    </row>
    <row r="101" spans="1:10" ht="13.5" customHeight="1">
      <c r="A101" s="27">
        <v>68</v>
      </c>
      <c r="B101" s="28">
        <v>1.0074418604651163</v>
      </c>
      <c r="C101" s="71">
        <f>D101+E101</f>
        <v>1083</v>
      </c>
      <c r="D101" s="71">
        <v>518</v>
      </c>
      <c r="E101" s="72">
        <v>565</v>
      </c>
      <c r="F101" s="34">
        <v>93</v>
      </c>
      <c r="G101" s="28">
        <v>0.7927927927927928</v>
      </c>
      <c r="H101" s="32">
        <f>I101+J101</f>
        <v>88</v>
      </c>
      <c r="I101" s="32">
        <v>15</v>
      </c>
      <c r="J101" s="32">
        <v>73</v>
      </c>
    </row>
    <row r="102" spans="1:10" ht="13.5" customHeight="1">
      <c r="A102" s="27">
        <v>69</v>
      </c>
      <c r="B102" s="28">
        <v>1.0096993210475267</v>
      </c>
      <c r="C102" s="71">
        <f>D102+E102</f>
        <v>1041</v>
      </c>
      <c r="D102" s="71">
        <v>470</v>
      </c>
      <c r="E102" s="72">
        <v>571</v>
      </c>
      <c r="F102" s="34">
        <v>94</v>
      </c>
      <c r="G102" s="28">
        <v>0.7532467532467533</v>
      </c>
      <c r="H102" s="32">
        <f>I102+J102</f>
        <v>58</v>
      </c>
      <c r="I102" s="32">
        <v>17</v>
      </c>
      <c r="J102" s="32">
        <v>41</v>
      </c>
    </row>
    <row r="103" spans="1:10" ht="13.5" customHeight="1">
      <c r="A103" s="27"/>
      <c r="B103" s="28"/>
      <c r="C103" s="26"/>
      <c r="D103" s="26"/>
      <c r="E103" s="42"/>
      <c r="F103" s="34"/>
      <c r="G103" s="28"/>
      <c r="H103" s="32"/>
      <c r="I103" s="32"/>
      <c r="J103" s="32"/>
    </row>
    <row r="104" spans="1:10" ht="13.5" customHeight="1">
      <c r="A104" s="5" t="s">
        <v>30</v>
      </c>
      <c r="B104" s="31"/>
      <c r="C104" s="16">
        <f>SUM(C106:C110)</f>
        <v>5067</v>
      </c>
      <c r="D104" s="16">
        <f>SUM(D106:D110)</f>
        <v>2273</v>
      </c>
      <c r="E104" s="16">
        <f>SUM(E106:E110)</f>
        <v>2794</v>
      </c>
      <c r="F104" s="7" t="s">
        <v>31</v>
      </c>
      <c r="G104" s="31"/>
      <c r="H104" s="16">
        <f>SUM(H106:H110)</f>
        <v>135</v>
      </c>
      <c r="I104" s="16">
        <f>SUM(I106:I110)</f>
        <v>18</v>
      </c>
      <c r="J104" s="16">
        <f>SUM(J106:J110)</f>
        <v>117</v>
      </c>
    </row>
    <row r="105" spans="1:10" ht="13.5" customHeight="1">
      <c r="A105" s="27" t="s">
        <v>32</v>
      </c>
      <c r="B105" s="28"/>
      <c r="C105" s="26"/>
      <c r="D105" s="26"/>
      <c r="E105" s="42"/>
      <c r="F105" s="34"/>
      <c r="G105" s="28"/>
      <c r="H105" s="32"/>
      <c r="I105" s="32"/>
      <c r="J105" s="32"/>
    </row>
    <row r="106" spans="1:10" ht="13.5" customHeight="1">
      <c r="A106" s="27">
        <v>70</v>
      </c>
      <c r="B106" s="28">
        <v>0.9948805460750854</v>
      </c>
      <c r="C106" s="71">
        <f>D106+E106</f>
        <v>1166</v>
      </c>
      <c r="D106" s="71">
        <v>540</v>
      </c>
      <c r="E106" s="72">
        <v>626</v>
      </c>
      <c r="F106" s="34">
        <v>95</v>
      </c>
      <c r="G106" s="28">
        <v>0.7205882352941176</v>
      </c>
      <c r="H106" s="32">
        <f aca="true" t="shared" si="0" ref="H106:H112">I106+J106</f>
        <v>49</v>
      </c>
      <c r="I106" s="32">
        <v>7</v>
      </c>
      <c r="J106" s="32">
        <v>42</v>
      </c>
    </row>
    <row r="107" spans="1:10" ht="13.5" customHeight="1">
      <c r="A107" s="27">
        <v>71</v>
      </c>
      <c r="B107" s="28">
        <v>0.987719298245614</v>
      </c>
      <c r="C107" s="71">
        <f>D107+E107</f>
        <v>1126</v>
      </c>
      <c r="D107" s="71">
        <v>547</v>
      </c>
      <c r="E107" s="72">
        <v>579</v>
      </c>
      <c r="F107" s="34">
        <v>96</v>
      </c>
      <c r="G107" s="28">
        <v>0.7391304347826086</v>
      </c>
      <c r="H107" s="32">
        <f t="shared" si="0"/>
        <v>34</v>
      </c>
      <c r="I107" s="32">
        <v>3</v>
      </c>
      <c r="J107" s="32">
        <v>31</v>
      </c>
    </row>
    <row r="108" spans="1:10" ht="13.5" customHeight="1">
      <c r="A108" s="27">
        <v>72</v>
      </c>
      <c r="B108" s="28">
        <v>0.9925133689839573</v>
      </c>
      <c r="C108" s="71">
        <f>D108+E108</f>
        <v>928</v>
      </c>
      <c r="D108" s="71">
        <v>380</v>
      </c>
      <c r="E108" s="72">
        <v>548</v>
      </c>
      <c r="F108" s="34">
        <v>97</v>
      </c>
      <c r="G108" s="28">
        <v>0.7058823529411765</v>
      </c>
      <c r="H108" s="32">
        <f t="shared" si="0"/>
        <v>24</v>
      </c>
      <c r="I108" s="32">
        <v>4</v>
      </c>
      <c r="J108" s="32">
        <v>20</v>
      </c>
    </row>
    <row r="109" spans="1:10" ht="13.5" customHeight="1">
      <c r="A109" s="27">
        <v>73</v>
      </c>
      <c r="B109" s="28">
        <v>0.9966814159292036</v>
      </c>
      <c r="C109" s="71">
        <f>D109+E109</f>
        <v>901</v>
      </c>
      <c r="D109" s="74">
        <v>392</v>
      </c>
      <c r="E109" s="72">
        <v>509</v>
      </c>
      <c r="F109" s="34">
        <v>98</v>
      </c>
      <c r="G109" s="28">
        <v>0.7</v>
      </c>
      <c r="H109" s="32">
        <f t="shared" si="0"/>
        <v>14</v>
      </c>
      <c r="I109" s="32">
        <v>1</v>
      </c>
      <c r="J109" s="32">
        <v>13</v>
      </c>
    </row>
    <row r="110" spans="1:10" ht="13.5" customHeight="1">
      <c r="A110" s="27">
        <v>74</v>
      </c>
      <c r="B110" s="28">
        <v>0.9989440337909187</v>
      </c>
      <c r="C110" s="71">
        <f>D110+E110</f>
        <v>946</v>
      </c>
      <c r="D110" s="71">
        <v>414</v>
      </c>
      <c r="E110" s="71">
        <v>532</v>
      </c>
      <c r="F110" s="34">
        <v>99</v>
      </c>
      <c r="G110" s="28">
        <v>0.6666666666666666</v>
      </c>
      <c r="H110" s="32">
        <f t="shared" si="0"/>
        <v>14</v>
      </c>
      <c r="I110" s="32">
        <v>3</v>
      </c>
      <c r="J110" s="32">
        <v>11</v>
      </c>
    </row>
    <row r="111" spans="1:10" ht="13.5" customHeight="1">
      <c r="A111" s="27"/>
      <c r="B111" s="28"/>
      <c r="C111" s="71"/>
      <c r="D111" s="71"/>
      <c r="E111" s="71"/>
      <c r="F111" s="34"/>
      <c r="G111" s="28"/>
      <c r="H111" s="32"/>
      <c r="I111" s="32"/>
      <c r="J111" s="32"/>
    </row>
    <row r="112" spans="1:10" ht="13.5" customHeight="1">
      <c r="A112" s="27"/>
      <c r="B112" s="28"/>
      <c r="C112" s="75"/>
      <c r="D112" s="75"/>
      <c r="E112" s="42"/>
      <c r="F112" s="7" t="s">
        <v>33</v>
      </c>
      <c r="G112" s="31"/>
      <c r="H112" s="16">
        <f t="shared" si="0"/>
        <v>16</v>
      </c>
      <c r="I112" s="16">
        <v>2</v>
      </c>
      <c r="J112" s="16">
        <v>14</v>
      </c>
    </row>
    <row r="113" spans="1:10" ht="13.5" customHeight="1">
      <c r="A113" s="27"/>
      <c r="B113" s="28"/>
      <c r="C113" s="75"/>
      <c r="D113" s="75"/>
      <c r="E113" s="42"/>
      <c r="F113" s="7"/>
      <c r="G113" s="31"/>
      <c r="H113" s="16"/>
      <c r="I113" s="16"/>
      <c r="J113" s="16"/>
    </row>
    <row r="114" spans="1:10" s="11" customFormat="1" ht="13.5" customHeight="1">
      <c r="A114" s="47"/>
      <c r="B114" s="47"/>
      <c r="C114" s="76"/>
      <c r="D114" s="76"/>
      <c r="E114" s="76"/>
      <c r="F114" s="10"/>
      <c r="G114" s="10"/>
      <c r="H114" s="49"/>
      <c r="I114" s="49"/>
      <c r="J114" s="49"/>
    </row>
    <row r="115" spans="1:10" ht="13.5" customHeight="1">
      <c r="A115" s="96" t="s">
        <v>44</v>
      </c>
      <c r="B115" s="96"/>
      <c r="C115" s="17" t="s">
        <v>2</v>
      </c>
      <c r="D115" s="17"/>
      <c r="E115" s="17" t="s">
        <v>0</v>
      </c>
      <c r="F115" s="17"/>
      <c r="G115" s="17" t="s">
        <v>1</v>
      </c>
      <c r="I115" s="66"/>
      <c r="J115" s="66"/>
    </row>
    <row r="116" spans="1:10" ht="13.5" customHeight="1">
      <c r="A116" s="8"/>
      <c r="B116" s="8"/>
      <c r="C116" s="17"/>
      <c r="D116" s="17"/>
      <c r="E116" s="17"/>
      <c r="F116" s="17"/>
      <c r="G116" s="17"/>
      <c r="I116" s="66"/>
      <c r="J116" s="66"/>
    </row>
    <row r="117" spans="1:10" ht="13.5" customHeight="1">
      <c r="A117" s="96" t="s">
        <v>45</v>
      </c>
      <c r="B117" s="96"/>
      <c r="C117" s="54">
        <f>E117+G117</f>
        <v>8757</v>
      </c>
      <c r="D117" s="67"/>
      <c r="E117" s="54">
        <f>D10+D18+D26</f>
        <v>4476</v>
      </c>
      <c r="F117" s="67"/>
      <c r="G117" s="54">
        <f>E10+E18+E26</f>
        <v>4281</v>
      </c>
      <c r="I117" s="66"/>
      <c r="J117" s="66"/>
    </row>
    <row r="118" spans="1:10" ht="13.5" customHeight="1">
      <c r="A118" s="8"/>
      <c r="B118" s="8"/>
      <c r="C118" s="69"/>
      <c r="D118" s="69"/>
      <c r="E118" s="69"/>
      <c r="F118" s="69"/>
      <c r="G118" s="69"/>
      <c r="I118" s="66"/>
      <c r="J118" s="66"/>
    </row>
    <row r="119" spans="1:7" ht="13.5" customHeight="1">
      <c r="A119" s="96" t="s">
        <v>46</v>
      </c>
      <c r="B119" s="96"/>
      <c r="C119" s="54">
        <f>E119+G119</f>
        <v>46448</v>
      </c>
      <c r="D119" s="67"/>
      <c r="E119" s="54">
        <f>D34+D42+I10+I18+I26+I34+I42+D72+D80+D88</f>
        <v>23825</v>
      </c>
      <c r="F119" s="67"/>
      <c r="G119" s="54">
        <f>E34+E42+J10+J18+J26+J34+J42+E72+E80+E88</f>
        <v>22623</v>
      </c>
    </row>
    <row r="120" spans="1:7" ht="13.5" customHeight="1">
      <c r="A120" s="5"/>
      <c r="B120" s="5"/>
      <c r="C120" s="68"/>
      <c r="D120" s="69"/>
      <c r="E120" s="68"/>
      <c r="F120" s="69"/>
      <c r="G120" s="68"/>
    </row>
    <row r="121" spans="1:7" ht="13.5" customHeight="1">
      <c r="A121" s="96" t="s">
        <v>47</v>
      </c>
      <c r="B121" s="96"/>
      <c r="C121" s="54">
        <f>E121+G121</f>
        <v>19436</v>
      </c>
      <c r="D121" s="67"/>
      <c r="E121" s="54">
        <f>D96+D104+I80+I88+I96+I104+I112+I72</f>
        <v>8066</v>
      </c>
      <c r="F121" s="67"/>
      <c r="G121" s="54">
        <f>E96+E104+J72+J80+J88+J96+J104+J112</f>
        <v>11370</v>
      </c>
    </row>
    <row r="122" spans="1:7" ht="13.5" customHeight="1">
      <c r="A122" s="8"/>
      <c r="B122" s="8"/>
      <c r="C122" s="68"/>
      <c r="D122" s="69"/>
      <c r="E122" s="69"/>
      <c r="F122" s="69"/>
      <c r="G122" s="69"/>
    </row>
    <row r="123" spans="1:7" ht="13.5" customHeight="1">
      <c r="A123" s="96" t="s">
        <v>48</v>
      </c>
      <c r="B123" s="96"/>
      <c r="C123" s="54">
        <f>E123+G123</f>
        <v>9199</v>
      </c>
      <c r="D123" s="67"/>
      <c r="E123" s="54">
        <f>I72+I80+I88+I96+I104+I112</f>
        <v>3338</v>
      </c>
      <c r="F123" s="67"/>
      <c r="G123" s="54">
        <f>J72+J80+J88+J96+J104+J112</f>
        <v>5861</v>
      </c>
    </row>
    <row r="124" spans="3:7" ht="13.5" customHeight="1">
      <c r="C124" s="68"/>
      <c r="D124" s="77"/>
      <c r="E124" s="77"/>
      <c r="F124" s="77"/>
      <c r="G124" s="77"/>
    </row>
    <row r="125" ht="13.5" customHeight="1"/>
    <row r="126" spans="3:6" ht="13.5" customHeight="1">
      <c r="C126" s="78"/>
      <c r="E126" s="4"/>
      <c r="F126" s="4"/>
    </row>
  </sheetData>
  <mergeCells count="29">
    <mergeCell ref="A119:B119"/>
    <mergeCell ref="A121:B121"/>
    <mergeCell ref="A123:B123"/>
    <mergeCell ref="I69:I70"/>
    <mergeCell ref="D69:D70"/>
    <mergeCell ref="J69:J70"/>
    <mergeCell ref="A115:B115"/>
    <mergeCell ref="A117:B117"/>
    <mergeCell ref="E69:E70"/>
    <mergeCell ref="F69:F70"/>
    <mergeCell ref="G69:G70"/>
    <mergeCell ref="H69:H70"/>
    <mergeCell ref="A69:A70"/>
    <mergeCell ref="B69:B70"/>
    <mergeCell ref="C69:C70"/>
    <mergeCell ref="I6:I7"/>
    <mergeCell ref="J6:J7"/>
    <mergeCell ref="C65:G65"/>
    <mergeCell ref="F67:J67"/>
    <mergeCell ref="C2:G2"/>
    <mergeCell ref="F4:J4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5118110236220472" right="0.5118110236220472" top="0.3937007874015748" bottom="0.35433070866141736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50"/>
  </sheetPr>
  <dimension ref="A2:J126"/>
  <sheetViews>
    <sheetView workbookViewId="0" topLeftCell="A1">
      <selection activeCell="C2" sqref="C2:G2"/>
    </sheetView>
  </sheetViews>
  <sheetFormatPr defaultColWidth="9.00390625" defaultRowHeight="13.5"/>
  <cols>
    <col min="1" max="1" width="10.625" style="0" customWidth="1"/>
    <col min="2" max="2" width="8.125" style="0" customWidth="1"/>
    <col min="6" max="6" width="10.625" style="0" customWidth="1"/>
    <col min="7" max="7" width="8.125" style="0" customWidth="1"/>
  </cols>
  <sheetData>
    <row r="2" spans="2:7" ht="17.25">
      <c r="B2" s="1" t="s">
        <v>20</v>
      </c>
      <c r="C2" s="84" t="s">
        <v>3</v>
      </c>
      <c r="D2" s="84"/>
      <c r="E2" s="84"/>
      <c r="F2" s="84"/>
      <c r="G2" s="84"/>
    </row>
    <row r="4" spans="1:10" ht="18" customHeight="1">
      <c r="A4" s="1" t="s">
        <v>51</v>
      </c>
      <c r="B4" s="1"/>
      <c r="F4" s="85" t="s">
        <v>5</v>
      </c>
      <c r="G4" s="85"/>
      <c r="H4" s="85"/>
      <c r="I4" s="85"/>
      <c r="J4" s="85"/>
    </row>
    <row r="5" ht="13.5">
      <c r="C5" s="11"/>
    </row>
    <row r="6" spans="1:10" ht="13.5" customHeight="1">
      <c r="A6" s="90" t="s">
        <v>6</v>
      </c>
      <c r="B6" s="88" t="s">
        <v>7</v>
      </c>
      <c r="C6" s="98" t="s">
        <v>2</v>
      </c>
      <c r="D6" s="92" t="s">
        <v>0</v>
      </c>
      <c r="E6" s="92" t="s">
        <v>1</v>
      </c>
      <c r="F6" s="92" t="s">
        <v>6</v>
      </c>
      <c r="G6" s="88" t="s">
        <v>7</v>
      </c>
      <c r="H6" s="98" t="s">
        <v>2</v>
      </c>
      <c r="I6" s="92" t="s">
        <v>0</v>
      </c>
      <c r="J6" s="94" t="s">
        <v>1</v>
      </c>
    </row>
    <row r="7" spans="1:10" ht="13.5" customHeight="1">
      <c r="A7" s="91"/>
      <c r="B7" s="89"/>
      <c r="C7" s="99"/>
      <c r="D7" s="93"/>
      <c r="E7" s="93"/>
      <c r="F7" s="93"/>
      <c r="G7" s="89"/>
      <c r="H7" s="99"/>
      <c r="I7" s="93"/>
      <c r="J7" s="95"/>
    </row>
    <row r="8" spans="1:10" ht="14.25" customHeight="1">
      <c r="A8" s="9" t="s">
        <v>8</v>
      </c>
      <c r="B8" s="22"/>
      <c r="C8" s="23">
        <f>C10+C18+C26+C34+H10+H18+H26+H34+H42+C72+C80+C88+C96+C104+H72+H80+H88+H96+H104+H112+C42</f>
        <v>57048</v>
      </c>
      <c r="D8" s="23">
        <f>D10+D18+D26+D34+I10+I18+I26+I34+I42+D72+D80+D88+D96+D104+I72+I80+I88+I96+I104+I112+D42</f>
        <v>28267</v>
      </c>
      <c r="E8" s="23">
        <f>E10+E18+E26+E34+J10+J18+J26+J34+J42+E72+E80+E88+E96+E104+J72+J80+J88+J96+J104+J112+E42</f>
        <v>28781</v>
      </c>
      <c r="F8" s="24"/>
      <c r="G8" s="25"/>
      <c r="H8" s="3"/>
      <c r="I8" s="3"/>
      <c r="J8" s="3"/>
    </row>
    <row r="9" spans="1:10" ht="13.5" customHeight="1">
      <c r="A9" s="27"/>
      <c r="B9" s="28"/>
      <c r="C9" s="16"/>
      <c r="D9" s="16"/>
      <c r="E9" s="60"/>
      <c r="F9" s="24"/>
      <c r="G9" s="25"/>
      <c r="H9" s="16"/>
      <c r="I9" s="16"/>
      <c r="J9" s="16"/>
    </row>
    <row r="10" spans="1:10" ht="13.5" customHeight="1">
      <c r="A10" s="5" t="s">
        <v>9</v>
      </c>
      <c r="B10" s="31"/>
      <c r="C10" s="16">
        <f>SUM(C12:C16)</f>
        <v>2232</v>
      </c>
      <c r="D10" s="16">
        <f>SUM(D12:D16)</f>
        <v>1134</v>
      </c>
      <c r="E10" s="16">
        <f>SUM(E12:E16)</f>
        <v>1098</v>
      </c>
      <c r="F10" s="7" t="s">
        <v>10</v>
      </c>
      <c r="G10" s="31"/>
      <c r="H10" s="16">
        <f>SUM(H12:H16)</f>
        <v>3132</v>
      </c>
      <c r="I10" s="16">
        <f>SUM(I12:I16)</f>
        <v>1616</v>
      </c>
      <c r="J10" s="16">
        <f>SUM(J12:J16)</f>
        <v>1516</v>
      </c>
    </row>
    <row r="11" spans="1:10" ht="13.5" customHeight="1">
      <c r="A11" s="27"/>
      <c r="B11" s="28"/>
      <c r="C11" s="29"/>
      <c r="D11" s="29"/>
      <c r="E11" s="30"/>
      <c r="F11" s="34"/>
      <c r="G11" s="28"/>
      <c r="H11" s="29"/>
      <c r="I11" s="29"/>
      <c r="J11" s="29"/>
    </row>
    <row r="12" spans="1:10" ht="13.5" customHeight="1">
      <c r="A12" s="27">
        <v>0</v>
      </c>
      <c r="B12" s="28"/>
      <c r="C12" s="32">
        <f>D12+E12</f>
        <v>430</v>
      </c>
      <c r="D12" s="32">
        <v>218</v>
      </c>
      <c r="E12" s="33">
        <v>212</v>
      </c>
      <c r="F12" s="34">
        <v>25</v>
      </c>
      <c r="G12" s="28">
        <v>1.0764925373134329</v>
      </c>
      <c r="H12" s="32">
        <f>I12+J12</f>
        <v>577</v>
      </c>
      <c r="I12" s="32">
        <v>310</v>
      </c>
      <c r="J12" s="32">
        <v>267</v>
      </c>
    </row>
    <row r="13" spans="1:10" ht="13.5" customHeight="1">
      <c r="A13" s="27">
        <v>1</v>
      </c>
      <c r="B13" s="28">
        <v>1.0391304347826087</v>
      </c>
      <c r="C13" s="32">
        <f>D13+E13</f>
        <v>478</v>
      </c>
      <c r="D13" s="32">
        <v>235</v>
      </c>
      <c r="E13" s="33">
        <v>243</v>
      </c>
      <c r="F13" s="34">
        <v>26</v>
      </c>
      <c r="G13" s="28">
        <v>1.0759493670886076</v>
      </c>
      <c r="H13" s="32">
        <f>I13+J13</f>
        <v>595</v>
      </c>
      <c r="I13" s="32">
        <v>297</v>
      </c>
      <c r="J13" s="32">
        <v>298</v>
      </c>
    </row>
    <row r="14" spans="1:10" ht="13.5" customHeight="1">
      <c r="A14" s="27">
        <v>2</v>
      </c>
      <c r="B14" s="28">
        <v>1.0067567567567568</v>
      </c>
      <c r="C14" s="32">
        <f>D14+E14</f>
        <v>447</v>
      </c>
      <c r="D14" s="32">
        <v>237</v>
      </c>
      <c r="E14" s="33">
        <v>210</v>
      </c>
      <c r="F14" s="34">
        <v>27</v>
      </c>
      <c r="G14" s="28">
        <v>1.0419354838709678</v>
      </c>
      <c r="H14" s="32">
        <f>I14+J14</f>
        <v>646</v>
      </c>
      <c r="I14" s="32">
        <v>336</v>
      </c>
      <c r="J14" s="32">
        <v>310</v>
      </c>
    </row>
    <row r="15" spans="1:10" ht="13.5" customHeight="1">
      <c r="A15" s="27">
        <v>3</v>
      </c>
      <c r="B15" s="28">
        <v>0.960919540229885</v>
      </c>
      <c r="C15" s="32">
        <f>D15+E15</f>
        <v>418</v>
      </c>
      <c r="D15" s="32">
        <v>212</v>
      </c>
      <c r="E15" s="33">
        <v>206</v>
      </c>
      <c r="F15" s="34">
        <v>28</v>
      </c>
      <c r="G15" s="28">
        <v>1.0560131795716639</v>
      </c>
      <c r="H15" s="32">
        <f>I15+J15</f>
        <v>641</v>
      </c>
      <c r="I15" s="32">
        <v>335</v>
      </c>
      <c r="J15" s="32">
        <v>306</v>
      </c>
    </row>
    <row r="16" spans="1:10" ht="13.5" customHeight="1">
      <c r="A16" s="27">
        <v>4</v>
      </c>
      <c r="B16" s="28">
        <v>1.006578947368421</v>
      </c>
      <c r="C16" s="32">
        <f>D16+E16</f>
        <v>459</v>
      </c>
      <c r="D16" s="32">
        <v>232</v>
      </c>
      <c r="E16" s="33">
        <v>227</v>
      </c>
      <c r="F16" s="34">
        <v>29</v>
      </c>
      <c r="G16" s="28">
        <v>1.0120300751879698</v>
      </c>
      <c r="H16" s="32">
        <f>I16+J16</f>
        <v>673</v>
      </c>
      <c r="I16" s="32">
        <v>338</v>
      </c>
      <c r="J16" s="32">
        <v>335</v>
      </c>
    </row>
    <row r="17" spans="1:10" ht="13.5" customHeight="1">
      <c r="A17" s="27"/>
      <c r="B17" s="28"/>
      <c r="C17" s="29"/>
      <c r="D17" s="29"/>
      <c r="E17" s="30"/>
      <c r="F17" s="34"/>
      <c r="G17" s="28"/>
      <c r="H17" s="29"/>
      <c r="I17" s="29"/>
      <c r="J17" s="29"/>
    </row>
    <row r="18" spans="1:10" ht="13.5" customHeight="1">
      <c r="A18" s="5" t="s">
        <v>11</v>
      </c>
      <c r="B18" s="31"/>
      <c r="C18" s="16">
        <f>SUM(C20:C24)</f>
        <v>2210</v>
      </c>
      <c r="D18" s="16">
        <f>SUM(D20:D24)</f>
        <v>1145</v>
      </c>
      <c r="E18" s="16">
        <f>SUM(E20:E24)</f>
        <v>1065</v>
      </c>
      <c r="F18" s="7" t="s">
        <v>12</v>
      </c>
      <c r="G18" s="31"/>
      <c r="H18" s="16">
        <f>SUM(H20:H24)</f>
        <v>3447</v>
      </c>
      <c r="I18" s="16">
        <f>SUM(I20:I24)</f>
        <v>1799</v>
      </c>
      <c r="J18" s="16">
        <f>SUM(J20:J24)</f>
        <v>1648</v>
      </c>
    </row>
    <row r="19" spans="1:10" ht="13.5" customHeight="1">
      <c r="A19" s="27"/>
      <c r="B19" s="28"/>
      <c r="C19" s="29"/>
      <c r="D19" s="29"/>
      <c r="E19" s="30"/>
      <c r="F19" s="34"/>
      <c r="G19" s="28"/>
      <c r="H19" s="29"/>
      <c r="I19" s="29"/>
      <c r="J19" s="29"/>
    </row>
    <row r="20" spans="1:10" ht="13.5" customHeight="1">
      <c r="A20" s="27">
        <v>5</v>
      </c>
      <c r="B20" s="28">
        <v>0.9885057471264368</v>
      </c>
      <c r="C20" s="32">
        <f>D20+E20</f>
        <v>430</v>
      </c>
      <c r="D20" s="32">
        <v>214</v>
      </c>
      <c r="E20" s="33">
        <v>216</v>
      </c>
      <c r="F20" s="34">
        <v>30</v>
      </c>
      <c r="G20" s="28">
        <v>1.0061823802163834</v>
      </c>
      <c r="H20" s="32">
        <f>I20+J20</f>
        <v>651</v>
      </c>
      <c r="I20" s="32">
        <v>324</v>
      </c>
      <c r="J20" s="32">
        <v>327</v>
      </c>
    </row>
    <row r="21" spans="1:10" ht="13.5" customHeight="1">
      <c r="A21" s="27">
        <v>6</v>
      </c>
      <c r="B21" s="28">
        <v>1.0023640661938533</v>
      </c>
      <c r="C21" s="32">
        <f>D21+E21</f>
        <v>424</v>
      </c>
      <c r="D21" s="32">
        <v>214</v>
      </c>
      <c r="E21" s="33">
        <v>210</v>
      </c>
      <c r="F21" s="34">
        <v>31</v>
      </c>
      <c r="G21" s="28">
        <v>1.0145348837209303</v>
      </c>
      <c r="H21" s="32">
        <f>I21+J21</f>
        <v>698</v>
      </c>
      <c r="I21" s="32">
        <v>363</v>
      </c>
      <c r="J21" s="32">
        <v>335</v>
      </c>
    </row>
    <row r="22" spans="1:10" ht="13.5" customHeight="1">
      <c r="A22" s="27">
        <v>7</v>
      </c>
      <c r="B22" s="28">
        <v>1.01875</v>
      </c>
      <c r="C22" s="32">
        <f>D22+E22</f>
        <v>489</v>
      </c>
      <c r="D22" s="32">
        <v>253</v>
      </c>
      <c r="E22" s="33">
        <v>236</v>
      </c>
      <c r="F22" s="34">
        <v>32</v>
      </c>
      <c r="G22" s="28">
        <v>0.9957446808510638</v>
      </c>
      <c r="H22" s="32">
        <f>I22+J22</f>
        <v>702</v>
      </c>
      <c r="I22" s="32">
        <v>371</v>
      </c>
      <c r="J22" s="32">
        <v>331</v>
      </c>
    </row>
    <row r="23" spans="1:10" ht="13.5" customHeight="1">
      <c r="A23" s="27">
        <v>8</v>
      </c>
      <c r="B23" s="28">
        <v>1.0193236714975846</v>
      </c>
      <c r="C23" s="32">
        <f>D23+E23</f>
        <v>422</v>
      </c>
      <c r="D23" s="32">
        <v>230</v>
      </c>
      <c r="E23" s="33">
        <v>192</v>
      </c>
      <c r="F23" s="34">
        <v>33</v>
      </c>
      <c r="G23" s="28">
        <v>0.9884559884559885</v>
      </c>
      <c r="H23" s="32">
        <f>I23+J23</f>
        <v>685</v>
      </c>
      <c r="I23" s="32">
        <v>361</v>
      </c>
      <c r="J23" s="32">
        <v>324</v>
      </c>
    </row>
    <row r="24" spans="1:10" ht="13.5" customHeight="1">
      <c r="A24" s="27">
        <v>9</v>
      </c>
      <c r="B24" s="28">
        <v>1.0113636363636365</v>
      </c>
      <c r="C24" s="32">
        <f>D24+E24</f>
        <v>445</v>
      </c>
      <c r="D24" s="32">
        <v>234</v>
      </c>
      <c r="E24" s="33">
        <v>211</v>
      </c>
      <c r="F24" s="34">
        <v>34</v>
      </c>
      <c r="G24" s="28">
        <v>1.0289435600578871</v>
      </c>
      <c r="H24" s="32">
        <f>I24+J24</f>
        <v>711</v>
      </c>
      <c r="I24" s="32">
        <v>380</v>
      </c>
      <c r="J24" s="32">
        <v>331</v>
      </c>
    </row>
    <row r="25" spans="1:10" ht="13.5" customHeight="1">
      <c r="A25" s="27"/>
      <c r="B25" s="28"/>
      <c r="C25" s="29"/>
      <c r="D25" s="29"/>
      <c r="E25" s="30"/>
      <c r="F25" s="34"/>
      <c r="G25" s="28"/>
      <c r="H25" s="29"/>
      <c r="I25" s="29"/>
      <c r="J25" s="29"/>
    </row>
    <row r="26" spans="1:10" ht="13.5" customHeight="1">
      <c r="A26" s="5" t="s">
        <v>13</v>
      </c>
      <c r="B26" s="31"/>
      <c r="C26" s="16">
        <f>SUM(C28:C32)</f>
        <v>2293</v>
      </c>
      <c r="D26" s="16">
        <f>SUM(D28:D32)</f>
        <v>1181</v>
      </c>
      <c r="E26" s="16">
        <f>SUM(E28:E32)</f>
        <v>1112</v>
      </c>
      <c r="F26" s="7" t="s">
        <v>14</v>
      </c>
      <c r="G26" s="31"/>
      <c r="H26" s="16">
        <f>SUM(H28:H32)</f>
        <v>4154</v>
      </c>
      <c r="I26" s="16">
        <f>SUM(I28:I32)</f>
        <v>2143</v>
      </c>
      <c r="J26" s="16">
        <f>SUM(J28:J32)</f>
        <v>2011</v>
      </c>
    </row>
    <row r="27" spans="1:10" ht="13.5" customHeight="1">
      <c r="A27" s="27"/>
      <c r="B27" s="28"/>
      <c r="C27" s="29"/>
      <c r="D27" s="29"/>
      <c r="E27" s="30"/>
      <c r="F27" s="34"/>
      <c r="G27" s="28"/>
      <c r="H27" s="29"/>
      <c r="I27" s="29"/>
      <c r="J27" s="29"/>
    </row>
    <row r="28" spans="1:10" ht="13.5" customHeight="1">
      <c r="A28" s="27">
        <v>10</v>
      </c>
      <c r="B28" s="28">
        <v>1.0295566502463054</v>
      </c>
      <c r="C28" s="32">
        <f>D28+E28</f>
        <v>418</v>
      </c>
      <c r="D28" s="32">
        <v>206</v>
      </c>
      <c r="E28" s="33">
        <v>212</v>
      </c>
      <c r="F28" s="34">
        <v>35</v>
      </c>
      <c r="G28" s="28">
        <v>1.01747311827957</v>
      </c>
      <c r="H28" s="32">
        <f>I28+J28</f>
        <v>757</v>
      </c>
      <c r="I28" s="32">
        <v>398</v>
      </c>
      <c r="J28" s="32">
        <v>359</v>
      </c>
    </row>
    <row r="29" spans="1:10" ht="13.5" customHeight="1">
      <c r="A29" s="27">
        <v>11</v>
      </c>
      <c r="B29" s="28">
        <v>1.0267260579064588</v>
      </c>
      <c r="C29" s="32">
        <f>D29+E29</f>
        <v>461</v>
      </c>
      <c r="D29" s="32">
        <v>241</v>
      </c>
      <c r="E29" s="33">
        <v>220</v>
      </c>
      <c r="F29" s="34">
        <v>36</v>
      </c>
      <c r="G29" s="28">
        <v>0.9962779156327544</v>
      </c>
      <c r="H29" s="32">
        <f>I29+J29</f>
        <v>803</v>
      </c>
      <c r="I29" s="32">
        <v>402</v>
      </c>
      <c r="J29" s="32">
        <v>401</v>
      </c>
    </row>
    <row r="30" spans="1:10" ht="13.5" customHeight="1">
      <c r="A30" s="27">
        <v>12</v>
      </c>
      <c r="B30" s="28">
        <v>1.006896551724138</v>
      </c>
      <c r="C30" s="32">
        <f>D30+E30</f>
        <v>438</v>
      </c>
      <c r="D30" s="32">
        <v>245</v>
      </c>
      <c r="E30" s="33">
        <v>193</v>
      </c>
      <c r="F30" s="34">
        <v>37</v>
      </c>
      <c r="G30" s="28">
        <v>1.023370233702337</v>
      </c>
      <c r="H30" s="32">
        <f>I30+J30</f>
        <v>832</v>
      </c>
      <c r="I30" s="32">
        <v>437</v>
      </c>
      <c r="J30" s="32">
        <v>395</v>
      </c>
    </row>
    <row r="31" spans="1:10" ht="13.5" customHeight="1">
      <c r="A31" s="27">
        <v>13</v>
      </c>
      <c r="B31" s="28">
        <v>1.0218818380743981</v>
      </c>
      <c r="C31" s="32">
        <f>D31+E31</f>
        <v>467</v>
      </c>
      <c r="D31" s="32">
        <v>229</v>
      </c>
      <c r="E31" s="33">
        <v>238</v>
      </c>
      <c r="F31" s="34">
        <v>38</v>
      </c>
      <c r="G31" s="28">
        <v>1.0114810562571757</v>
      </c>
      <c r="H31" s="32">
        <f>I31+J31</f>
        <v>881</v>
      </c>
      <c r="I31" s="32">
        <v>453</v>
      </c>
      <c r="J31" s="32">
        <v>428</v>
      </c>
    </row>
    <row r="32" spans="1:10" ht="13.5" customHeight="1">
      <c r="A32" s="27">
        <v>14</v>
      </c>
      <c r="B32" s="28">
        <v>1.0139442231075697</v>
      </c>
      <c r="C32" s="32">
        <f>D32+E32</f>
        <v>509</v>
      </c>
      <c r="D32" s="32">
        <v>260</v>
      </c>
      <c r="E32" s="33">
        <v>249</v>
      </c>
      <c r="F32" s="34">
        <v>39</v>
      </c>
      <c r="G32" s="28">
        <v>1.036470588235294</v>
      </c>
      <c r="H32" s="32">
        <f>I32+J32</f>
        <v>881</v>
      </c>
      <c r="I32" s="32">
        <v>453</v>
      </c>
      <c r="J32" s="32">
        <v>428</v>
      </c>
    </row>
    <row r="33" spans="1:10" ht="13.5" customHeight="1">
      <c r="A33" s="27"/>
      <c r="B33" s="28"/>
      <c r="C33" s="29"/>
      <c r="D33" s="29"/>
      <c r="E33" s="30"/>
      <c r="F33" s="34"/>
      <c r="G33" s="28"/>
      <c r="H33" s="29"/>
      <c r="I33" s="29"/>
      <c r="J33" s="29"/>
    </row>
    <row r="34" spans="1:10" ht="13.5" customHeight="1">
      <c r="A34" s="5" t="s">
        <v>15</v>
      </c>
      <c r="B34" s="31"/>
      <c r="C34" s="16">
        <f>SUM(C36:C40)</f>
        <v>2367</v>
      </c>
      <c r="D34" s="16">
        <f>SUM(D36:D40)</f>
        <v>1210</v>
      </c>
      <c r="E34" s="16">
        <f>SUM(E36:E40)</f>
        <v>1157</v>
      </c>
      <c r="F34" s="7" t="s">
        <v>16</v>
      </c>
      <c r="G34" s="31"/>
      <c r="H34" s="16">
        <f>SUM(H36:H40)</f>
        <v>4283</v>
      </c>
      <c r="I34" s="16">
        <f>SUM(I36:I40)</f>
        <v>2297</v>
      </c>
      <c r="J34" s="16">
        <f>SUM(J36:J40)</f>
        <v>1986</v>
      </c>
    </row>
    <row r="35" spans="1:10" ht="13.5" customHeight="1">
      <c r="A35" s="27"/>
      <c r="B35" s="28"/>
      <c r="C35" s="29"/>
      <c r="D35" s="29"/>
      <c r="E35" s="30"/>
      <c r="F35" s="34"/>
      <c r="G35" s="28"/>
      <c r="H35" s="29"/>
      <c r="I35" s="29"/>
      <c r="J35" s="29"/>
    </row>
    <row r="36" spans="1:10" ht="13.5" customHeight="1">
      <c r="A36" s="27">
        <v>15</v>
      </c>
      <c r="B36" s="28">
        <v>1.0246085011185682</v>
      </c>
      <c r="C36" s="32">
        <f>D36+E36</f>
        <v>458</v>
      </c>
      <c r="D36" s="32">
        <v>234</v>
      </c>
      <c r="E36" s="33">
        <v>224</v>
      </c>
      <c r="F36" s="34">
        <v>40</v>
      </c>
      <c r="G36" s="28">
        <v>1.0166481687014428</v>
      </c>
      <c r="H36" s="32">
        <f>I36+J36</f>
        <v>916</v>
      </c>
      <c r="I36" s="32">
        <v>503</v>
      </c>
      <c r="J36" s="32">
        <v>413</v>
      </c>
    </row>
    <row r="37" spans="1:10" ht="13.5" customHeight="1">
      <c r="A37" s="27">
        <v>16</v>
      </c>
      <c r="B37" s="28">
        <v>1.0212765957446808</v>
      </c>
      <c r="C37" s="32">
        <f>D37+E37</f>
        <v>480</v>
      </c>
      <c r="D37" s="32">
        <v>235</v>
      </c>
      <c r="E37" s="33">
        <v>245</v>
      </c>
      <c r="F37" s="34">
        <v>41</v>
      </c>
      <c r="G37" s="28">
        <v>1.028216704288939</v>
      </c>
      <c r="H37" s="32">
        <f>I37+J37</f>
        <v>911</v>
      </c>
      <c r="I37" s="32">
        <v>479</v>
      </c>
      <c r="J37" s="32">
        <v>432</v>
      </c>
    </row>
    <row r="38" spans="1:10" ht="13.5" customHeight="1">
      <c r="A38" s="27">
        <v>17</v>
      </c>
      <c r="B38" s="28">
        <v>1.0256410256410255</v>
      </c>
      <c r="C38" s="32">
        <f>D38+E38</f>
        <v>440</v>
      </c>
      <c r="D38" s="32">
        <v>214</v>
      </c>
      <c r="E38" s="33">
        <v>226</v>
      </c>
      <c r="F38" s="34">
        <v>42</v>
      </c>
      <c r="G38" s="28">
        <v>1.0337922403003754</v>
      </c>
      <c r="H38" s="32">
        <f>I38+J38</f>
        <v>826</v>
      </c>
      <c r="I38" s="32">
        <v>449</v>
      </c>
      <c r="J38" s="32">
        <v>377</v>
      </c>
    </row>
    <row r="39" spans="1:10" ht="13.5" customHeight="1">
      <c r="A39" s="27">
        <v>18</v>
      </c>
      <c r="B39" s="28">
        <v>1.0736842105263158</v>
      </c>
      <c r="C39" s="32">
        <f>D39+E39</f>
        <v>510</v>
      </c>
      <c r="D39" s="32">
        <v>271</v>
      </c>
      <c r="E39" s="33">
        <v>239</v>
      </c>
      <c r="F39" s="34">
        <v>43</v>
      </c>
      <c r="G39" s="28">
        <v>1.0157958687727826</v>
      </c>
      <c r="H39" s="32">
        <f>I39+J39</f>
        <v>836</v>
      </c>
      <c r="I39" s="32">
        <v>439</v>
      </c>
      <c r="J39" s="32">
        <v>397</v>
      </c>
    </row>
    <row r="40" spans="1:10" ht="13.5" customHeight="1">
      <c r="A40" s="27">
        <v>19</v>
      </c>
      <c r="B40" s="28">
        <v>1.048140043763676</v>
      </c>
      <c r="C40" s="32">
        <f>D40+E40</f>
        <v>479</v>
      </c>
      <c r="D40" s="32">
        <v>256</v>
      </c>
      <c r="E40" s="33">
        <v>223</v>
      </c>
      <c r="F40" s="34">
        <v>44</v>
      </c>
      <c r="G40" s="28">
        <v>1.0325097529258778</v>
      </c>
      <c r="H40" s="32">
        <f>I40+J40</f>
        <v>794</v>
      </c>
      <c r="I40" s="32">
        <v>427</v>
      </c>
      <c r="J40" s="32">
        <v>367</v>
      </c>
    </row>
    <row r="41" spans="1:10" ht="13.5" customHeight="1">
      <c r="A41" s="27"/>
      <c r="B41" s="28"/>
      <c r="C41" s="29"/>
      <c r="D41" s="29"/>
      <c r="E41" s="30"/>
      <c r="F41" s="34"/>
      <c r="G41" s="28"/>
      <c r="H41" s="29"/>
      <c r="I41" s="29"/>
      <c r="J41" s="29"/>
    </row>
    <row r="42" spans="1:10" ht="13.5" customHeight="1">
      <c r="A42" s="5" t="s">
        <v>17</v>
      </c>
      <c r="B42" s="31"/>
      <c r="C42" s="16">
        <f>SUM(C44:C48)</f>
        <v>2730</v>
      </c>
      <c r="D42" s="16">
        <f>SUM(D44:D48)</f>
        <v>1412</v>
      </c>
      <c r="E42" s="16">
        <f>SUM(E44:E48)</f>
        <v>1318</v>
      </c>
      <c r="F42" s="7" t="s">
        <v>18</v>
      </c>
      <c r="G42" s="31"/>
      <c r="H42" s="16">
        <f>SUM(H44:H48)</f>
        <v>3482</v>
      </c>
      <c r="I42" s="16">
        <f>SUM(I44:I48)</f>
        <v>1846</v>
      </c>
      <c r="J42" s="16">
        <f>SUM(J44:J48)</f>
        <v>1636</v>
      </c>
    </row>
    <row r="43" spans="1:10" ht="13.5" customHeight="1">
      <c r="A43" s="27"/>
      <c r="B43" s="28"/>
      <c r="C43" s="29"/>
      <c r="D43" s="29"/>
      <c r="E43" s="30"/>
      <c r="F43" s="34"/>
      <c r="G43" s="28"/>
      <c r="H43" s="29"/>
      <c r="I43" s="29"/>
      <c r="J43" s="29"/>
    </row>
    <row r="44" spans="1:10" ht="13.5" customHeight="1">
      <c r="A44" s="27">
        <v>20</v>
      </c>
      <c r="B44" s="28">
        <v>1.0354477611940298</v>
      </c>
      <c r="C44" s="32">
        <f>D44+E44</f>
        <v>555</v>
      </c>
      <c r="D44" s="32">
        <v>291</v>
      </c>
      <c r="E44" s="33">
        <v>264</v>
      </c>
      <c r="F44" s="34">
        <v>45</v>
      </c>
      <c r="G44" s="28">
        <v>1.0166240409207161</v>
      </c>
      <c r="H44" s="32">
        <f>I44+J44</f>
        <v>795</v>
      </c>
      <c r="I44" s="32">
        <v>428</v>
      </c>
      <c r="J44" s="32">
        <v>367</v>
      </c>
    </row>
    <row r="45" spans="1:10" ht="13.5" customHeight="1">
      <c r="A45" s="27">
        <v>21</v>
      </c>
      <c r="B45" s="28">
        <v>1.0669371196754565</v>
      </c>
      <c r="C45" s="32">
        <f>D45+E45</f>
        <v>526</v>
      </c>
      <c r="D45" s="32">
        <v>262</v>
      </c>
      <c r="E45" s="33">
        <v>264</v>
      </c>
      <c r="F45" s="34">
        <v>46</v>
      </c>
      <c r="G45" s="28">
        <v>1.0239410681399632</v>
      </c>
      <c r="H45" s="32">
        <f>I45+J45</f>
        <v>556</v>
      </c>
      <c r="I45" s="32">
        <v>308</v>
      </c>
      <c r="J45" s="32">
        <v>248</v>
      </c>
    </row>
    <row r="46" spans="1:10" ht="13.5" customHeight="1">
      <c r="A46" s="27">
        <v>22</v>
      </c>
      <c r="B46" s="28">
        <v>1.025974025974026</v>
      </c>
      <c r="C46" s="32">
        <f>D46+E46</f>
        <v>553</v>
      </c>
      <c r="D46" s="43">
        <v>278</v>
      </c>
      <c r="E46" s="33">
        <v>275</v>
      </c>
      <c r="F46" s="34">
        <v>47</v>
      </c>
      <c r="G46" s="28">
        <v>1.0445682451253482</v>
      </c>
      <c r="H46" s="32">
        <f>I46+J46</f>
        <v>750</v>
      </c>
      <c r="I46" s="32">
        <v>394</v>
      </c>
      <c r="J46" s="32">
        <v>356</v>
      </c>
    </row>
    <row r="47" spans="1:10" ht="13.5" customHeight="1">
      <c r="A47" s="27">
        <v>23</v>
      </c>
      <c r="B47" s="28">
        <v>1.0181086519114688</v>
      </c>
      <c r="C47" s="32">
        <f>D47+E47</f>
        <v>506</v>
      </c>
      <c r="D47" s="32">
        <v>259</v>
      </c>
      <c r="E47" s="32">
        <v>247</v>
      </c>
      <c r="F47" s="34">
        <v>48</v>
      </c>
      <c r="G47" s="28">
        <v>1.0319303338171262</v>
      </c>
      <c r="H47" s="32">
        <f>I47+J47</f>
        <v>711</v>
      </c>
      <c r="I47" s="32">
        <v>384</v>
      </c>
      <c r="J47" s="32">
        <v>327</v>
      </c>
    </row>
    <row r="48" spans="1:10" ht="13.5" customHeight="1">
      <c r="A48" s="27">
        <v>24</v>
      </c>
      <c r="B48" s="28">
        <v>1.0649819494584838</v>
      </c>
      <c r="C48" s="32">
        <f>D48+E48</f>
        <v>590</v>
      </c>
      <c r="D48" s="43">
        <v>322</v>
      </c>
      <c r="E48" s="33">
        <v>268</v>
      </c>
      <c r="F48" s="34">
        <v>49</v>
      </c>
      <c r="G48" s="28">
        <v>1.0668789808917198</v>
      </c>
      <c r="H48" s="32">
        <f>I48+J48</f>
        <v>670</v>
      </c>
      <c r="I48" s="32">
        <v>332</v>
      </c>
      <c r="J48" s="32">
        <v>338</v>
      </c>
    </row>
    <row r="49" spans="1:10" ht="13.5" customHeight="1">
      <c r="A49" s="35"/>
      <c r="B49" s="36"/>
      <c r="C49" s="61"/>
      <c r="D49" s="61"/>
      <c r="E49" s="62"/>
      <c r="F49" s="39"/>
      <c r="G49" s="36"/>
      <c r="H49" s="61"/>
      <c r="I49" s="61"/>
      <c r="J49" s="61"/>
    </row>
    <row r="50" spans="1:7" ht="13.5" customHeight="1">
      <c r="A50" t="s">
        <v>19</v>
      </c>
      <c r="F50" s="63"/>
      <c r="G50" s="63"/>
    </row>
    <row r="51" ht="13.5" customHeight="1"/>
    <row r="52" ht="13.5" customHeight="1"/>
    <row r="53" spans="5:6" ht="13.5" customHeight="1">
      <c r="E53" s="4"/>
      <c r="F53" s="4"/>
    </row>
    <row r="54" spans="5:6" ht="13.5" customHeight="1">
      <c r="E54" s="4"/>
      <c r="F54" s="4"/>
    </row>
    <row r="55" spans="5:6" ht="13.5" customHeight="1">
      <c r="E55" s="4"/>
      <c r="F55" s="4"/>
    </row>
    <row r="56" spans="5:6" ht="13.5" customHeight="1">
      <c r="E56" s="4"/>
      <c r="F56" s="4"/>
    </row>
    <row r="57" spans="5:6" ht="13.5" customHeight="1">
      <c r="E57" s="4"/>
      <c r="F57" s="4"/>
    </row>
    <row r="58" spans="5:6" ht="13.5" customHeight="1">
      <c r="E58" s="4"/>
      <c r="F58" s="4"/>
    </row>
    <row r="59" spans="5:6" ht="13.5" customHeight="1">
      <c r="E59" s="4"/>
      <c r="F59" s="4"/>
    </row>
    <row r="60" spans="5:6" ht="13.5" customHeight="1">
      <c r="E60" s="4"/>
      <c r="F60" s="4"/>
    </row>
    <row r="61" spans="5:6" ht="13.5" customHeight="1">
      <c r="E61" s="4"/>
      <c r="F61" s="4"/>
    </row>
    <row r="62" ht="13.5" customHeight="1"/>
    <row r="63" spans="5:6" ht="13.5" customHeight="1">
      <c r="E63" s="4"/>
      <c r="F63" s="4"/>
    </row>
    <row r="65" spans="2:7" ht="17.25">
      <c r="B65" s="1" t="s">
        <v>20</v>
      </c>
      <c r="C65" s="84" t="s">
        <v>3</v>
      </c>
      <c r="D65" s="84"/>
      <c r="E65" s="84"/>
      <c r="F65" s="84"/>
      <c r="G65" s="84"/>
    </row>
    <row r="67" spans="1:10" ht="18" customHeight="1">
      <c r="A67" s="1" t="s">
        <v>52</v>
      </c>
      <c r="B67" s="1"/>
      <c r="C67" s="1"/>
      <c r="F67" s="85" t="s">
        <v>5</v>
      </c>
      <c r="G67" s="85"/>
      <c r="H67" s="85"/>
      <c r="I67" s="85"/>
      <c r="J67" s="85"/>
    </row>
    <row r="68" ht="13.5">
      <c r="C68" s="11"/>
    </row>
    <row r="69" spans="1:10" ht="13.5" customHeight="1">
      <c r="A69" s="90" t="s">
        <v>6</v>
      </c>
      <c r="B69" s="88" t="s">
        <v>7</v>
      </c>
      <c r="C69" s="98" t="s">
        <v>2</v>
      </c>
      <c r="D69" s="92" t="s">
        <v>0</v>
      </c>
      <c r="E69" s="92" t="s">
        <v>1</v>
      </c>
      <c r="F69" s="92" t="s">
        <v>6</v>
      </c>
      <c r="G69" s="88" t="s">
        <v>7</v>
      </c>
      <c r="H69" s="98" t="s">
        <v>2</v>
      </c>
      <c r="I69" s="92" t="s">
        <v>0</v>
      </c>
      <c r="J69" s="94" t="s">
        <v>1</v>
      </c>
    </row>
    <row r="70" spans="1:10" ht="13.5" customHeight="1">
      <c r="A70" s="91"/>
      <c r="B70" s="89"/>
      <c r="C70" s="99"/>
      <c r="D70" s="93"/>
      <c r="E70" s="93"/>
      <c r="F70" s="93"/>
      <c r="G70" s="89"/>
      <c r="H70" s="99"/>
      <c r="I70" s="93"/>
      <c r="J70" s="95"/>
    </row>
    <row r="71" spans="1:10" ht="13.5" customHeight="1">
      <c r="A71" s="40"/>
      <c r="B71" s="41"/>
      <c r="C71" s="26"/>
      <c r="D71" s="26"/>
      <c r="E71" s="42"/>
      <c r="F71" s="24"/>
      <c r="G71" s="25"/>
      <c r="H71" s="26"/>
      <c r="I71" s="26"/>
      <c r="J71" s="26"/>
    </row>
    <row r="72" spans="1:10" ht="13.5" customHeight="1">
      <c r="A72" s="5" t="s">
        <v>22</v>
      </c>
      <c r="B72" s="31"/>
      <c r="C72" s="16">
        <f>SUM(C74:C78)</f>
        <v>3050</v>
      </c>
      <c r="D72" s="16">
        <f>SUM(D74:D78)</f>
        <v>1558</v>
      </c>
      <c r="E72" s="16">
        <f>SUM(E74:E78)</f>
        <v>1492</v>
      </c>
      <c r="F72" s="7" t="s">
        <v>23</v>
      </c>
      <c r="G72" s="31"/>
      <c r="H72" s="16">
        <f>SUM(H74:H78)</f>
        <v>3417</v>
      </c>
      <c r="I72" s="16">
        <f>SUM(I74:I78)</f>
        <v>1503</v>
      </c>
      <c r="J72" s="16">
        <f>SUM(J74:J78)</f>
        <v>1914</v>
      </c>
    </row>
    <row r="73" spans="1:10" ht="13.5" customHeight="1">
      <c r="A73" s="27"/>
      <c r="B73" s="28"/>
      <c r="C73" s="29"/>
      <c r="D73" s="29"/>
      <c r="E73" s="30"/>
      <c r="F73" s="34"/>
      <c r="G73" s="28"/>
      <c r="H73" s="29"/>
      <c r="I73" s="29"/>
      <c r="J73" s="29"/>
    </row>
    <row r="74" spans="1:10" ht="13.5" customHeight="1">
      <c r="A74" s="27">
        <v>50</v>
      </c>
      <c r="B74" s="28">
        <v>1.0541455160744502</v>
      </c>
      <c r="C74" s="32">
        <f>D74+E74</f>
        <v>623</v>
      </c>
      <c r="D74" s="32">
        <v>317</v>
      </c>
      <c r="E74" s="33">
        <v>306</v>
      </c>
      <c r="F74" s="34">
        <v>75</v>
      </c>
      <c r="G74" s="28">
        <v>1.0175913396481733</v>
      </c>
      <c r="H74" s="32">
        <f>I74+J74</f>
        <v>752</v>
      </c>
      <c r="I74" s="32">
        <v>350</v>
      </c>
      <c r="J74" s="32">
        <v>402</v>
      </c>
    </row>
    <row r="75" spans="1:10" ht="13.5" customHeight="1">
      <c r="A75" s="27">
        <v>51</v>
      </c>
      <c r="B75" s="28">
        <v>1.045531197301855</v>
      </c>
      <c r="C75" s="32">
        <f>D75+E75</f>
        <v>620</v>
      </c>
      <c r="D75" s="32">
        <v>323</v>
      </c>
      <c r="E75" s="33">
        <v>297</v>
      </c>
      <c r="F75" s="34">
        <v>76</v>
      </c>
      <c r="G75" s="28">
        <v>0.9973009446693657</v>
      </c>
      <c r="H75" s="32">
        <f>I75+J75</f>
        <v>739</v>
      </c>
      <c r="I75" s="32">
        <v>332</v>
      </c>
      <c r="J75" s="32">
        <v>407</v>
      </c>
    </row>
    <row r="76" spans="1:10" ht="13.5" customHeight="1">
      <c r="A76" s="27">
        <v>52</v>
      </c>
      <c r="B76" s="28">
        <v>1.0477001703577513</v>
      </c>
      <c r="C76" s="32">
        <f>D76+E76</f>
        <v>615</v>
      </c>
      <c r="D76" s="32">
        <v>323</v>
      </c>
      <c r="E76" s="33">
        <v>292</v>
      </c>
      <c r="F76" s="34">
        <v>77</v>
      </c>
      <c r="G76" s="28">
        <v>0.9809004092769441</v>
      </c>
      <c r="H76" s="32">
        <f>I76+J76</f>
        <v>719</v>
      </c>
      <c r="I76" s="32">
        <v>316</v>
      </c>
      <c r="J76" s="32">
        <v>403</v>
      </c>
    </row>
    <row r="77" spans="1:10" ht="13.5" customHeight="1">
      <c r="A77" s="27">
        <v>53</v>
      </c>
      <c r="B77" s="28">
        <v>1.0769230769230769</v>
      </c>
      <c r="C77" s="32">
        <f>D77+E77</f>
        <v>616</v>
      </c>
      <c r="D77" s="32">
        <v>300</v>
      </c>
      <c r="E77" s="33">
        <v>316</v>
      </c>
      <c r="F77" s="34">
        <v>78</v>
      </c>
      <c r="G77" s="28">
        <v>0.9952</v>
      </c>
      <c r="H77" s="32">
        <f>I77+J77</f>
        <v>622</v>
      </c>
      <c r="I77" s="32">
        <v>274</v>
      </c>
      <c r="J77" s="32">
        <v>348</v>
      </c>
    </row>
    <row r="78" spans="1:10" ht="13.5" customHeight="1">
      <c r="A78" s="27">
        <v>54</v>
      </c>
      <c r="B78" s="28">
        <v>1.03971119133574</v>
      </c>
      <c r="C78" s="32">
        <f>D78+E78</f>
        <v>576</v>
      </c>
      <c r="D78" s="32">
        <v>295</v>
      </c>
      <c r="E78" s="33">
        <v>281</v>
      </c>
      <c r="F78" s="34">
        <v>79</v>
      </c>
      <c r="G78" s="28">
        <v>0.9915254237288136</v>
      </c>
      <c r="H78" s="32">
        <f>I78+J78</f>
        <v>585</v>
      </c>
      <c r="I78" s="32">
        <v>231</v>
      </c>
      <c r="J78" s="32">
        <v>354</v>
      </c>
    </row>
    <row r="79" spans="1:10" ht="13.5" customHeight="1">
      <c r="A79" s="27"/>
      <c r="B79" s="28"/>
      <c r="C79" s="29"/>
      <c r="D79" s="29"/>
      <c r="E79" s="30"/>
      <c r="F79" s="34"/>
      <c r="G79" s="28"/>
      <c r="H79" s="29"/>
      <c r="I79" s="29"/>
      <c r="J79" s="29"/>
    </row>
    <row r="80" spans="1:10" ht="13.5" customHeight="1">
      <c r="A80" s="5" t="s">
        <v>24</v>
      </c>
      <c r="B80" s="31"/>
      <c r="C80" s="16">
        <f>SUM(C82:C86)</f>
        <v>3227</v>
      </c>
      <c r="D80" s="16">
        <f>SUM(D82:D86)</f>
        <v>1657</v>
      </c>
      <c r="E80" s="16">
        <f>SUM(E82:E86)</f>
        <v>1570</v>
      </c>
      <c r="F80" s="7" t="s">
        <v>25</v>
      </c>
      <c r="G80" s="31"/>
      <c r="H80" s="16">
        <f>SUM(H82:H86)</f>
        <v>2201</v>
      </c>
      <c r="I80" s="16">
        <f>SUM(I82:I86)</f>
        <v>870</v>
      </c>
      <c r="J80" s="16">
        <f>SUM(J82:J86)</f>
        <v>1331</v>
      </c>
    </row>
    <row r="81" spans="1:10" ht="13.5" customHeight="1">
      <c r="A81" s="27"/>
      <c r="B81" s="28"/>
      <c r="C81" s="29"/>
      <c r="D81" s="29"/>
      <c r="E81" s="30"/>
      <c r="F81" s="34"/>
      <c r="G81" s="28"/>
      <c r="H81" s="29"/>
      <c r="I81" s="29"/>
      <c r="J81" s="29"/>
    </row>
    <row r="82" spans="1:10" ht="13.5" customHeight="1">
      <c r="A82" s="27">
        <v>55</v>
      </c>
      <c r="B82" s="28">
        <v>1.0588235294117647</v>
      </c>
      <c r="C82" s="32">
        <f>D82+E82</f>
        <v>594</v>
      </c>
      <c r="D82" s="32">
        <v>303</v>
      </c>
      <c r="E82" s="33">
        <v>291</v>
      </c>
      <c r="F82" s="34">
        <v>80</v>
      </c>
      <c r="G82" s="28">
        <v>0.9648506151142355</v>
      </c>
      <c r="H82" s="32">
        <f>I82+J82</f>
        <v>549</v>
      </c>
      <c r="I82" s="32">
        <v>223</v>
      </c>
      <c r="J82" s="32">
        <v>326</v>
      </c>
    </row>
    <row r="83" spans="1:10" ht="13.5" customHeight="1">
      <c r="A83" s="27">
        <v>56</v>
      </c>
      <c r="B83" s="28">
        <v>1.0346534653465347</v>
      </c>
      <c r="C83" s="32">
        <f>D83+E83</f>
        <v>627</v>
      </c>
      <c r="D83" s="32">
        <v>327</v>
      </c>
      <c r="E83" s="33">
        <v>300</v>
      </c>
      <c r="F83" s="34">
        <v>81</v>
      </c>
      <c r="G83" s="28">
        <v>0.9609856262833676</v>
      </c>
      <c r="H83" s="32">
        <f>I83+J83</f>
        <v>468</v>
      </c>
      <c r="I83" s="32">
        <v>195</v>
      </c>
      <c r="J83" s="32">
        <v>273</v>
      </c>
    </row>
    <row r="84" spans="1:10" ht="13.5" customHeight="1">
      <c r="A84" s="27">
        <v>57</v>
      </c>
      <c r="B84" s="28">
        <v>1.028616852146264</v>
      </c>
      <c r="C84" s="32">
        <f>D84+E84</f>
        <v>647</v>
      </c>
      <c r="D84" s="32">
        <v>324</v>
      </c>
      <c r="E84" s="33">
        <v>323</v>
      </c>
      <c r="F84" s="34">
        <v>82</v>
      </c>
      <c r="G84" s="28">
        <v>0.98</v>
      </c>
      <c r="H84" s="32">
        <f>I84+J84</f>
        <v>441</v>
      </c>
      <c r="I84" s="32">
        <v>179</v>
      </c>
      <c r="J84" s="32">
        <v>262</v>
      </c>
    </row>
    <row r="85" spans="1:10" ht="13.5" customHeight="1">
      <c r="A85" s="27">
        <v>58</v>
      </c>
      <c r="B85" s="28">
        <v>1.0318979266347688</v>
      </c>
      <c r="C85" s="32">
        <f>D85+E85</f>
        <v>647</v>
      </c>
      <c r="D85" s="32">
        <v>355</v>
      </c>
      <c r="E85" s="33">
        <v>292</v>
      </c>
      <c r="F85" s="34">
        <v>83</v>
      </c>
      <c r="G85" s="28">
        <v>0.9648711943793911</v>
      </c>
      <c r="H85" s="32">
        <f>I85+J85</f>
        <v>412</v>
      </c>
      <c r="I85" s="32">
        <v>161</v>
      </c>
      <c r="J85" s="32">
        <v>251</v>
      </c>
    </row>
    <row r="86" spans="1:10" ht="13.5" customHeight="1">
      <c r="A86" s="27">
        <v>59</v>
      </c>
      <c r="B86" s="28">
        <v>1.0289017341040463</v>
      </c>
      <c r="C86" s="32">
        <f>D86+E86</f>
        <v>712</v>
      </c>
      <c r="D86" s="32">
        <v>348</v>
      </c>
      <c r="E86" s="33">
        <v>364</v>
      </c>
      <c r="F86" s="34">
        <v>84</v>
      </c>
      <c r="G86" s="28">
        <v>0.9430199430199431</v>
      </c>
      <c r="H86" s="32">
        <f>I86+J86</f>
        <v>331</v>
      </c>
      <c r="I86" s="32">
        <v>112</v>
      </c>
      <c r="J86" s="32">
        <v>219</v>
      </c>
    </row>
    <row r="87" spans="1:10" ht="13.5" customHeight="1">
      <c r="A87" s="27"/>
      <c r="B87" s="28"/>
      <c r="C87" s="29"/>
      <c r="D87" s="29"/>
      <c r="E87" s="30"/>
      <c r="F87" s="34"/>
      <c r="G87" s="28"/>
      <c r="H87" s="29"/>
      <c r="I87" s="29"/>
      <c r="J87" s="29"/>
    </row>
    <row r="88" spans="1:10" ht="13.5" customHeight="1">
      <c r="A88" s="5" t="s">
        <v>26</v>
      </c>
      <c r="B88" s="31"/>
      <c r="C88" s="16">
        <f>SUM(C90:C94)</f>
        <v>4739</v>
      </c>
      <c r="D88" s="16">
        <f>SUM(D90:D94)</f>
        <v>2391</v>
      </c>
      <c r="E88" s="16">
        <f>SUM(E90:E94)</f>
        <v>2348</v>
      </c>
      <c r="F88" s="7" t="s">
        <v>27</v>
      </c>
      <c r="G88" s="31"/>
      <c r="H88" s="16">
        <f>SUM(H90:H94)</f>
        <v>1197</v>
      </c>
      <c r="I88" s="16">
        <f>SUM(I90:I94)</f>
        <v>374</v>
      </c>
      <c r="J88" s="16">
        <f>SUM(J90:J94)</f>
        <v>823</v>
      </c>
    </row>
    <row r="89" spans="1:10" ht="13.5" customHeight="1">
      <c r="A89" s="27"/>
      <c r="B89" s="28"/>
      <c r="C89" s="29"/>
      <c r="D89" s="29"/>
      <c r="E89" s="30"/>
      <c r="F89" s="34"/>
      <c r="G89" s="28"/>
      <c r="H89" s="32"/>
      <c r="I89" s="32"/>
      <c r="J89" s="32"/>
    </row>
    <row r="90" spans="1:10" ht="13.5" customHeight="1">
      <c r="A90" s="27">
        <v>60</v>
      </c>
      <c r="B90" s="28">
        <v>1.0287277701778386</v>
      </c>
      <c r="C90" s="32">
        <f>D90+E90</f>
        <v>752</v>
      </c>
      <c r="D90" s="32">
        <v>387</v>
      </c>
      <c r="E90" s="33">
        <v>365</v>
      </c>
      <c r="F90" s="34">
        <v>85</v>
      </c>
      <c r="G90" s="28">
        <v>0.9396551724137931</v>
      </c>
      <c r="H90" s="32">
        <f>I90+J90</f>
        <v>327</v>
      </c>
      <c r="I90" s="32">
        <v>114</v>
      </c>
      <c r="J90" s="32">
        <v>213</v>
      </c>
    </row>
    <row r="91" spans="1:10" ht="13.5" customHeight="1">
      <c r="A91" s="27">
        <v>61</v>
      </c>
      <c r="B91" s="28">
        <v>1.0476190476190477</v>
      </c>
      <c r="C91" s="32">
        <f>D91+E91</f>
        <v>858</v>
      </c>
      <c r="D91" s="32">
        <v>462</v>
      </c>
      <c r="E91" s="33">
        <v>396</v>
      </c>
      <c r="F91" s="34">
        <v>86</v>
      </c>
      <c r="G91" s="28">
        <v>0.8916967509025271</v>
      </c>
      <c r="H91" s="32">
        <f>I91+J91</f>
        <v>247</v>
      </c>
      <c r="I91" s="32">
        <v>92</v>
      </c>
      <c r="J91" s="32">
        <v>155</v>
      </c>
    </row>
    <row r="92" spans="1:10" ht="13.5" customHeight="1">
      <c r="A92" s="27">
        <v>62</v>
      </c>
      <c r="B92" s="28">
        <v>1.0227743271221532</v>
      </c>
      <c r="C92" s="32">
        <f>D92+E92</f>
        <v>988</v>
      </c>
      <c r="D92" s="32">
        <v>471</v>
      </c>
      <c r="E92" s="33">
        <v>517</v>
      </c>
      <c r="F92" s="34">
        <v>87</v>
      </c>
      <c r="G92" s="28">
        <v>0.948905109489051</v>
      </c>
      <c r="H92" s="32">
        <f>I92+J92</f>
        <v>260</v>
      </c>
      <c r="I92" s="32">
        <v>68</v>
      </c>
      <c r="J92" s="32">
        <v>192</v>
      </c>
    </row>
    <row r="93" spans="1:10" ht="13.5" customHeight="1">
      <c r="A93" s="27">
        <v>63</v>
      </c>
      <c r="B93" s="28">
        <v>1.0182516810758886</v>
      </c>
      <c r="C93" s="32">
        <f>D93+E93</f>
        <v>1060</v>
      </c>
      <c r="D93" s="32">
        <v>539</v>
      </c>
      <c r="E93" s="33">
        <v>521</v>
      </c>
      <c r="F93" s="34">
        <v>88</v>
      </c>
      <c r="G93" s="28">
        <v>0.8921568627450981</v>
      </c>
      <c r="H93" s="32">
        <f>I93+J93</f>
        <v>182</v>
      </c>
      <c r="I93" s="32">
        <v>49</v>
      </c>
      <c r="J93" s="32">
        <v>133</v>
      </c>
    </row>
    <row r="94" spans="1:10" ht="13.5" customHeight="1">
      <c r="A94" s="27">
        <v>64</v>
      </c>
      <c r="B94" s="28">
        <v>1.0246445497630332</v>
      </c>
      <c r="C94" s="32">
        <f>D94+E94</f>
        <v>1081</v>
      </c>
      <c r="D94" s="32">
        <v>532</v>
      </c>
      <c r="E94" s="33">
        <v>549</v>
      </c>
      <c r="F94" s="34">
        <v>89</v>
      </c>
      <c r="G94" s="28">
        <v>0.8916256157635468</v>
      </c>
      <c r="H94" s="32">
        <f>I94+J94</f>
        <v>181</v>
      </c>
      <c r="I94" s="32">
        <v>51</v>
      </c>
      <c r="J94" s="32">
        <v>130</v>
      </c>
    </row>
    <row r="95" spans="1:10" ht="13.5" customHeight="1">
      <c r="A95" s="27"/>
      <c r="B95" s="28"/>
      <c r="C95" s="29"/>
      <c r="D95" s="29"/>
      <c r="E95" s="30"/>
      <c r="F95" s="34"/>
      <c r="G95" s="28"/>
      <c r="H95" s="32"/>
      <c r="I95" s="32"/>
      <c r="J95" s="32"/>
    </row>
    <row r="96" spans="1:10" ht="13.5" customHeight="1">
      <c r="A96" s="5" t="s">
        <v>28</v>
      </c>
      <c r="B96" s="31"/>
      <c r="C96" s="16">
        <f>SUM(C98:C102)</f>
        <v>4074</v>
      </c>
      <c r="D96" s="16">
        <f>SUM(D98:D102)</f>
        <v>2003</v>
      </c>
      <c r="E96" s="16">
        <f>SUM(E98:E102)</f>
        <v>2071</v>
      </c>
      <c r="F96" s="7" t="s">
        <v>29</v>
      </c>
      <c r="G96" s="31"/>
      <c r="H96" s="16">
        <f>SUM(H98:H102)</f>
        <v>493</v>
      </c>
      <c r="I96" s="16">
        <f>SUM(I98:I102)</f>
        <v>111</v>
      </c>
      <c r="J96" s="16">
        <f>SUM(J98:J102)</f>
        <v>382</v>
      </c>
    </row>
    <row r="97" spans="1:10" ht="13.5" customHeight="1">
      <c r="A97" s="27"/>
      <c r="B97" s="28"/>
      <c r="C97" s="29"/>
      <c r="D97" s="29"/>
      <c r="E97" s="30"/>
      <c r="F97" s="34"/>
      <c r="G97" s="28"/>
      <c r="H97" s="32"/>
      <c r="I97" s="32"/>
      <c r="J97" s="32"/>
    </row>
    <row r="98" spans="1:10" ht="13.5" customHeight="1">
      <c r="A98" s="27">
        <v>65</v>
      </c>
      <c r="B98" s="28">
        <v>1.0251509054325956</v>
      </c>
      <c r="C98" s="32">
        <f>D98+E98</f>
        <v>1019</v>
      </c>
      <c r="D98" s="32">
        <v>506</v>
      </c>
      <c r="E98" s="33">
        <v>513</v>
      </c>
      <c r="F98" s="34">
        <v>90</v>
      </c>
      <c r="G98" s="28">
        <v>0.8313953488372093</v>
      </c>
      <c r="H98" s="32">
        <f>I98+J98</f>
        <v>143</v>
      </c>
      <c r="I98" s="32">
        <v>30</v>
      </c>
      <c r="J98" s="32">
        <v>113</v>
      </c>
    </row>
    <row r="99" spans="1:10" ht="13.5" customHeight="1">
      <c r="A99" s="27">
        <v>66</v>
      </c>
      <c r="B99" s="28">
        <v>1.0577933450087567</v>
      </c>
      <c r="C99" s="32">
        <f>D99+E99</f>
        <v>604</v>
      </c>
      <c r="D99" s="32">
        <v>302</v>
      </c>
      <c r="E99" s="33">
        <v>302</v>
      </c>
      <c r="F99" s="34">
        <v>91</v>
      </c>
      <c r="G99" s="28">
        <v>0.8943661971830986</v>
      </c>
      <c r="H99" s="32">
        <f>I99+J99</f>
        <v>127</v>
      </c>
      <c r="I99" s="32">
        <v>24</v>
      </c>
      <c r="J99" s="32">
        <v>103</v>
      </c>
    </row>
    <row r="100" spans="1:10" ht="13.5" customHeight="1">
      <c r="A100" s="27">
        <v>67</v>
      </c>
      <c r="B100" s="28">
        <v>1.0427350427350428</v>
      </c>
      <c r="C100" s="32">
        <f>D100+E100</f>
        <v>732</v>
      </c>
      <c r="D100" s="32">
        <v>338</v>
      </c>
      <c r="E100" s="33">
        <v>394</v>
      </c>
      <c r="F100" s="34">
        <v>92</v>
      </c>
      <c r="G100" s="28">
        <v>0.8189655172413793</v>
      </c>
      <c r="H100" s="32">
        <f>I100+J100</f>
        <v>95</v>
      </c>
      <c r="I100" s="32">
        <v>22</v>
      </c>
      <c r="J100" s="32">
        <v>73</v>
      </c>
    </row>
    <row r="101" spans="1:10" ht="13.5" customHeight="1">
      <c r="A101" s="27">
        <v>68</v>
      </c>
      <c r="B101" s="28">
        <v>1.0189520624303232</v>
      </c>
      <c r="C101" s="32">
        <f>D101+E101</f>
        <v>914</v>
      </c>
      <c r="D101" s="32">
        <v>448</v>
      </c>
      <c r="E101" s="33">
        <v>466</v>
      </c>
      <c r="F101" s="34">
        <v>93</v>
      </c>
      <c r="G101" s="28">
        <v>0.8607594936708861</v>
      </c>
      <c r="H101" s="32">
        <f>I101+J101</f>
        <v>68</v>
      </c>
      <c r="I101" s="32">
        <v>15</v>
      </c>
      <c r="J101" s="32">
        <v>53</v>
      </c>
    </row>
    <row r="102" spans="1:10" ht="13.5" customHeight="1">
      <c r="A102" s="27">
        <v>69</v>
      </c>
      <c r="B102" s="28">
        <v>1.0087719298245614</v>
      </c>
      <c r="C102" s="32">
        <f>D102+E102</f>
        <v>805</v>
      </c>
      <c r="D102" s="32">
        <v>409</v>
      </c>
      <c r="E102" s="33">
        <v>396</v>
      </c>
      <c r="F102" s="34">
        <v>94</v>
      </c>
      <c r="G102" s="28">
        <v>0.9230769230769231</v>
      </c>
      <c r="H102" s="32">
        <f>I102+J102</f>
        <v>60</v>
      </c>
      <c r="I102" s="32">
        <v>20</v>
      </c>
      <c r="J102" s="32">
        <v>40</v>
      </c>
    </row>
    <row r="103" spans="1:10" ht="13.5" customHeight="1">
      <c r="A103" s="27"/>
      <c r="B103" s="28"/>
      <c r="C103" s="29"/>
      <c r="D103" s="29"/>
      <c r="E103" s="30"/>
      <c r="F103" s="34"/>
      <c r="G103" s="28"/>
      <c r="H103" s="32"/>
      <c r="I103" s="32"/>
      <c r="J103" s="32"/>
    </row>
    <row r="104" spans="1:10" ht="13.5" customHeight="1">
      <c r="A104" s="5" t="s">
        <v>30</v>
      </c>
      <c r="B104" s="31"/>
      <c r="C104" s="16">
        <f>SUM(C106:C110)</f>
        <v>4184</v>
      </c>
      <c r="D104" s="16">
        <f>SUM(D106:D110)</f>
        <v>1995</v>
      </c>
      <c r="E104" s="16">
        <f>SUM(E106:E110)</f>
        <v>2189</v>
      </c>
      <c r="F104" s="7" t="s">
        <v>31</v>
      </c>
      <c r="G104" s="31"/>
      <c r="H104" s="16">
        <f>SUM(H106:H110)</f>
        <v>114</v>
      </c>
      <c r="I104" s="16">
        <f>SUM(I106:I110)</f>
        <v>21</v>
      </c>
      <c r="J104" s="16">
        <f>SUM(J106:J110)</f>
        <v>93</v>
      </c>
    </row>
    <row r="105" spans="1:10" ht="13.5" customHeight="1">
      <c r="A105" s="27" t="s">
        <v>32</v>
      </c>
      <c r="B105" s="28"/>
      <c r="C105" s="29"/>
      <c r="D105" s="29"/>
      <c r="E105" s="30"/>
      <c r="F105" s="34"/>
      <c r="G105" s="28"/>
      <c r="H105" s="32"/>
      <c r="I105" s="32"/>
      <c r="J105" s="32"/>
    </row>
    <row r="106" spans="1:10" ht="13.5" customHeight="1">
      <c r="A106" s="27">
        <v>70</v>
      </c>
      <c r="B106" s="28">
        <v>1.0112107623318385</v>
      </c>
      <c r="C106" s="32">
        <f>D106+E106</f>
        <v>902</v>
      </c>
      <c r="D106" s="32">
        <v>420</v>
      </c>
      <c r="E106" s="33">
        <v>482</v>
      </c>
      <c r="F106" s="34">
        <v>95</v>
      </c>
      <c r="G106" s="28">
        <v>0.7884615384615384</v>
      </c>
      <c r="H106" s="32">
        <f>I106+J106</f>
        <v>41</v>
      </c>
      <c r="I106" s="32">
        <v>5</v>
      </c>
      <c r="J106" s="32">
        <v>36</v>
      </c>
    </row>
    <row r="107" spans="1:10" ht="13.5" customHeight="1">
      <c r="A107" s="27">
        <v>71</v>
      </c>
      <c r="B107" s="28">
        <v>1.0280777537796977</v>
      </c>
      <c r="C107" s="32">
        <f>D107+E107</f>
        <v>952</v>
      </c>
      <c r="D107" s="32">
        <v>471</v>
      </c>
      <c r="E107" s="33">
        <v>481</v>
      </c>
      <c r="F107" s="34">
        <v>96</v>
      </c>
      <c r="G107" s="28">
        <v>0.6818181818181818</v>
      </c>
      <c r="H107" s="32">
        <f aca="true" t="shared" si="0" ref="H107:H112">I107+J107</f>
        <v>30</v>
      </c>
      <c r="I107" s="32">
        <v>6</v>
      </c>
      <c r="J107" s="32">
        <v>24</v>
      </c>
    </row>
    <row r="108" spans="1:10" ht="13.5" customHeight="1">
      <c r="A108" s="27">
        <v>72</v>
      </c>
      <c r="B108" s="28">
        <v>1.0178799489144317</v>
      </c>
      <c r="C108" s="32">
        <f>D108+E108</f>
        <v>797</v>
      </c>
      <c r="D108" s="32">
        <v>367</v>
      </c>
      <c r="E108" s="33">
        <v>430</v>
      </c>
      <c r="F108" s="34">
        <v>97</v>
      </c>
      <c r="G108" s="28">
        <v>0.6818181818181818</v>
      </c>
      <c r="H108" s="32">
        <f t="shared" si="0"/>
        <v>15</v>
      </c>
      <c r="I108" s="32">
        <v>3</v>
      </c>
      <c r="J108" s="32">
        <v>12</v>
      </c>
    </row>
    <row r="109" spans="1:10" ht="13.5" customHeight="1">
      <c r="A109" s="27">
        <v>73</v>
      </c>
      <c r="B109" s="28">
        <v>1.0172185430463576</v>
      </c>
      <c r="C109" s="32">
        <f>D109+E109</f>
        <v>768</v>
      </c>
      <c r="D109" s="43">
        <v>366</v>
      </c>
      <c r="E109" s="33">
        <v>402</v>
      </c>
      <c r="F109" s="34">
        <v>98</v>
      </c>
      <c r="G109" s="28">
        <v>0.56</v>
      </c>
      <c r="H109" s="32">
        <f t="shared" si="0"/>
        <v>14</v>
      </c>
      <c r="I109" s="32">
        <v>4</v>
      </c>
      <c r="J109" s="32">
        <v>10</v>
      </c>
    </row>
    <row r="110" spans="1:10" ht="13.5" customHeight="1">
      <c r="A110" s="27">
        <v>74</v>
      </c>
      <c r="B110" s="28">
        <v>1.006578947368421</v>
      </c>
      <c r="C110" s="32">
        <f>D110+E110</f>
        <v>765</v>
      </c>
      <c r="D110" s="32">
        <v>371</v>
      </c>
      <c r="E110" s="32">
        <v>394</v>
      </c>
      <c r="F110" s="34">
        <v>99</v>
      </c>
      <c r="G110" s="28">
        <v>0.8235294117647058</v>
      </c>
      <c r="H110" s="32">
        <f t="shared" si="0"/>
        <v>14</v>
      </c>
      <c r="I110" s="32">
        <v>3</v>
      </c>
      <c r="J110" s="32">
        <v>11</v>
      </c>
    </row>
    <row r="111" spans="1:10" ht="13.5" customHeight="1">
      <c r="A111" s="27"/>
      <c r="B111" s="79"/>
      <c r="C111" s="80"/>
      <c r="D111" s="66"/>
      <c r="E111" s="30"/>
      <c r="F111" s="34"/>
      <c r="G111" s="28"/>
      <c r="H111" s="32"/>
      <c r="I111" s="32"/>
      <c r="J111" s="32"/>
    </row>
    <row r="112" spans="1:10" ht="13.5" customHeight="1">
      <c r="A112" s="27"/>
      <c r="B112" s="79"/>
      <c r="C112" s="80"/>
      <c r="D112" s="66"/>
      <c r="E112" s="30"/>
      <c r="F112" s="7" t="s">
        <v>33</v>
      </c>
      <c r="G112" s="31"/>
      <c r="H112" s="16">
        <f t="shared" si="0"/>
        <v>22</v>
      </c>
      <c r="I112" s="16">
        <v>1</v>
      </c>
      <c r="J112" s="16">
        <v>21</v>
      </c>
    </row>
    <row r="113" spans="1:10" ht="13.5" customHeight="1">
      <c r="A113" s="27"/>
      <c r="B113" s="79"/>
      <c r="C113" s="80"/>
      <c r="D113" s="66"/>
      <c r="E113" s="30"/>
      <c r="F113" s="7"/>
      <c r="G113" s="31"/>
      <c r="H113" s="16"/>
      <c r="I113" s="16"/>
      <c r="J113" s="16"/>
    </row>
    <row r="114" spans="1:10" s="11" customFormat="1" ht="13.5" customHeight="1">
      <c r="A114" s="45"/>
      <c r="B114" s="45"/>
      <c r="C114" s="49"/>
      <c r="D114" s="49"/>
      <c r="E114" s="49"/>
      <c r="F114" s="47"/>
      <c r="G114" s="47"/>
      <c r="H114" s="49"/>
      <c r="I114" s="49"/>
      <c r="J114" s="49"/>
    </row>
    <row r="115" spans="1:7" ht="13.5" customHeight="1">
      <c r="A115" s="5" t="s">
        <v>44</v>
      </c>
      <c r="B115" s="5"/>
      <c r="C115" s="17" t="s">
        <v>2</v>
      </c>
      <c r="D115" s="17"/>
      <c r="E115" s="17" t="s">
        <v>0</v>
      </c>
      <c r="F115" s="17"/>
      <c r="G115" s="17" t="s">
        <v>1</v>
      </c>
    </row>
    <row r="116" spans="1:7" ht="13.5" customHeight="1">
      <c r="A116" s="8"/>
      <c r="B116" s="8"/>
      <c r="C116" s="17"/>
      <c r="D116" s="17"/>
      <c r="E116" s="17"/>
      <c r="F116" s="17"/>
      <c r="G116" s="17"/>
    </row>
    <row r="117" spans="1:7" ht="13.5" customHeight="1">
      <c r="A117" s="5" t="s">
        <v>45</v>
      </c>
      <c r="B117" s="5"/>
      <c r="C117" s="54">
        <f>E117+G117</f>
        <v>6735</v>
      </c>
      <c r="D117" s="67"/>
      <c r="E117" s="54">
        <f>D10+D18+D26</f>
        <v>3460</v>
      </c>
      <c r="F117" s="67"/>
      <c r="G117" s="54">
        <f>E10+E18+E26</f>
        <v>3275</v>
      </c>
    </row>
    <row r="118" spans="1:7" ht="13.5" customHeight="1">
      <c r="A118" s="8"/>
      <c r="B118" s="8"/>
      <c r="C118" s="68"/>
      <c r="D118" s="69"/>
      <c r="E118" s="69"/>
      <c r="F118" s="69"/>
      <c r="G118" s="69"/>
    </row>
    <row r="119" spans="1:7" ht="13.5" customHeight="1">
      <c r="A119" s="5" t="s">
        <v>46</v>
      </c>
      <c r="B119" s="5"/>
      <c r="C119" s="54">
        <f>E119+G119</f>
        <v>34611</v>
      </c>
      <c r="D119" s="67"/>
      <c r="E119" s="54">
        <f>D34+D42+I10+I18+I26+I34+I42+D72+D80+D88</f>
        <v>17929</v>
      </c>
      <c r="F119" s="67"/>
      <c r="G119" s="54">
        <f>E34+E42+J10+J18+J26+J34+J42+E72+E80+E88</f>
        <v>16682</v>
      </c>
    </row>
    <row r="120" spans="1:7" ht="13.5" customHeight="1">
      <c r="A120" s="5"/>
      <c r="B120" s="5"/>
      <c r="C120" s="68"/>
      <c r="D120" s="69"/>
      <c r="E120" s="68"/>
      <c r="F120" s="69"/>
      <c r="G120" s="68"/>
    </row>
    <row r="121" spans="1:7" ht="13.5" customHeight="1">
      <c r="A121" s="5" t="s">
        <v>47</v>
      </c>
      <c r="B121" s="5"/>
      <c r="C121" s="54">
        <f>E121+G121</f>
        <v>15702</v>
      </c>
      <c r="D121" s="67"/>
      <c r="E121" s="54">
        <f>D96+D104+I80+I88+I96+I104+I112+I72</f>
        <v>6878</v>
      </c>
      <c r="F121" s="67"/>
      <c r="G121" s="54">
        <f>E96+E104+J72+J80+J88+J96+J104+J112</f>
        <v>8824</v>
      </c>
    </row>
    <row r="122" spans="1:7" ht="13.5" customHeight="1">
      <c r="A122" s="8"/>
      <c r="B122" s="8"/>
      <c r="C122" s="68"/>
      <c r="D122" s="69"/>
      <c r="E122" s="69"/>
      <c r="F122" s="69"/>
      <c r="G122" s="69"/>
    </row>
    <row r="123" spans="1:7" ht="13.5" customHeight="1">
      <c r="A123" s="5" t="s">
        <v>48</v>
      </c>
      <c r="B123" s="5"/>
      <c r="C123" s="54">
        <f>E123+G123</f>
        <v>7444</v>
      </c>
      <c r="D123" s="67"/>
      <c r="E123" s="54">
        <f>I72+I80+I88+I96+I104+I112</f>
        <v>2880</v>
      </c>
      <c r="F123" s="67"/>
      <c r="G123" s="54">
        <f>J72+J80+J88+J96+J104+J112</f>
        <v>4564</v>
      </c>
    </row>
    <row r="124" spans="1:7" ht="13.5" customHeight="1">
      <c r="A124" s="5"/>
      <c r="B124" s="5"/>
      <c r="C124" s="68"/>
      <c r="D124" s="69"/>
      <c r="E124" s="68"/>
      <c r="F124" s="69"/>
      <c r="G124" s="68"/>
    </row>
    <row r="125" ht="13.5" customHeight="1"/>
    <row r="126" spans="5:6" ht="13.5" customHeight="1">
      <c r="E126" s="4"/>
      <c r="F126" s="4"/>
    </row>
  </sheetData>
  <mergeCells count="24">
    <mergeCell ref="I69:I70"/>
    <mergeCell ref="J69:J70"/>
    <mergeCell ref="E69:E70"/>
    <mergeCell ref="F69:F70"/>
    <mergeCell ref="G69:G70"/>
    <mergeCell ref="H69:H70"/>
    <mergeCell ref="A69:A70"/>
    <mergeCell ref="B69:B70"/>
    <mergeCell ref="C69:C70"/>
    <mergeCell ref="D69:D70"/>
    <mergeCell ref="I6:I7"/>
    <mergeCell ref="J6:J7"/>
    <mergeCell ref="C65:G65"/>
    <mergeCell ref="F67:J67"/>
    <mergeCell ref="C2:G2"/>
    <mergeCell ref="F4:J4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5118110236220472" right="0.5118110236220472" top="0.3937007874015748" bottom="0.35433070866141736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50"/>
  </sheetPr>
  <dimension ref="A2:J126"/>
  <sheetViews>
    <sheetView workbookViewId="0" topLeftCell="A1">
      <selection activeCell="C2" sqref="C2:G2"/>
    </sheetView>
  </sheetViews>
  <sheetFormatPr defaultColWidth="9.00390625" defaultRowHeight="13.5"/>
  <cols>
    <col min="1" max="1" width="10.625" style="0" customWidth="1"/>
    <col min="2" max="2" width="8.125" style="0" customWidth="1"/>
    <col min="6" max="6" width="10.625" style="0" customWidth="1"/>
    <col min="7" max="7" width="8.125" style="0" customWidth="1"/>
  </cols>
  <sheetData>
    <row r="2" spans="2:7" ht="17.25">
      <c r="B2" s="1" t="s">
        <v>20</v>
      </c>
      <c r="C2" s="84" t="s">
        <v>3</v>
      </c>
      <c r="D2" s="84"/>
      <c r="E2" s="84"/>
      <c r="F2" s="84"/>
      <c r="G2" s="84"/>
    </row>
    <row r="4" spans="1:10" ht="18" customHeight="1">
      <c r="A4" s="1" t="s">
        <v>53</v>
      </c>
      <c r="B4" s="1"/>
      <c r="F4" s="85" t="s">
        <v>5</v>
      </c>
      <c r="G4" s="85"/>
      <c r="H4" s="85"/>
      <c r="I4" s="85"/>
      <c r="J4" s="85"/>
    </row>
    <row r="5" ht="13.5">
      <c r="C5" s="11"/>
    </row>
    <row r="6" spans="1:10" ht="13.5" customHeight="1">
      <c r="A6" s="86" t="s">
        <v>6</v>
      </c>
      <c r="B6" s="88" t="s">
        <v>7</v>
      </c>
      <c r="C6" s="90" t="s">
        <v>2</v>
      </c>
      <c r="D6" s="92" t="s">
        <v>0</v>
      </c>
      <c r="E6" s="92" t="s">
        <v>1</v>
      </c>
      <c r="F6" s="94" t="s">
        <v>6</v>
      </c>
      <c r="G6" s="88" t="s">
        <v>7</v>
      </c>
      <c r="H6" s="90" t="s">
        <v>2</v>
      </c>
      <c r="I6" s="92" t="s">
        <v>0</v>
      </c>
      <c r="J6" s="86" t="s">
        <v>1</v>
      </c>
    </row>
    <row r="7" spans="1:10" ht="13.5" customHeight="1">
      <c r="A7" s="87"/>
      <c r="B7" s="89"/>
      <c r="C7" s="91"/>
      <c r="D7" s="93"/>
      <c r="E7" s="93"/>
      <c r="F7" s="95"/>
      <c r="G7" s="89"/>
      <c r="H7" s="91"/>
      <c r="I7" s="93"/>
      <c r="J7" s="87"/>
    </row>
    <row r="8" spans="1:10" ht="14.25" customHeight="1">
      <c r="A8" s="9" t="s">
        <v>8</v>
      </c>
      <c r="B8" s="22"/>
      <c r="C8" s="23">
        <f>C10+C18+C26+C34+C42+H10+H18+H26+H34+H42+C72+C80+C88+C96+C104+H72+H80+H88+H96+H104+H112</f>
        <v>110342</v>
      </c>
      <c r="D8" s="23">
        <f>D10+D18+D26+D34+D42+I10+I18+I26+I34+I42+D72+D80+D88+D96+D104+I72+I80+I88+I96+I104+I112</f>
        <v>53591</v>
      </c>
      <c r="E8" s="23">
        <f>E10+E18+E26+E34+E42+J10+J18+J26+J34+J42+E72+E80+E88+E96+E104+J72+J80+J88+J96+J104+J112</f>
        <v>56751</v>
      </c>
      <c r="F8" s="24"/>
      <c r="G8" s="25"/>
      <c r="H8" s="3"/>
      <c r="I8" s="3"/>
      <c r="J8" s="3"/>
    </row>
    <row r="9" spans="1:10" ht="13.5" customHeight="1">
      <c r="A9" s="27"/>
      <c r="B9" s="28"/>
      <c r="C9" s="16"/>
      <c r="D9" s="16"/>
      <c r="E9" s="60"/>
      <c r="F9" s="24"/>
      <c r="G9" s="25"/>
      <c r="H9" s="16"/>
      <c r="I9" s="16"/>
      <c r="J9" s="16"/>
    </row>
    <row r="10" spans="1:10" ht="13.5" customHeight="1">
      <c r="A10" s="5" t="s">
        <v>9</v>
      </c>
      <c r="B10" s="31"/>
      <c r="C10" s="16">
        <f>SUM(C12:C16)</f>
        <v>4596</v>
      </c>
      <c r="D10" s="16">
        <f>SUM(D12:D16)</f>
        <v>2327</v>
      </c>
      <c r="E10" s="16">
        <f>SUM(E12:E16)</f>
        <v>2269</v>
      </c>
      <c r="F10" s="7" t="s">
        <v>10</v>
      </c>
      <c r="G10" s="31"/>
      <c r="H10" s="16">
        <f>SUM(H12:H16)</f>
        <v>6746</v>
      </c>
      <c r="I10" s="16">
        <f>SUM(I12:I16)</f>
        <v>3339</v>
      </c>
      <c r="J10" s="16">
        <f>SUM(J12:J16)</f>
        <v>3407</v>
      </c>
    </row>
    <row r="11" spans="1:10" ht="13.5" customHeight="1">
      <c r="A11" s="27"/>
      <c r="B11" s="28"/>
      <c r="C11" s="29"/>
      <c r="D11" s="29"/>
      <c r="E11" s="30"/>
      <c r="F11" s="34"/>
      <c r="G11" s="28"/>
      <c r="H11" s="29"/>
      <c r="I11" s="29"/>
      <c r="J11" s="29"/>
    </row>
    <row r="12" spans="1:10" ht="13.5" customHeight="1">
      <c r="A12" s="27">
        <v>0</v>
      </c>
      <c r="B12" s="28"/>
      <c r="C12" s="32">
        <f>D12+E12</f>
        <v>878</v>
      </c>
      <c r="D12" s="32">
        <v>452</v>
      </c>
      <c r="E12" s="33">
        <v>426</v>
      </c>
      <c r="F12" s="34">
        <v>25</v>
      </c>
      <c r="G12" s="28">
        <v>1.0411919368974583</v>
      </c>
      <c r="H12" s="32">
        <f>I12+J12</f>
        <v>1188</v>
      </c>
      <c r="I12" s="32">
        <v>586</v>
      </c>
      <c r="J12" s="32">
        <v>602</v>
      </c>
    </row>
    <row r="13" spans="1:10" ht="13.5" customHeight="1">
      <c r="A13" s="27">
        <v>1</v>
      </c>
      <c r="B13" s="28">
        <v>1.0108225108225108</v>
      </c>
      <c r="C13" s="32">
        <f>D13+E13</f>
        <v>934</v>
      </c>
      <c r="D13" s="32">
        <v>486</v>
      </c>
      <c r="E13" s="33">
        <v>448</v>
      </c>
      <c r="F13" s="34">
        <v>26</v>
      </c>
      <c r="G13" s="28">
        <v>1.0492686682063126</v>
      </c>
      <c r="H13" s="32">
        <f>I13+J13</f>
        <v>1363</v>
      </c>
      <c r="I13" s="32">
        <v>655</v>
      </c>
      <c r="J13" s="32">
        <v>708</v>
      </c>
    </row>
    <row r="14" spans="1:10" ht="13.5" customHeight="1">
      <c r="A14" s="27">
        <v>2</v>
      </c>
      <c r="B14" s="28">
        <v>0.9733759318423855</v>
      </c>
      <c r="C14" s="32">
        <f>D14+E14</f>
        <v>914</v>
      </c>
      <c r="D14" s="32">
        <v>472</v>
      </c>
      <c r="E14" s="33">
        <v>442</v>
      </c>
      <c r="F14" s="34">
        <v>27</v>
      </c>
      <c r="G14" s="28">
        <v>1.034618410700236</v>
      </c>
      <c r="H14" s="32">
        <f>I14+J14</f>
        <v>1315</v>
      </c>
      <c r="I14" s="32">
        <v>671</v>
      </c>
      <c r="J14" s="32">
        <v>644</v>
      </c>
    </row>
    <row r="15" spans="1:10" ht="13.5" customHeight="1">
      <c r="A15" s="27">
        <v>3</v>
      </c>
      <c r="B15" s="28">
        <v>1.029612756264237</v>
      </c>
      <c r="C15" s="32">
        <f>D15+E15</f>
        <v>904</v>
      </c>
      <c r="D15" s="32">
        <v>426</v>
      </c>
      <c r="E15" s="33">
        <v>478</v>
      </c>
      <c r="F15" s="34">
        <v>28</v>
      </c>
      <c r="G15" s="28">
        <v>1.0235294117647058</v>
      </c>
      <c r="H15" s="32">
        <f>I15+J15</f>
        <v>1392</v>
      </c>
      <c r="I15" s="32">
        <v>682</v>
      </c>
      <c r="J15" s="32">
        <v>710</v>
      </c>
    </row>
    <row r="16" spans="1:10" ht="13.5" customHeight="1">
      <c r="A16" s="27">
        <v>4</v>
      </c>
      <c r="B16" s="28">
        <v>1.0083507306889352</v>
      </c>
      <c r="C16" s="32">
        <f>D16+E16</f>
        <v>966</v>
      </c>
      <c r="D16" s="32">
        <v>491</v>
      </c>
      <c r="E16" s="33">
        <v>475</v>
      </c>
      <c r="F16" s="34">
        <v>29</v>
      </c>
      <c r="G16" s="28">
        <v>1.0666666666666667</v>
      </c>
      <c r="H16" s="32">
        <f>I16+J16</f>
        <v>1488</v>
      </c>
      <c r="I16" s="32">
        <v>745</v>
      </c>
      <c r="J16" s="32">
        <v>743</v>
      </c>
    </row>
    <row r="17" spans="1:10" ht="13.5" customHeight="1">
      <c r="A17" s="27"/>
      <c r="B17" s="28"/>
      <c r="C17" s="29"/>
      <c r="D17" s="29"/>
      <c r="E17" s="30"/>
      <c r="F17" s="34"/>
      <c r="G17" s="28"/>
      <c r="H17" s="29"/>
      <c r="I17" s="29"/>
      <c r="J17" s="29"/>
    </row>
    <row r="18" spans="1:10" ht="13.5" customHeight="1">
      <c r="A18" s="5" t="s">
        <v>11</v>
      </c>
      <c r="B18" s="31"/>
      <c r="C18" s="16">
        <f>SUM(C20:C24)</f>
        <v>4449</v>
      </c>
      <c r="D18" s="16">
        <f>SUM(D20:D24)</f>
        <v>2277</v>
      </c>
      <c r="E18" s="16">
        <f>SUM(E20:E24)</f>
        <v>2172</v>
      </c>
      <c r="F18" s="7" t="s">
        <v>12</v>
      </c>
      <c r="G18" s="31"/>
      <c r="H18" s="16">
        <f>SUM(H20:H24)</f>
        <v>7645</v>
      </c>
      <c r="I18" s="16">
        <f>SUM(I20:I24)</f>
        <v>3821</v>
      </c>
      <c r="J18" s="16">
        <f>SUM(J20:J24)</f>
        <v>3824</v>
      </c>
    </row>
    <row r="19" spans="1:10" ht="13.5" customHeight="1">
      <c r="A19" s="27"/>
      <c r="B19" s="28"/>
      <c r="C19" s="29"/>
      <c r="D19" s="29"/>
      <c r="E19" s="30"/>
      <c r="F19" s="34"/>
      <c r="G19" s="28"/>
      <c r="H19" s="29"/>
      <c r="I19" s="29"/>
      <c r="J19" s="29"/>
    </row>
    <row r="20" spans="1:10" ht="13.5" customHeight="1">
      <c r="A20" s="27">
        <v>5</v>
      </c>
      <c r="B20" s="28">
        <v>1.0139784946236559</v>
      </c>
      <c r="C20" s="32">
        <f>D20+E20</f>
        <v>943</v>
      </c>
      <c r="D20" s="32">
        <v>481</v>
      </c>
      <c r="E20" s="33">
        <v>462</v>
      </c>
      <c r="F20" s="34">
        <v>30</v>
      </c>
      <c r="G20" s="28">
        <v>1.0258620689655173</v>
      </c>
      <c r="H20" s="32">
        <f>I20+J20</f>
        <v>1428</v>
      </c>
      <c r="I20" s="32">
        <v>696</v>
      </c>
      <c r="J20" s="32">
        <v>732</v>
      </c>
    </row>
    <row r="21" spans="1:10" ht="13.5" customHeight="1">
      <c r="A21" s="27">
        <v>6</v>
      </c>
      <c r="B21" s="28">
        <v>0.9943566591422122</v>
      </c>
      <c r="C21" s="32">
        <f>D21+E21</f>
        <v>881</v>
      </c>
      <c r="D21" s="32">
        <v>454</v>
      </c>
      <c r="E21" s="33">
        <v>427</v>
      </c>
      <c r="F21" s="34">
        <v>31</v>
      </c>
      <c r="G21" s="28">
        <v>1.0259285213735108</v>
      </c>
      <c r="H21" s="32">
        <f>I21+J21</f>
        <v>1464</v>
      </c>
      <c r="I21" s="32">
        <v>762</v>
      </c>
      <c r="J21" s="32">
        <v>702</v>
      </c>
    </row>
    <row r="22" spans="1:10" ht="13.5" customHeight="1">
      <c r="A22" s="27">
        <v>7</v>
      </c>
      <c r="B22" s="28">
        <v>1.0133010882708586</v>
      </c>
      <c r="C22" s="32">
        <f>D22+E22</f>
        <v>838</v>
      </c>
      <c r="D22" s="32">
        <v>426</v>
      </c>
      <c r="E22" s="33">
        <v>412</v>
      </c>
      <c r="F22" s="34">
        <v>32</v>
      </c>
      <c r="G22" s="28">
        <v>1.0550397877984086</v>
      </c>
      <c r="H22" s="32">
        <f>I22+J22</f>
        <v>1591</v>
      </c>
      <c r="I22" s="32">
        <v>773</v>
      </c>
      <c r="J22" s="32">
        <v>818</v>
      </c>
    </row>
    <row r="23" spans="1:10" ht="13.5" customHeight="1">
      <c r="A23" s="27">
        <v>8</v>
      </c>
      <c r="B23" s="28">
        <v>1.011061946902655</v>
      </c>
      <c r="C23" s="32">
        <f>D23+E23</f>
        <v>914</v>
      </c>
      <c r="D23" s="32">
        <v>479</v>
      </c>
      <c r="E23" s="33">
        <v>435</v>
      </c>
      <c r="F23" s="34">
        <v>33</v>
      </c>
      <c r="G23" s="28">
        <v>1.0315167432698622</v>
      </c>
      <c r="H23" s="32">
        <f>I23+J23</f>
        <v>1571</v>
      </c>
      <c r="I23" s="32">
        <v>797</v>
      </c>
      <c r="J23" s="32">
        <v>774</v>
      </c>
    </row>
    <row r="24" spans="1:10" ht="13.5" customHeight="1">
      <c r="A24" s="27">
        <v>9</v>
      </c>
      <c r="B24" s="28">
        <v>1.0104166666666667</v>
      </c>
      <c r="C24" s="32">
        <f>D24+E24</f>
        <v>873</v>
      </c>
      <c r="D24" s="32">
        <v>437</v>
      </c>
      <c r="E24" s="33">
        <v>436</v>
      </c>
      <c r="F24" s="34">
        <v>34</v>
      </c>
      <c r="G24" s="28">
        <v>1.0075997466751108</v>
      </c>
      <c r="H24" s="32">
        <f>I24+J24</f>
        <v>1591</v>
      </c>
      <c r="I24" s="32">
        <v>793</v>
      </c>
      <c r="J24" s="32">
        <v>798</v>
      </c>
    </row>
    <row r="25" spans="1:10" ht="13.5" customHeight="1">
      <c r="A25" s="27"/>
      <c r="B25" s="28"/>
      <c r="C25" s="29"/>
      <c r="D25" s="29"/>
      <c r="E25" s="30"/>
      <c r="F25" s="34"/>
      <c r="G25" s="28"/>
      <c r="H25" s="29"/>
      <c r="I25" s="29"/>
      <c r="J25" s="29"/>
    </row>
    <row r="26" spans="1:10" ht="13.5" customHeight="1">
      <c r="A26" s="5" t="s">
        <v>13</v>
      </c>
      <c r="B26" s="31"/>
      <c r="C26" s="16">
        <f>SUM(C28:C32)</f>
        <v>4658</v>
      </c>
      <c r="D26" s="16">
        <f>SUM(D28:D32)</f>
        <v>2370</v>
      </c>
      <c r="E26" s="16">
        <f>SUM(E28:E32)</f>
        <v>2288</v>
      </c>
      <c r="F26" s="7" t="s">
        <v>14</v>
      </c>
      <c r="G26" s="31"/>
      <c r="H26" s="16">
        <f>SUM(H28:H32)</f>
        <v>9150</v>
      </c>
      <c r="I26" s="16">
        <f>SUM(I28:I32)</f>
        <v>4674</v>
      </c>
      <c r="J26" s="16">
        <f>SUM(J28:J32)</f>
        <v>4476</v>
      </c>
    </row>
    <row r="27" spans="1:10" ht="13.5" customHeight="1">
      <c r="A27" s="27"/>
      <c r="B27" s="28"/>
      <c r="C27" s="29"/>
      <c r="D27" s="29"/>
      <c r="E27" s="30"/>
      <c r="F27" s="34"/>
      <c r="G27" s="28"/>
      <c r="H27" s="29"/>
      <c r="I27" s="29"/>
      <c r="J27" s="29"/>
    </row>
    <row r="28" spans="1:10" ht="13.5" customHeight="1">
      <c r="A28" s="27">
        <v>10</v>
      </c>
      <c r="B28" s="28">
        <v>1.0136268343815513</v>
      </c>
      <c r="C28" s="32">
        <f>D28+E28</f>
        <v>967</v>
      </c>
      <c r="D28" s="32">
        <v>505</v>
      </c>
      <c r="E28" s="33">
        <v>462</v>
      </c>
      <c r="F28" s="34">
        <v>35</v>
      </c>
      <c r="G28" s="28">
        <v>1.0221291866028708</v>
      </c>
      <c r="H28" s="32">
        <f>I28+J28</f>
        <v>1709</v>
      </c>
      <c r="I28" s="32">
        <v>870</v>
      </c>
      <c r="J28" s="32">
        <v>839</v>
      </c>
    </row>
    <row r="29" spans="1:10" ht="13.5" customHeight="1">
      <c r="A29" s="27">
        <v>11</v>
      </c>
      <c r="B29" s="28">
        <v>1.0124858115777526</v>
      </c>
      <c r="C29" s="32">
        <f>D29+E29</f>
        <v>892</v>
      </c>
      <c r="D29" s="32">
        <v>464</v>
      </c>
      <c r="E29" s="33">
        <v>428</v>
      </c>
      <c r="F29" s="34">
        <v>36</v>
      </c>
      <c r="G29" s="28">
        <v>1.017931858936043</v>
      </c>
      <c r="H29" s="32">
        <f>I29+J29</f>
        <v>1703</v>
      </c>
      <c r="I29" s="32">
        <v>876</v>
      </c>
      <c r="J29" s="32">
        <v>827</v>
      </c>
    </row>
    <row r="30" spans="1:10" ht="13.5" customHeight="1">
      <c r="A30" s="27">
        <v>12</v>
      </c>
      <c r="B30" s="28">
        <v>1.0166112956810631</v>
      </c>
      <c r="C30" s="32">
        <f>D30+E30</f>
        <v>918</v>
      </c>
      <c r="D30" s="32">
        <v>467</v>
      </c>
      <c r="E30" s="33">
        <v>451</v>
      </c>
      <c r="F30" s="34">
        <v>37</v>
      </c>
      <c r="G30" s="28">
        <v>1.0299943406904357</v>
      </c>
      <c r="H30" s="32">
        <f>I30+J30</f>
        <v>1820</v>
      </c>
      <c r="I30" s="32">
        <v>925</v>
      </c>
      <c r="J30" s="32">
        <v>895</v>
      </c>
    </row>
    <row r="31" spans="1:10" ht="13.5" customHeight="1">
      <c r="A31" s="27">
        <v>13</v>
      </c>
      <c r="B31" s="28">
        <v>1.0077092511013215</v>
      </c>
      <c r="C31" s="32">
        <f>D31+E31</f>
        <v>915</v>
      </c>
      <c r="D31" s="32">
        <v>449</v>
      </c>
      <c r="E31" s="33">
        <v>466</v>
      </c>
      <c r="F31" s="34">
        <v>38</v>
      </c>
      <c r="G31" s="28">
        <v>1.0128998968008256</v>
      </c>
      <c r="H31" s="32">
        <f>I31+J31</f>
        <v>1963</v>
      </c>
      <c r="I31" s="32">
        <v>1004</v>
      </c>
      <c r="J31" s="32">
        <v>959</v>
      </c>
    </row>
    <row r="32" spans="1:10" ht="13.5" customHeight="1">
      <c r="A32" s="27">
        <v>14</v>
      </c>
      <c r="B32" s="28">
        <v>1.0115183246073298</v>
      </c>
      <c r="C32" s="32">
        <f>D32+E32</f>
        <v>966</v>
      </c>
      <c r="D32" s="32">
        <v>485</v>
      </c>
      <c r="E32" s="33">
        <v>481</v>
      </c>
      <c r="F32" s="34">
        <v>39</v>
      </c>
      <c r="G32" s="28">
        <v>1.0150571131879542</v>
      </c>
      <c r="H32" s="32">
        <f>I32+J32</f>
        <v>1955</v>
      </c>
      <c r="I32" s="32">
        <v>999</v>
      </c>
      <c r="J32" s="32">
        <v>956</v>
      </c>
    </row>
    <row r="33" spans="1:10" ht="13.5" customHeight="1">
      <c r="A33" s="27"/>
      <c r="B33" s="28"/>
      <c r="C33" s="29"/>
      <c r="D33" s="29"/>
      <c r="E33" s="30"/>
      <c r="F33" s="34"/>
      <c r="G33" s="28"/>
      <c r="H33" s="29"/>
      <c r="I33" s="29"/>
      <c r="J33" s="29"/>
    </row>
    <row r="34" spans="1:10" ht="13.5" customHeight="1">
      <c r="A34" s="5" t="s">
        <v>15</v>
      </c>
      <c r="B34" s="31"/>
      <c r="C34" s="16">
        <f>SUM(C36:C40)</f>
        <v>4661</v>
      </c>
      <c r="D34" s="16">
        <f>SUM(D36:D40)</f>
        <v>2422</v>
      </c>
      <c r="E34" s="16">
        <f>SUM(E36:E40)</f>
        <v>2239</v>
      </c>
      <c r="F34" s="7" t="s">
        <v>16</v>
      </c>
      <c r="G34" s="31"/>
      <c r="H34" s="16">
        <f>SUM(H36:H40)</f>
        <v>8980</v>
      </c>
      <c r="I34" s="16">
        <f>SUM(I36:I40)</f>
        <v>4567</v>
      </c>
      <c r="J34" s="16">
        <f>SUM(J36:J40)</f>
        <v>4413</v>
      </c>
    </row>
    <row r="35" spans="1:10" ht="13.5" customHeight="1">
      <c r="A35" s="27"/>
      <c r="B35" s="28"/>
      <c r="C35" s="29"/>
      <c r="D35" s="29"/>
      <c r="E35" s="30"/>
      <c r="F35" s="34"/>
      <c r="G35" s="28"/>
      <c r="H35" s="29"/>
      <c r="I35" s="29"/>
      <c r="J35" s="29"/>
    </row>
    <row r="36" spans="1:10" ht="13.5" customHeight="1">
      <c r="A36" s="27">
        <v>15</v>
      </c>
      <c r="B36" s="28">
        <v>1.0205714285714285</v>
      </c>
      <c r="C36" s="32">
        <f>D36+E36</f>
        <v>893</v>
      </c>
      <c r="D36" s="32">
        <v>450</v>
      </c>
      <c r="E36" s="33">
        <v>443</v>
      </c>
      <c r="F36" s="34">
        <v>40</v>
      </c>
      <c r="G36" s="28">
        <v>1.0060240963855422</v>
      </c>
      <c r="H36" s="32">
        <f>I36+J36</f>
        <v>1837</v>
      </c>
      <c r="I36" s="32">
        <v>929</v>
      </c>
      <c r="J36" s="32">
        <v>908</v>
      </c>
    </row>
    <row r="37" spans="1:10" ht="13.5" customHeight="1">
      <c r="A37" s="27">
        <v>16</v>
      </c>
      <c r="B37" s="28">
        <v>1.025085518814139</v>
      </c>
      <c r="C37" s="32">
        <f>D37+E37</f>
        <v>899</v>
      </c>
      <c r="D37" s="32">
        <v>474</v>
      </c>
      <c r="E37" s="33">
        <v>425</v>
      </c>
      <c r="F37" s="34">
        <v>41</v>
      </c>
      <c r="G37" s="28">
        <v>1.0169971671388103</v>
      </c>
      <c r="H37" s="32">
        <f>I37+J37</f>
        <v>1795</v>
      </c>
      <c r="I37" s="32">
        <v>913</v>
      </c>
      <c r="J37" s="32">
        <v>882</v>
      </c>
    </row>
    <row r="38" spans="1:10" ht="13.5" customHeight="1">
      <c r="A38" s="27">
        <v>17</v>
      </c>
      <c r="B38" s="28">
        <v>1.0033975084937712</v>
      </c>
      <c r="C38" s="32">
        <f>D38+E38</f>
        <v>886</v>
      </c>
      <c r="D38" s="32">
        <v>465</v>
      </c>
      <c r="E38" s="33">
        <v>421</v>
      </c>
      <c r="F38" s="34">
        <v>42</v>
      </c>
      <c r="G38" s="28">
        <v>1.0277623542476402</v>
      </c>
      <c r="H38" s="32">
        <f>I38+J38</f>
        <v>1851</v>
      </c>
      <c r="I38" s="32">
        <v>931</v>
      </c>
      <c r="J38" s="32">
        <v>920</v>
      </c>
    </row>
    <row r="39" spans="1:10" ht="13.5" customHeight="1">
      <c r="A39" s="27">
        <v>18</v>
      </c>
      <c r="B39" s="28">
        <v>1.029682702149437</v>
      </c>
      <c r="C39" s="32">
        <f>D39+E39</f>
        <v>1006</v>
      </c>
      <c r="D39" s="32">
        <v>497</v>
      </c>
      <c r="E39" s="33">
        <v>509</v>
      </c>
      <c r="F39" s="34">
        <v>43</v>
      </c>
      <c r="G39" s="28">
        <v>1.032</v>
      </c>
      <c r="H39" s="32">
        <f>I39+J39</f>
        <v>1806</v>
      </c>
      <c r="I39" s="32">
        <v>947</v>
      </c>
      <c r="J39" s="32">
        <v>859</v>
      </c>
    </row>
    <row r="40" spans="1:10" ht="13.5" customHeight="1">
      <c r="A40" s="27">
        <v>19</v>
      </c>
      <c r="B40" s="28">
        <v>1.0608034744842563</v>
      </c>
      <c r="C40" s="32">
        <f>D40+E40</f>
        <v>977</v>
      </c>
      <c r="D40" s="32">
        <v>536</v>
      </c>
      <c r="E40" s="33">
        <v>441</v>
      </c>
      <c r="F40" s="34">
        <v>44</v>
      </c>
      <c r="G40" s="28">
        <v>1.0329871716554673</v>
      </c>
      <c r="H40" s="32">
        <f>I40+J40</f>
        <v>1691</v>
      </c>
      <c r="I40" s="32">
        <v>847</v>
      </c>
      <c r="J40" s="32">
        <v>844</v>
      </c>
    </row>
    <row r="41" spans="1:10" ht="13.5" customHeight="1">
      <c r="A41" s="27"/>
      <c r="B41" s="28"/>
      <c r="C41" s="29"/>
      <c r="D41" s="29"/>
      <c r="E41" s="30"/>
      <c r="F41" s="34"/>
      <c r="G41" s="28"/>
      <c r="H41" s="29"/>
      <c r="I41" s="29"/>
      <c r="J41" s="29"/>
    </row>
    <row r="42" spans="1:10" ht="13.5" customHeight="1">
      <c r="A42" s="5" t="s">
        <v>17</v>
      </c>
      <c r="B42" s="31"/>
      <c r="C42" s="16">
        <f>SUM(C44:C48)</f>
        <v>5462</v>
      </c>
      <c r="D42" s="16">
        <f>SUM(D44:D48)</f>
        <v>2638</v>
      </c>
      <c r="E42" s="16">
        <f>SUM(E44:E48)</f>
        <v>2824</v>
      </c>
      <c r="F42" s="7" t="s">
        <v>18</v>
      </c>
      <c r="G42" s="31"/>
      <c r="H42" s="16">
        <f>SUM(H44:H48)</f>
        <v>7398</v>
      </c>
      <c r="I42" s="16">
        <f>SUM(I44:I48)</f>
        <v>3744</v>
      </c>
      <c r="J42" s="16">
        <f>SUM(J44:J48)</f>
        <v>3654</v>
      </c>
    </row>
    <row r="43" spans="1:10" ht="13.5" customHeight="1">
      <c r="A43" s="27"/>
      <c r="B43" s="28"/>
      <c r="C43" s="29"/>
      <c r="D43" s="29"/>
      <c r="E43" s="30"/>
      <c r="F43" s="34"/>
      <c r="G43" s="28"/>
      <c r="H43" s="29"/>
      <c r="I43" s="29"/>
      <c r="J43" s="29"/>
    </row>
    <row r="44" spans="1:10" ht="13.5" customHeight="1">
      <c r="A44" s="27">
        <v>20</v>
      </c>
      <c r="B44" s="28">
        <v>1.0402061855670104</v>
      </c>
      <c r="C44" s="32">
        <f>D44+E44</f>
        <v>1009</v>
      </c>
      <c r="D44" s="32">
        <v>480</v>
      </c>
      <c r="E44" s="33">
        <v>529</v>
      </c>
      <c r="F44" s="34">
        <v>45</v>
      </c>
      <c r="G44" s="28">
        <v>1.0209230769230768</v>
      </c>
      <c r="H44" s="32">
        <f>I44+J44</f>
        <v>1659</v>
      </c>
      <c r="I44" s="32">
        <v>847</v>
      </c>
      <c r="J44" s="32">
        <v>812</v>
      </c>
    </row>
    <row r="45" spans="1:10" ht="13.5" customHeight="1">
      <c r="A45" s="27">
        <v>21</v>
      </c>
      <c r="B45" s="28">
        <v>1.055327868852459</v>
      </c>
      <c r="C45" s="32">
        <f>D45+E45</f>
        <v>1030</v>
      </c>
      <c r="D45" s="32">
        <v>511</v>
      </c>
      <c r="E45" s="33">
        <v>519</v>
      </c>
      <c r="F45" s="34">
        <v>46</v>
      </c>
      <c r="G45" s="28">
        <v>1.043859649122807</v>
      </c>
      <c r="H45" s="32">
        <f>I45+J45</f>
        <v>1309</v>
      </c>
      <c r="I45" s="32">
        <v>685</v>
      </c>
      <c r="J45" s="32">
        <v>624</v>
      </c>
    </row>
    <row r="46" spans="1:10" ht="13.5" customHeight="1">
      <c r="A46" s="27">
        <v>22</v>
      </c>
      <c r="B46" s="28">
        <v>1.0962566844919786</v>
      </c>
      <c r="C46" s="32">
        <f>D46+E46</f>
        <v>1025</v>
      </c>
      <c r="D46" s="43">
        <v>477</v>
      </c>
      <c r="E46" s="33">
        <v>548</v>
      </c>
      <c r="F46" s="34">
        <v>47</v>
      </c>
      <c r="G46" s="28">
        <v>1.0269028871391077</v>
      </c>
      <c r="H46" s="32">
        <f>I46+J46</f>
        <v>1565</v>
      </c>
      <c r="I46" s="32">
        <v>770</v>
      </c>
      <c r="J46" s="32">
        <v>795</v>
      </c>
    </row>
    <row r="47" spans="1:10" ht="13.5" customHeight="1">
      <c r="A47" s="27">
        <v>23</v>
      </c>
      <c r="B47" s="28">
        <v>1.085820895522388</v>
      </c>
      <c r="C47" s="32">
        <f>D47+E47</f>
        <v>1164</v>
      </c>
      <c r="D47" s="32">
        <v>546</v>
      </c>
      <c r="E47" s="32">
        <v>618</v>
      </c>
      <c r="F47" s="34">
        <v>48</v>
      </c>
      <c r="G47" s="28">
        <v>1.0402258292166549</v>
      </c>
      <c r="H47" s="32">
        <f>I47+J47</f>
        <v>1474</v>
      </c>
      <c r="I47" s="32">
        <v>759</v>
      </c>
      <c r="J47" s="32">
        <v>715</v>
      </c>
    </row>
    <row r="48" spans="1:10" ht="13.5" customHeight="1">
      <c r="A48" s="27">
        <v>24</v>
      </c>
      <c r="B48" s="28">
        <v>1.0656303972366148</v>
      </c>
      <c r="C48" s="32">
        <f>D48+E48</f>
        <v>1234</v>
      </c>
      <c r="D48" s="43">
        <v>624</v>
      </c>
      <c r="E48" s="33">
        <v>610</v>
      </c>
      <c r="F48" s="34">
        <v>49</v>
      </c>
      <c r="G48" s="28">
        <v>1.025811209439528</v>
      </c>
      <c r="H48" s="32">
        <f>I48+J48</f>
        <v>1391</v>
      </c>
      <c r="I48" s="32">
        <v>683</v>
      </c>
      <c r="J48" s="32">
        <v>708</v>
      </c>
    </row>
    <row r="49" spans="1:10" ht="13.5" customHeight="1">
      <c r="A49" s="35"/>
      <c r="B49" s="36"/>
      <c r="C49" s="61"/>
      <c r="D49" s="61"/>
      <c r="E49" s="62"/>
      <c r="F49" s="39"/>
      <c r="G49" s="36"/>
      <c r="H49" s="61"/>
      <c r="I49" s="61"/>
      <c r="J49" s="61"/>
    </row>
    <row r="50" spans="1:2" ht="13.5" customHeight="1">
      <c r="A50" t="s">
        <v>19</v>
      </c>
      <c r="B50" s="13"/>
    </row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spans="5:6" ht="13.5" customHeight="1">
      <c r="E58" s="4"/>
      <c r="F58" s="4"/>
    </row>
    <row r="59" spans="5:6" ht="13.5" customHeight="1">
      <c r="E59" s="12"/>
      <c r="F59" s="12"/>
    </row>
    <row r="60" spans="5:6" ht="13.5" customHeight="1">
      <c r="E60" s="12"/>
      <c r="F60" s="12"/>
    </row>
    <row r="61" spans="5:6" ht="13.5" customHeight="1">
      <c r="E61" s="12"/>
      <c r="F61" s="12"/>
    </row>
    <row r="62" spans="5:6" ht="13.5" customHeight="1">
      <c r="E62" s="4"/>
      <c r="F62" s="4"/>
    </row>
    <row r="63" spans="5:6" ht="13.5" customHeight="1">
      <c r="E63" s="4"/>
      <c r="F63" s="4"/>
    </row>
    <row r="64" spans="5:6" ht="13.5">
      <c r="E64" s="4"/>
      <c r="F64" s="4"/>
    </row>
    <row r="65" spans="2:7" ht="17.25">
      <c r="B65" s="1" t="s">
        <v>20</v>
      </c>
      <c r="C65" s="84" t="s">
        <v>3</v>
      </c>
      <c r="D65" s="84"/>
      <c r="E65" s="84"/>
      <c r="F65" s="84"/>
      <c r="G65" s="84"/>
    </row>
    <row r="67" spans="1:10" ht="18" customHeight="1">
      <c r="A67" s="1" t="s">
        <v>54</v>
      </c>
      <c r="B67" s="1"/>
      <c r="C67" s="1"/>
      <c r="F67" s="85" t="s">
        <v>5</v>
      </c>
      <c r="G67" s="85"/>
      <c r="H67" s="85"/>
      <c r="I67" s="85"/>
      <c r="J67" s="85"/>
    </row>
    <row r="68" ht="13.5">
      <c r="C68" s="11"/>
    </row>
    <row r="69" spans="1:10" ht="13.5" customHeight="1">
      <c r="A69" s="86" t="s">
        <v>6</v>
      </c>
      <c r="B69" s="88" t="s">
        <v>7</v>
      </c>
      <c r="C69" s="90" t="s">
        <v>2</v>
      </c>
      <c r="D69" s="92" t="s">
        <v>0</v>
      </c>
      <c r="E69" s="92" t="s">
        <v>1</v>
      </c>
      <c r="F69" s="94" t="s">
        <v>6</v>
      </c>
      <c r="G69" s="88" t="s">
        <v>7</v>
      </c>
      <c r="H69" s="90" t="s">
        <v>2</v>
      </c>
      <c r="I69" s="92" t="s">
        <v>0</v>
      </c>
      <c r="J69" s="86" t="s">
        <v>1</v>
      </c>
    </row>
    <row r="70" spans="1:10" ht="13.5" customHeight="1">
      <c r="A70" s="87"/>
      <c r="B70" s="89"/>
      <c r="C70" s="91"/>
      <c r="D70" s="93"/>
      <c r="E70" s="93"/>
      <c r="F70" s="95"/>
      <c r="G70" s="89"/>
      <c r="H70" s="91"/>
      <c r="I70" s="93"/>
      <c r="J70" s="87"/>
    </row>
    <row r="71" spans="1:10" ht="13.5" customHeight="1">
      <c r="A71" s="40"/>
      <c r="B71" s="41"/>
      <c r="C71" s="26"/>
      <c r="D71" s="26"/>
      <c r="E71" s="42"/>
      <c r="F71" s="24"/>
      <c r="G71" s="25"/>
      <c r="H71" s="26"/>
      <c r="I71" s="26"/>
      <c r="J71" s="26"/>
    </row>
    <row r="72" spans="1:10" ht="13.5" customHeight="1">
      <c r="A72" s="5" t="s">
        <v>22</v>
      </c>
      <c r="B72" s="31"/>
      <c r="C72" s="16">
        <f>SUM(C74:C78)</f>
        <v>6282</v>
      </c>
      <c r="D72" s="16">
        <f>SUM(D74:D78)</f>
        <v>3146</v>
      </c>
      <c r="E72" s="16">
        <f>SUM(E74:E78)</f>
        <v>3136</v>
      </c>
      <c r="F72" s="7" t="s">
        <v>23</v>
      </c>
      <c r="G72" s="31"/>
      <c r="H72" s="16">
        <f>SUM(H74:H78)</f>
        <v>5088</v>
      </c>
      <c r="I72" s="16">
        <f>SUM(I74:I78)</f>
        <v>2187</v>
      </c>
      <c r="J72" s="16">
        <f>SUM(J74:J78)</f>
        <v>2901</v>
      </c>
    </row>
    <row r="73" spans="1:10" ht="13.5" customHeight="1">
      <c r="A73" s="27"/>
      <c r="B73" s="28"/>
      <c r="C73" s="29"/>
      <c r="D73" s="29"/>
      <c r="E73" s="30"/>
      <c r="F73" s="34"/>
      <c r="G73" s="28"/>
      <c r="H73" s="29"/>
      <c r="I73" s="29"/>
      <c r="J73" s="29"/>
    </row>
    <row r="74" spans="1:10" ht="13.5" customHeight="1">
      <c r="A74" s="27">
        <v>50</v>
      </c>
      <c r="B74" s="28">
        <v>1.0253968253968253</v>
      </c>
      <c r="C74" s="32">
        <f>D74+E74</f>
        <v>1292</v>
      </c>
      <c r="D74" s="32">
        <v>618</v>
      </c>
      <c r="E74" s="33">
        <v>674</v>
      </c>
      <c r="F74" s="34">
        <v>75</v>
      </c>
      <c r="G74" s="28">
        <v>0.9974204643164231</v>
      </c>
      <c r="H74" s="32">
        <f>I74+J74</f>
        <v>1160</v>
      </c>
      <c r="I74" s="32">
        <v>516</v>
      </c>
      <c r="J74" s="32">
        <v>644</v>
      </c>
    </row>
    <row r="75" spans="1:10" ht="13.5" customHeight="1">
      <c r="A75" s="27">
        <v>51</v>
      </c>
      <c r="B75" s="28">
        <v>1.0320460147904684</v>
      </c>
      <c r="C75" s="32">
        <f>D75+E75</f>
        <v>1256</v>
      </c>
      <c r="D75" s="32">
        <v>639</v>
      </c>
      <c r="E75" s="33">
        <v>617</v>
      </c>
      <c r="F75" s="34">
        <v>76</v>
      </c>
      <c r="G75" s="28">
        <v>0.9991394148020654</v>
      </c>
      <c r="H75" s="32">
        <f>I75+J75</f>
        <v>1161</v>
      </c>
      <c r="I75" s="32">
        <v>492</v>
      </c>
      <c r="J75" s="32">
        <v>669</v>
      </c>
    </row>
    <row r="76" spans="1:10" ht="13.5" customHeight="1">
      <c r="A76" s="27">
        <v>52</v>
      </c>
      <c r="B76" s="28">
        <v>1.030081300813008</v>
      </c>
      <c r="C76" s="32">
        <f>D76+E76</f>
        <v>1267</v>
      </c>
      <c r="D76" s="32">
        <v>654</v>
      </c>
      <c r="E76" s="33">
        <v>613</v>
      </c>
      <c r="F76" s="34">
        <v>77</v>
      </c>
      <c r="G76" s="28">
        <v>0.9838862559241706</v>
      </c>
      <c r="H76" s="32">
        <f>I76+J76</f>
        <v>1038</v>
      </c>
      <c r="I76" s="32">
        <v>449</v>
      </c>
      <c r="J76" s="32">
        <v>589</v>
      </c>
    </row>
    <row r="77" spans="1:10" ht="13.5" customHeight="1">
      <c r="A77" s="27">
        <v>53</v>
      </c>
      <c r="B77" s="28">
        <v>1.008382229673093</v>
      </c>
      <c r="C77" s="32">
        <f>D77+E77</f>
        <v>1203</v>
      </c>
      <c r="D77" s="32">
        <v>591</v>
      </c>
      <c r="E77" s="33">
        <v>612</v>
      </c>
      <c r="F77" s="34">
        <v>78</v>
      </c>
      <c r="G77" s="28">
        <v>0.982122905027933</v>
      </c>
      <c r="H77" s="32">
        <f>I77+J77</f>
        <v>879</v>
      </c>
      <c r="I77" s="32">
        <v>367</v>
      </c>
      <c r="J77" s="32">
        <v>512</v>
      </c>
    </row>
    <row r="78" spans="1:10" ht="13.5" customHeight="1">
      <c r="A78" s="27">
        <v>54</v>
      </c>
      <c r="B78" s="28">
        <v>1.0343698854337153</v>
      </c>
      <c r="C78" s="32">
        <f>D78+E78</f>
        <v>1264</v>
      </c>
      <c r="D78" s="32">
        <v>644</v>
      </c>
      <c r="E78" s="33">
        <v>620</v>
      </c>
      <c r="F78" s="34">
        <v>79</v>
      </c>
      <c r="G78" s="28">
        <v>0.9815242494226328</v>
      </c>
      <c r="H78" s="32">
        <f>I78+J78</f>
        <v>850</v>
      </c>
      <c r="I78" s="32">
        <v>363</v>
      </c>
      <c r="J78" s="32">
        <v>487</v>
      </c>
    </row>
    <row r="79" spans="1:10" ht="13.5" customHeight="1">
      <c r="A79" s="27"/>
      <c r="B79" s="28"/>
      <c r="C79" s="29"/>
      <c r="D79" s="29"/>
      <c r="E79" s="30"/>
      <c r="F79" s="34"/>
      <c r="G79" s="28"/>
      <c r="H79" s="29"/>
      <c r="I79" s="29"/>
      <c r="J79" s="29"/>
    </row>
    <row r="80" spans="1:10" ht="13.5" customHeight="1">
      <c r="A80" s="5" t="s">
        <v>24</v>
      </c>
      <c r="B80" s="31"/>
      <c r="C80" s="16">
        <f>SUM(C82:C86)</f>
        <v>6118</v>
      </c>
      <c r="D80" s="16">
        <f>SUM(D82:D86)</f>
        <v>3046</v>
      </c>
      <c r="E80" s="16">
        <f>SUM(E82:E86)</f>
        <v>3072</v>
      </c>
      <c r="F80" s="7" t="s">
        <v>25</v>
      </c>
      <c r="G80" s="31"/>
      <c r="H80" s="16">
        <f>SUM(H82:H86)</f>
        <v>3411</v>
      </c>
      <c r="I80" s="16">
        <f>SUM(I82:I86)</f>
        <v>1298</v>
      </c>
      <c r="J80" s="16">
        <f>SUM(J82:J86)</f>
        <v>2113</v>
      </c>
    </row>
    <row r="81" spans="1:10" ht="13.5" customHeight="1">
      <c r="A81" s="27"/>
      <c r="B81" s="28"/>
      <c r="C81" s="29"/>
      <c r="D81" s="29"/>
      <c r="E81" s="30"/>
      <c r="F81" s="34"/>
      <c r="G81" s="28"/>
      <c r="H81" s="29"/>
      <c r="I81" s="29"/>
      <c r="J81" s="29"/>
    </row>
    <row r="82" spans="1:10" ht="13.5" customHeight="1">
      <c r="A82" s="27">
        <v>55</v>
      </c>
      <c r="B82" s="28">
        <v>1.020985401459854</v>
      </c>
      <c r="C82" s="32">
        <f>D82+E82</f>
        <v>1119</v>
      </c>
      <c r="D82" s="32">
        <v>580</v>
      </c>
      <c r="E82" s="33">
        <v>539</v>
      </c>
      <c r="F82" s="34">
        <v>80</v>
      </c>
      <c r="G82" s="28">
        <v>0.9694915254237289</v>
      </c>
      <c r="H82" s="32">
        <f>I82+J82</f>
        <v>858</v>
      </c>
      <c r="I82" s="32">
        <v>329</v>
      </c>
      <c r="J82" s="32">
        <v>529</v>
      </c>
    </row>
    <row r="83" spans="1:10" ht="13.5" customHeight="1">
      <c r="A83" s="27">
        <v>56</v>
      </c>
      <c r="B83" s="28">
        <v>1.02081526452732</v>
      </c>
      <c r="C83" s="32">
        <f>D83+E83</f>
        <v>1177</v>
      </c>
      <c r="D83" s="32">
        <v>589</v>
      </c>
      <c r="E83" s="33">
        <v>588</v>
      </c>
      <c r="F83" s="34">
        <v>81</v>
      </c>
      <c r="G83" s="28">
        <v>0.9752604166666666</v>
      </c>
      <c r="H83" s="32">
        <f>I83+J83</f>
        <v>749</v>
      </c>
      <c r="I83" s="32">
        <v>293</v>
      </c>
      <c r="J83" s="32">
        <v>456</v>
      </c>
    </row>
    <row r="84" spans="1:10" ht="13.5" customHeight="1">
      <c r="A84" s="27">
        <v>57</v>
      </c>
      <c r="B84" s="28">
        <v>1.0307955517536356</v>
      </c>
      <c r="C84" s="32">
        <f>D84+E84</f>
        <v>1205</v>
      </c>
      <c r="D84" s="32">
        <v>599</v>
      </c>
      <c r="E84" s="33">
        <v>606</v>
      </c>
      <c r="F84" s="34">
        <v>82</v>
      </c>
      <c r="G84" s="28">
        <v>0.9803921568627451</v>
      </c>
      <c r="H84" s="32">
        <f>I84+J84</f>
        <v>650</v>
      </c>
      <c r="I84" s="32">
        <v>257</v>
      </c>
      <c r="J84" s="32">
        <v>393</v>
      </c>
    </row>
    <row r="85" spans="1:10" ht="13.5" customHeight="1">
      <c r="A85" s="27">
        <v>58</v>
      </c>
      <c r="B85" s="28">
        <v>1.0210355987055015</v>
      </c>
      <c r="C85" s="32">
        <f>D85+E85</f>
        <v>1262</v>
      </c>
      <c r="D85" s="32">
        <v>627</v>
      </c>
      <c r="E85" s="33">
        <v>635</v>
      </c>
      <c r="F85" s="34">
        <v>83</v>
      </c>
      <c r="G85" s="28">
        <v>0.9547581903276131</v>
      </c>
      <c r="H85" s="32">
        <f>I85+J85</f>
        <v>612</v>
      </c>
      <c r="I85" s="32">
        <v>226</v>
      </c>
      <c r="J85" s="32">
        <v>386</v>
      </c>
    </row>
    <row r="86" spans="1:10" ht="13.5" customHeight="1">
      <c r="A86" s="27">
        <v>59</v>
      </c>
      <c r="B86" s="28">
        <v>1.0203313253012047</v>
      </c>
      <c r="C86" s="32">
        <f>D86+E86</f>
        <v>1355</v>
      </c>
      <c r="D86" s="32">
        <v>651</v>
      </c>
      <c r="E86" s="33">
        <v>704</v>
      </c>
      <c r="F86" s="34">
        <v>84</v>
      </c>
      <c r="G86" s="28">
        <v>0.954225352112676</v>
      </c>
      <c r="H86" s="32">
        <f>I86+J86</f>
        <v>542</v>
      </c>
      <c r="I86" s="32">
        <v>193</v>
      </c>
      <c r="J86" s="32">
        <v>349</v>
      </c>
    </row>
    <row r="87" spans="1:10" ht="13.5" customHeight="1">
      <c r="A87" s="27"/>
      <c r="B87" s="28"/>
      <c r="C87" s="29"/>
      <c r="D87" s="29"/>
      <c r="E87" s="30"/>
      <c r="F87" s="34"/>
      <c r="G87" s="28"/>
      <c r="H87" s="29"/>
      <c r="I87" s="29"/>
      <c r="J87" s="29"/>
    </row>
    <row r="88" spans="1:10" ht="13.5" customHeight="1">
      <c r="A88" s="5" t="s">
        <v>26</v>
      </c>
      <c r="B88" s="31"/>
      <c r="C88" s="16">
        <f>SUM(C90:C94)</f>
        <v>8819</v>
      </c>
      <c r="D88" s="16">
        <f>SUM(D90:D94)</f>
        <v>4351</v>
      </c>
      <c r="E88" s="16">
        <f>SUM(E90:E94)</f>
        <v>4468</v>
      </c>
      <c r="F88" s="7" t="s">
        <v>27</v>
      </c>
      <c r="G88" s="31"/>
      <c r="H88" s="16">
        <f>SUM(H90:H94)</f>
        <v>1874</v>
      </c>
      <c r="I88" s="16">
        <f>SUM(I90:I94)</f>
        <v>587</v>
      </c>
      <c r="J88" s="16">
        <f>SUM(J90:J94)</f>
        <v>1287</v>
      </c>
    </row>
    <row r="89" spans="1:10" ht="13.5" customHeight="1">
      <c r="A89" s="27"/>
      <c r="B89" s="28"/>
      <c r="C89" s="29"/>
      <c r="D89" s="29"/>
      <c r="E89" s="30"/>
      <c r="F89" s="34"/>
      <c r="G89" s="28"/>
      <c r="H89" s="32"/>
      <c r="I89" s="32"/>
      <c r="J89" s="32"/>
    </row>
    <row r="90" spans="1:10" ht="13.5" customHeight="1">
      <c r="A90" s="27">
        <v>60</v>
      </c>
      <c r="B90" s="28">
        <v>1.0100267379679144</v>
      </c>
      <c r="C90" s="32">
        <f>D90+E90</f>
        <v>1511</v>
      </c>
      <c r="D90" s="32">
        <v>767</v>
      </c>
      <c r="E90" s="33">
        <v>744</v>
      </c>
      <c r="F90" s="34">
        <v>85</v>
      </c>
      <c r="G90" s="28">
        <v>0.9805068226120858</v>
      </c>
      <c r="H90" s="32">
        <f>I90+J90</f>
        <v>503</v>
      </c>
      <c r="I90" s="32">
        <v>173</v>
      </c>
      <c r="J90" s="32">
        <v>330</v>
      </c>
    </row>
    <row r="91" spans="1:10" ht="13.5" customHeight="1">
      <c r="A91" s="27">
        <v>61</v>
      </c>
      <c r="B91" s="28">
        <v>1.0181928441479684</v>
      </c>
      <c r="C91" s="32">
        <f>D91+E91</f>
        <v>1679</v>
      </c>
      <c r="D91" s="32">
        <v>821</v>
      </c>
      <c r="E91" s="33">
        <v>858</v>
      </c>
      <c r="F91" s="34">
        <v>86</v>
      </c>
      <c r="G91" s="28">
        <v>0.9260869565217391</v>
      </c>
      <c r="H91" s="32">
        <f>I91+J91</f>
        <v>426</v>
      </c>
      <c r="I91" s="32">
        <v>146</v>
      </c>
      <c r="J91" s="32">
        <v>280</v>
      </c>
    </row>
    <row r="92" spans="1:10" ht="13.5" customHeight="1">
      <c r="A92" s="27">
        <v>62</v>
      </c>
      <c r="B92" s="28">
        <v>1.0138055222088835</v>
      </c>
      <c r="C92" s="32">
        <f>D92+E92</f>
        <v>1689</v>
      </c>
      <c r="D92" s="32">
        <v>834</v>
      </c>
      <c r="E92" s="33">
        <v>855</v>
      </c>
      <c r="F92" s="34">
        <v>87</v>
      </c>
      <c r="G92" s="28">
        <v>0.9123222748815166</v>
      </c>
      <c r="H92" s="32">
        <f>I92+J92</f>
        <v>385</v>
      </c>
      <c r="I92" s="32">
        <v>126</v>
      </c>
      <c r="J92" s="32">
        <v>259</v>
      </c>
    </row>
    <row r="93" spans="1:10" ht="13.5" customHeight="1">
      <c r="A93" s="27">
        <v>63</v>
      </c>
      <c r="B93" s="28">
        <v>1.0020263424518743</v>
      </c>
      <c r="C93" s="32">
        <f>D93+E93</f>
        <v>1978</v>
      </c>
      <c r="D93" s="32">
        <v>947</v>
      </c>
      <c r="E93" s="33">
        <v>1031</v>
      </c>
      <c r="F93" s="34">
        <v>88</v>
      </c>
      <c r="G93" s="28">
        <v>0.9096385542168675</v>
      </c>
      <c r="H93" s="32">
        <f>I93+J93</f>
        <v>302</v>
      </c>
      <c r="I93" s="32">
        <v>92</v>
      </c>
      <c r="J93" s="32">
        <v>210</v>
      </c>
    </row>
    <row r="94" spans="1:10" ht="13.5" customHeight="1">
      <c r="A94" s="27">
        <v>64</v>
      </c>
      <c r="B94" s="28">
        <v>1.0071868583162218</v>
      </c>
      <c r="C94" s="32">
        <f>D94+E94</f>
        <v>1962</v>
      </c>
      <c r="D94" s="32">
        <v>982</v>
      </c>
      <c r="E94" s="33">
        <v>980</v>
      </c>
      <c r="F94" s="34">
        <v>89</v>
      </c>
      <c r="G94" s="28">
        <v>0.9052631578947369</v>
      </c>
      <c r="H94" s="32">
        <f>I94+J94</f>
        <v>258</v>
      </c>
      <c r="I94" s="32">
        <v>50</v>
      </c>
      <c r="J94" s="32">
        <v>208</v>
      </c>
    </row>
    <row r="95" spans="1:10" ht="13.5" customHeight="1">
      <c r="A95" s="27"/>
      <c r="B95" s="28"/>
      <c r="C95" s="29"/>
      <c r="D95" s="29"/>
      <c r="E95" s="30"/>
      <c r="F95" s="34"/>
      <c r="G95" s="28"/>
      <c r="H95" s="32"/>
      <c r="I95" s="32"/>
      <c r="J95" s="32"/>
    </row>
    <row r="96" spans="1:10" ht="13.5" customHeight="1">
      <c r="A96" s="5" t="s">
        <v>28</v>
      </c>
      <c r="B96" s="31"/>
      <c r="C96" s="16">
        <f>SUM(C98:C102)</f>
        <v>7378</v>
      </c>
      <c r="D96" s="16">
        <f>SUM(D98:D102)</f>
        <v>3452</v>
      </c>
      <c r="E96" s="16">
        <f>SUM(E98:E102)</f>
        <v>3926</v>
      </c>
      <c r="F96" s="7" t="s">
        <v>29</v>
      </c>
      <c r="G96" s="31"/>
      <c r="H96" s="16">
        <f>SUM(H98:H102)</f>
        <v>755</v>
      </c>
      <c r="I96" s="16">
        <f>SUM(I98:I102)</f>
        <v>180</v>
      </c>
      <c r="J96" s="16">
        <f>SUM(J98:J102)</f>
        <v>575</v>
      </c>
    </row>
    <row r="97" spans="1:10" ht="13.5" customHeight="1">
      <c r="A97" s="27"/>
      <c r="B97" s="28"/>
      <c r="C97" s="29"/>
      <c r="D97" s="29"/>
      <c r="E97" s="30"/>
      <c r="F97" s="34"/>
      <c r="G97" s="28"/>
      <c r="H97" s="32"/>
      <c r="I97" s="32"/>
      <c r="J97" s="32"/>
    </row>
    <row r="98" spans="1:10" ht="13.5" customHeight="1">
      <c r="A98" s="27">
        <v>65</v>
      </c>
      <c r="B98" s="28">
        <v>1.0105540897097625</v>
      </c>
      <c r="C98" s="32">
        <f>D98+E98</f>
        <v>1915</v>
      </c>
      <c r="D98" s="32">
        <v>907</v>
      </c>
      <c r="E98" s="33">
        <v>1008</v>
      </c>
      <c r="F98" s="34">
        <v>90</v>
      </c>
      <c r="G98" s="28">
        <v>0.844106463878327</v>
      </c>
      <c r="H98" s="32">
        <f>I98+J98</f>
        <v>222</v>
      </c>
      <c r="I98" s="32">
        <v>45</v>
      </c>
      <c r="J98" s="32">
        <v>177</v>
      </c>
    </row>
    <row r="99" spans="1:10" ht="13.5" customHeight="1">
      <c r="A99" s="27">
        <v>66</v>
      </c>
      <c r="B99" s="28">
        <v>1.0052631578947369</v>
      </c>
      <c r="C99" s="32">
        <f>D99+E99</f>
        <v>1146</v>
      </c>
      <c r="D99" s="32">
        <v>537</v>
      </c>
      <c r="E99" s="33">
        <v>609</v>
      </c>
      <c r="F99" s="34">
        <v>91</v>
      </c>
      <c r="G99" s="28">
        <v>0.9082125603864735</v>
      </c>
      <c r="H99" s="32">
        <f>I99+J99</f>
        <v>188</v>
      </c>
      <c r="I99" s="32">
        <v>40</v>
      </c>
      <c r="J99" s="32">
        <v>148</v>
      </c>
    </row>
    <row r="100" spans="1:10" ht="13.5" customHeight="1">
      <c r="A100" s="27">
        <v>67</v>
      </c>
      <c r="B100" s="28">
        <v>1.0091973244147157</v>
      </c>
      <c r="C100" s="32">
        <f>D100+E100</f>
        <v>1207</v>
      </c>
      <c r="D100" s="32">
        <v>569</v>
      </c>
      <c r="E100" s="33">
        <v>638</v>
      </c>
      <c r="F100" s="34">
        <v>92</v>
      </c>
      <c r="G100" s="28">
        <v>0.8352272727272727</v>
      </c>
      <c r="H100" s="32">
        <f>I100+J100</f>
        <v>147</v>
      </c>
      <c r="I100" s="32">
        <v>40</v>
      </c>
      <c r="J100" s="32">
        <v>107</v>
      </c>
    </row>
    <row r="101" spans="1:10" ht="13.5" customHeight="1">
      <c r="A101" s="27">
        <v>68</v>
      </c>
      <c r="B101" s="28">
        <v>1.0038412291933418</v>
      </c>
      <c r="C101" s="32">
        <f>D101+E101</f>
        <v>1568</v>
      </c>
      <c r="D101" s="32">
        <v>740</v>
      </c>
      <c r="E101" s="33">
        <v>828</v>
      </c>
      <c r="F101" s="34">
        <v>93</v>
      </c>
      <c r="G101" s="28">
        <v>0.8907563025210085</v>
      </c>
      <c r="H101" s="32">
        <f>I101+J101</f>
        <v>106</v>
      </c>
      <c r="I101" s="32">
        <v>25</v>
      </c>
      <c r="J101" s="32">
        <v>81</v>
      </c>
    </row>
    <row r="102" spans="1:10" ht="13.5" customHeight="1">
      <c r="A102" s="27">
        <v>69</v>
      </c>
      <c r="B102" s="28">
        <v>1.0091623036649215</v>
      </c>
      <c r="C102" s="32">
        <f>D102+E102</f>
        <v>1542</v>
      </c>
      <c r="D102" s="32">
        <v>699</v>
      </c>
      <c r="E102" s="33">
        <v>843</v>
      </c>
      <c r="F102" s="34">
        <v>94</v>
      </c>
      <c r="G102" s="28">
        <v>0.8932038834951457</v>
      </c>
      <c r="H102" s="32">
        <f>I102+J102</f>
        <v>92</v>
      </c>
      <c r="I102" s="32">
        <v>30</v>
      </c>
      <c r="J102" s="32">
        <v>62</v>
      </c>
    </row>
    <row r="103" spans="1:10" ht="13.5" customHeight="1">
      <c r="A103" s="27"/>
      <c r="B103" s="28"/>
      <c r="C103" s="29"/>
      <c r="D103" s="29"/>
      <c r="E103" s="30"/>
      <c r="F103" s="34"/>
      <c r="G103" s="28"/>
      <c r="H103" s="32"/>
      <c r="I103" s="32"/>
      <c r="J103" s="32"/>
    </row>
    <row r="104" spans="1:10" ht="13.5" customHeight="1">
      <c r="A104" s="5" t="s">
        <v>30</v>
      </c>
      <c r="B104" s="31"/>
      <c r="C104" s="16">
        <f>SUM(C106:C110)</f>
        <v>6643</v>
      </c>
      <c r="D104" s="16">
        <f>SUM(D106:D110)</f>
        <v>3119</v>
      </c>
      <c r="E104" s="16">
        <f>SUM(E106:E110)</f>
        <v>3524</v>
      </c>
      <c r="F104" s="7" t="s">
        <v>31</v>
      </c>
      <c r="G104" s="31"/>
      <c r="H104" s="16">
        <f>SUM(H106:H110)</f>
        <v>203</v>
      </c>
      <c r="I104" s="16">
        <f>SUM(I106:I110)</f>
        <v>38</v>
      </c>
      <c r="J104" s="16">
        <f>SUM(J106:J110)</f>
        <v>165</v>
      </c>
    </row>
    <row r="105" spans="1:10" ht="13.5" customHeight="1">
      <c r="A105" s="27" t="s">
        <v>32</v>
      </c>
      <c r="B105" s="28"/>
      <c r="C105" s="29"/>
      <c r="D105" s="29"/>
      <c r="E105" s="30"/>
      <c r="F105" s="34"/>
      <c r="G105" s="28"/>
      <c r="H105" s="32"/>
      <c r="I105" s="32"/>
      <c r="J105" s="32"/>
    </row>
    <row r="106" spans="1:10" ht="13.5" customHeight="1">
      <c r="A106" s="27">
        <v>70</v>
      </c>
      <c r="B106" s="28">
        <v>0.9892689470154259</v>
      </c>
      <c r="C106" s="32">
        <f>D106+E106</f>
        <v>1475</v>
      </c>
      <c r="D106" s="32">
        <v>706</v>
      </c>
      <c r="E106" s="33">
        <v>769</v>
      </c>
      <c r="F106" s="34">
        <v>95</v>
      </c>
      <c r="G106" s="28">
        <v>0.8352941176470589</v>
      </c>
      <c r="H106" s="32">
        <f aca="true" t="shared" si="0" ref="H106:H112">I106+J106</f>
        <v>71</v>
      </c>
      <c r="I106" s="32">
        <v>16</v>
      </c>
      <c r="J106" s="32">
        <v>55</v>
      </c>
    </row>
    <row r="107" spans="1:10" ht="13.5" customHeight="1">
      <c r="A107" s="27">
        <v>71</v>
      </c>
      <c r="B107" s="28">
        <v>1.0069620253164557</v>
      </c>
      <c r="C107" s="32">
        <f>D107+E107</f>
        <v>1591</v>
      </c>
      <c r="D107" s="32">
        <v>762</v>
      </c>
      <c r="E107" s="33">
        <v>829</v>
      </c>
      <c r="F107" s="34">
        <v>96</v>
      </c>
      <c r="G107" s="28">
        <v>0.7627118644067796</v>
      </c>
      <c r="H107" s="32">
        <f t="shared" si="0"/>
        <v>45</v>
      </c>
      <c r="I107" s="32">
        <v>6</v>
      </c>
      <c r="J107" s="32">
        <v>39</v>
      </c>
    </row>
    <row r="108" spans="1:10" ht="13.5" customHeight="1">
      <c r="A108" s="27">
        <v>72</v>
      </c>
      <c r="B108" s="28">
        <v>1</v>
      </c>
      <c r="C108" s="32">
        <f>D108+E108</f>
        <v>1288</v>
      </c>
      <c r="D108" s="32">
        <v>602</v>
      </c>
      <c r="E108" s="33">
        <v>686</v>
      </c>
      <c r="F108" s="34">
        <v>97</v>
      </c>
      <c r="G108" s="28">
        <v>0.7291666666666666</v>
      </c>
      <c r="H108" s="32">
        <f t="shared" si="0"/>
        <v>35</v>
      </c>
      <c r="I108" s="32">
        <v>9</v>
      </c>
      <c r="J108" s="32">
        <v>26</v>
      </c>
    </row>
    <row r="109" spans="1:10" ht="13.5" customHeight="1">
      <c r="A109" s="27">
        <v>73</v>
      </c>
      <c r="B109" s="28">
        <v>0.9929824561403509</v>
      </c>
      <c r="C109" s="32">
        <f>D109+E109</f>
        <v>1132</v>
      </c>
      <c r="D109" s="43">
        <v>505</v>
      </c>
      <c r="E109" s="33">
        <v>627</v>
      </c>
      <c r="F109" s="34">
        <v>98</v>
      </c>
      <c r="G109" s="28">
        <v>0.7058823529411765</v>
      </c>
      <c r="H109" s="32">
        <f t="shared" si="0"/>
        <v>36</v>
      </c>
      <c r="I109" s="32">
        <v>4</v>
      </c>
      <c r="J109" s="32">
        <v>32</v>
      </c>
    </row>
    <row r="110" spans="1:10" ht="13.5" customHeight="1">
      <c r="A110" s="27">
        <v>74</v>
      </c>
      <c r="B110" s="28">
        <v>1.0017316017316018</v>
      </c>
      <c r="C110" s="32">
        <f>D110+E110</f>
        <v>1157</v>
      </c>
      <c r="D110" s="32">
        <v>544</v>
      </c>
      <c r="E110" s="32">
        <v>613</v>
      </c>
      <c r="F110" s="34">
        <v>99</v>
      </c>
      <c r="G110" s="28">
        <v>0.6153846153846154</v>
      </c>
      <c r="H110" s="32">
        <f t="shared" si="0"/>
        <v>16</v>
      </c>
      <c r="I110" s="32">
        <v>3</v>
      </c>
      <c r="J110" s="32">
        <v>13</v>
      </c>
    </row>
    <row r="111" spans="1:10" ht="13.5" customHeight="1">
      <c r="A111" s="27"/>
      <c r="B111" s="28"/>
      <c r="C111" s="66"/>
      <c r="D111" s="66"/>
      <c r="E111" s="30"/>
      <c r="F111" s="34"/>
      <c r="G111" s="28"/>
      <c r="H111" s="32"/>
      <c r="I111" s="32"/>
      <c r="J111" s="32"/>
    </row>
    <row r="112" spans="1:10" ht="13.5" customHeight="1">
      <c r="A112" s="27"/>
      <c r="B112" s="28"/>
      <c r="C112" s="66"/>
      <c r="D112" s="66"/>
      <c r="E112" s="30"/>
      <c r="F112" s="7" t="s">
        <v>33</v>
      </c>
      <c r="G112" s="31"/>
      <c r="H112" s="16">
        <f t="shared" si="0"/>
        <v>26</v>
      </c>
      <c r="I112" s="16">
        <v>8</v>
      </c>
      <c r="J112" s="16">
        <v>18</v>
      </c>
    </row>
    <row r="113" spans="1:10" ht="13.5" customHeight="1">
      <c r="A113" s="35"/>
      <c r="B113" s="36"/>
      <c r="C113" s="61"/>
      <c r="D113" s="61"/>
      <c r="E113" s="62"/>
      <c r="F113" s="6"/>
      <c r="G113" s="44"/>
      <c r="H113" s="16"/>
      <c r="I113" s="16"/>
      <c r="J113" s="16"/>
    </row>
    <row r="114" spans="6:10" ht="13.5" customHeight="1">
      <c r="F114" s="27"/>
      <c r="G114" s="27"/>
      <c r="H114" s="49"/>
      <c r="I114" s="49"/>
      <c r="J114" s="49"/>
    </row>
    <row r="115" spans="1:7" ht="13.5" customHeight="1">
      <c r="A115" s="96" t="s">
        <v>44</v>
      </c>
      <c r="B115" s="96"/>
      <c r="C115" s="17" t="s">
        <v>2</v>
      </c>
      <c r="D115" s="17"/>
      <c r="E115" s="17" t="s">
        <v>0</v>
      </c>
      <c r="F115" s="17"/>
      <c r="G115" s="17" t="s">
        <v>1</v>
      </c>
    </row>
    <row r="116" spans="1:7" ht="13.5" customHeight="1">
      <c r="A116" s="8"/>
      <c r="B116" s="8"/>
      <c r="C116" s="17"/>
      <c r="D116" s="17"/>
      <c r="E116" s="17"/>
      <c r="F116" s="17"/>
      <c r="G116" s="17"/>
    </row>
    <row r="117" spans="1:7" ht="13.5" customHeight="1">
      <c r="A117" s="96" t="s">
        <v>45</v>
      </c>
      <c r="B117" s="96"/>
      <c r="C117" s="54">
        <f>E117+G117</f>
        <v>13703</v>
      </c>
      <c r="D117" s="67"/>
      <c r="E117" s="54">
        <f>D10+D18+D26</f>
        <v>6974</v>
      </c>
      <c r="F117" s="67"/>
      <c r="G117" s="54">
        <f>E10+E18+E26</f>
        <v>6729</v>
      </c>
    </row>
    <row r="118" spans="1:7" ht="13.5" customHeight="1">
      <c r="A118" s="8"/>
      <c r="B118" s="8"/>
      <c r="C118" s="68"/>
      <c r="D118" s="69"/>
      <c r="E118" s="69"/>
      <c r="F118" s="69"/>
      <c r="G118" s="69"/>
    </row>
    <row r="119" spans="1:7" ht="13.5" customHeight="1">
      <c r="A119" s="96" t="s">
        <v>46</v>
      </c>
      <c r="B119" s="96"/>
      <c r="C119" s="54">
        <f>E119+G119</f>
        <v>71261</v>
      </c>
      <c r="D119" s="67"/>
      <c r="E119" s="54">
        <f>D34+D42+I10+I18+I26+I34+I42+D72+D80+D88</f>
        <v>35748</v>
      </c>
      <c r="F119" s="67"/>
      <c r="G119" s="54">
        <f>E34+E42+J10+J18+J26+J34+J42+E72+E80+E88</f>
        <v>35513</v>
      </c>
    </row>
    <row r="120" spans="1:8" ht="13.5" customHeight="1">
      <c r="A120" s="5"/>
      <c r="B120" s="5"/>
      <c r="C120" s="68"/>
      <c r="D120" s="69"/>
      <c r="E120" s="68"/>
      <c r="F120" s="69"/>
      <c r="G120" s="68"/>
      <c r="H120" s="69"/>
    </row>
    <row r="121" spans="1:7" ht="13.5" customHeight="1">
      <c r="A121" s="96" t="s">
        <v>47</v>
      </c>
      <c r="B121" s="96"/>
      <c r="C121" s="54">
        <f>E121+G121</f>
        <v>25378</v>
      </c>
      <c r="D121" s="67"/>
      <c r="E121" s="54">
        <f>D96+D104+I80+I88+I96+I104+I112+I72</f>
        <v>10869</v>
      </c>
      <c r="F121" s="67"/>
      <c r="G121" s="54">
        <f>E96+E104+J72+J80+J88+J96+J104+J112</f>
        <v>14509</v>
      </c>
    </row>
    <row r="122" spans="1:7" ht="13.5" customHeight="1">
      <c r="A122" s="8"/>
      <c r="B122" s="8"/>
      <c r="C122" s="68"/>
      <c r="D122" s="69"/>
      <c r="E122" s="69"/>
      <c r="F122" s="69"/>
      <c r="G122" s="69"/>
    </row>
    <row r="123" spans="1:7" ht="13.5" customHeight="1">
      <c r="A123" s="96" t="s">
        <v>48</v>
      </c>
      <c r="B123" s="96"/>
      <c r="C123" s="54">
        <f>E123+G123</f>
        <v>11357</v>
      </c>
      <c r="D123" s="67"/>
      <c r="E123" s="54">
        <f>I72+I80+I88+I96+I104+I112</f>
        <v>4298</v>
      </c>
      <c r="F123" s="67"/>
      <c r="G123" s="54">
        <f>J72+J80+J88+J96+J104+J112</f>
        <v>7059</v>
      </c>
    </row>
    <row r="124" spans="1:8" ht="13.5" customHeight="1">
      <c r="A124" s="3"/>
      <c r="B124" s="3"/>
      <c r="C124" s="68"/>
      <c r="D124" s="77"/>
      <c r="E124" s="77"/>
      <c r="F124" s="77"/>
      <c r="G124" s="77"/>
      <c r="H124" s="3"/>
    </row>
    <row r="125" ht="13.5" customHeight="1"/>
    <row r="126" spans="5:6" ht="13.5" customHeight="1">
      <c r="E126" s="4"/>
      <c r="F126" s="4"/>
    </row>
  </sheetData>
  <mergeCells count="29">
    <mergeCell ref="A119:B119"/>
    <mergeCell ref="A121:B121"/>
    <mergeCell ref="A123:B123"/>
    <mergeCell ref="I69:I70"/>
    <mergeCell ref="D69:D70"/>
    <mergeCell ref="J69:J70"/>
    <mergeCell ref="A115:B115"/>
    <mergeCell ref="A117:B117"/>
    <mergeCell ref="E69:E70"/>
    <mergeCell ref="F69:F70"/>
    <mergeCell ref="G69:G70"/>
    <mergeCell ref="H69:H70"/>
    <mergeCell ref="A69:A70"/>
    <mergeCell ref="B69:B70"/>
    <mergeCell ref="C69:C70"/>
    <mergeCell ref="I6:I7"/>
    <mergeCell ref="J6:J7"/>
    <mergeCell ref="C65:G65"/>
    <mergeCell ref="F67:J67"/>
    <mergeCell ref="C2:G2"/>
    <mergeCell ref="F4:J4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5118110236220472" right="0.5118110236220472" top="0.3937007874015748" bottom="0.35433070866141736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indexed="50"/>
  </sheetPr>
  <dimension ref="A2:J126"/>
  <sheetViews>
    <sheetView workbookViewId="0" topLeftCell="A1">
      <selection activeCell="C2" sqref="C2:G2"/>
    </sheetView>
  </sheetViews>
  <sheetFormatPr defaultColWidth="9.00390625" defaultRowHeight="13.5"/>
  <cols>
    <col min="1" max="1" width="10.625" style="0" customWidth="1"/>
    <col min="2" max="2" width="8.125" style="0" customWidth="1"/>
    <col min="6" max="6" width="10.625" style="0" customWidth="1"/>
    <col min="7" max="7" width="8.125" style="0" customWidth="1"/>
  </cols>
  <sheetData>
    <row r="2" spans="2:7" ht="17.25">
      <c r="B2" s="1" t="s">
        <v>20</v>
      </c>
      <c r="C2" s="84" t="s">
        <v>3</v>
      </c>
      <c r="D2" s="84"/>
      <c r="E2" s="84"/>
      <c r="F2" s="84"/>
      <c r="G2" s="84"/>
    </row>
    <row r="4" spans="1:10" ht="18" customHeight="1">
      <c r="A4" s="1" t="s">
        <v>55</v>
      </c>
      <c r="B4" s="1"/>
      <c r="F4" s="85" t="s">
        <v>5</v>
      </c>
      <c r="G4" s="85"/>
      <c r="H4" s="85"/>
      <c r="I4" s="85"/>
      <c r="J4" s="85"/>
    </row>
    <row r="5" ht="13.5">
      <c r="C5" s="11"/>
    </row>
    <row r="6" spans="1:10" ht="13.5" customHeight="1">
      <c r="A6" s="86" t="s">
        <v>6</v>
      </c>
      <c r="B6" s="88" t="s">
        <v>7</v>
      </c>
      <c r="C6" s="90" t="s">
        <v>2</v>
      </c>
      <c r="D6" s="92" t="s">
        <v>0</v>
      </c>
      <c r="E6" s="92" t="s">
        <v>1</v>
      </c>
      <c r="F6" s="94" t="s">
        <v>6</v>
      </c>
      <c r="G6" s="88" t="s">
        <v>7</v>
      </c>
      <c r="H6" s="90" t="s">
        <v>2</v>
      </c>
      <c r="I6" s="92" t="s">
        <v>0</v>
      </c>
      <c r="J6" s="86" t="s">
        <v>1</v>
      </c>
    </row>
    <row r="7" spans="1:10" ht="13.5" customHeight="1">
      <c r="A7" s="87"/>
      <c r="B7" s="89"/>
      <c r="C7" s="91"/>
      <c r="D7" s="93"/>
      <c r="E7" s="93"/>
      <c r="F7" s="95"/>
      <c r="G7" s="89"/>
      <c r="H7" s="91"/>
      <c r="I7" s="93"/>
      <c r="J7" s="87"/>
    </row>
    <row r="8" spans="1:10" ht="14.25" customHeight="1">
      <c r="A8" s="9" t="s">
        <v>8</v>
      </c>
      <c r="B8" s="22"/>
      <c r="C8" s="23">
        <f>C10+C18+C26+C34+C42+H10+H18+H26+H34+H42+C72+C80+C88+C96+C104+H72+H80+H88+H96+H104+H112</f>
        <v>78020</v>
      </c>
      <c r="D8" s="23">
        <f>D10+D18+D26+D34+D42+I10+I18+I26+I34+I42+D72+D80+D88+D96+D104+I72+I80+I88+I96+I104+I112</f>
        <v>37420</v>
      </c>
      <c r="E8" s="23">
        <f>E10+E18+E26+E34+E42+J10+J18+J26+J34+J42+E72+E80+E88+E96+E104+J72+J80+J88+J96+J104+J112</f>
        <v>40600</v>
      </c>
      <c r="F8" s="24"/>
      <c r="G8" s="25"/>
      <c r="H8" s="3"/>
      <c r="I8" s="3"/>
      <c r="J8" s="3"/>
    </row>
    <row r="9" spans="1:10" ht="13.5" customHeight="1">
      <c r="A9" s="27"/>
      <c r="B9" s="28"/>
      <c r="C9" s="16"/>
      <c r="D9" s="16"/>
      <c r="E9" s="60"/>
      <c r="F9" s="24"/>
      <c r="G9" s="25"/>
      <c r="H9" s="16"/>
      <c r="I9" s="16"/>
      <c r="J9" s="16"/>
    </row>
    <row r="10" spans="1:10" ht="13.5" customHeight="1">
      <c r="A10" s="5" t="s">
        <v>9</v>
      </c>
      <c r="B10" s="31"/>
      <c r="C10" s="16">
        <f>SUM(C12:C16)</f>
        <v>3826</v>
      </c>
      <c r="D10" s="16">
        <f>SUM(D12:D16)</f>
        <v>1974</v>
      </c>
      <c r="E10" s="16">
        <f>SUM(E12:E16)</f>
        <v>1852</v>
      </c>
      <c r="F10" s="7" t="s">
        <v>10</v>
      </c>
      <c r="G10" s="31"/>
      <c r="H10" s="16">
        <f>SUM(H12:H16)</f>
        <v>4698</v>
      </c>
      <c r="I10" s="16">
        <f>SUM(I12:I16)</f>
        <v>2227</v>
      </c>
      <c r="J10" s="16">
        <f>SUM(J12:J16)</f>
        <v>2471</v>
      </c>
    </row>
    <row r="11" spans="1:10" ht="13.5" customHeight="1">
      <c r="A11" s="27"/>
      <c r="B11" s="28"/>
      <c r="C11" s="29"/>
      <c r="D11" s="29"/>
      <c r="E11" s="30"/>
      <c r="F11" s="34"/>
      <c r="G11" s="28"/>
      <c r="H11" s="29"/>
      <c r="I11" s="29"/>
      <c r="J11" s="29"/>
    </row>
    <row r="12" spans="1:10" ht="13.5" customHeight="1">
      <c r="A12" s="27">
        <v>0</v>
      </c>
      <c r="B12" s="28"/>
      <c r="C12" s="32">
        <f>D12+E12</f>
        <v>824</v>
      </c>
      <c r="D12" s="32">
        <v>436</v>
      </c>
      <c r="E12" s="33">
        <v>388</v>
      </c>
      <c r="F12" s="34">
        <v>25</v>
      </c>
      <c r="G12" s="28">
        <v>1.0811485642946317</v>
      </c>
      <c r="H12" s="32">
        <f>I12+J12</f>
        <v>866</v>
      </c>
      <c r="I12" s="32">
        <v>415</v>
      </c>
      <c r="J12" s="32">
        <v>451</v>
      </c>
    </row>
    <row r="13" spans="1:10" ht="13.5" customHeight="1">
      <c r="A13" s="27">
        <v>1</v>
      </c>
      <c r="B13" s="28">
        <v>0.9948652118100129</v>
      </c>
      <c r="C13" s="32">
        <f>D13+E13</f>
        <v>775</v>
      </c>
      <c r="D13" s="32">
        <v>409</v>
      </c>
      <c r="E13" s="33">
        <v>366</v>
      </c>
      <c r="F13" s="34">
        <v>26</v>
      </c>
      <c r="G13" s="28">
        <v>1.0792899408284025</v>
      </c>
      <c r="H13" s="32">
        <f>I13+J13</f>
        <v>912</v>
      </c>
      <c r="I13" s="32">
        <v>441</v>
      </c>
      <c r="J13" s="32">
        <v>471</v>
      </c>
    </row>
    <row r="14" spans="1:10" ht="13.5" customHeight="1">
      <c r="A14" s="27">
        <v>2</v>
      </c>
      <c r="B14" s="28">
        <v>0.987012987012987</v>
      </c>
      <c r="C14" s="32">
        <f>D14+E14</f>
        <v>760</v>
      </c>
      <c r="D14" s="32">
        <v>389</v>
      </c>
      <c r="E14" s="33">
        <v>371</v>
      </c>
      <c r="F14" s="34">
        <v>27</v>
      </c>
      <c r="G14" s="28">
        <v>1.0679723502304148</v>
      </c>
      <c r="H14" s="32">
        <f>I14+J14</f>
        <v>927</v>
      </c>
      <c r="I14" s="32">
        <v>422</v>
      </c>
      <c r="J14" s="32">
        <v>505</v>
      </c>
    </row>
    <row r="15" spans="1:10" ht="13.5" customHeight="1">
      <c r="A15" s="27">
        <v>3</v>
      </c>
      <c r="B15" s="28">
        <v>0.9613333333333334</v>
      </c>
      <c r="C15" s="32">
        <f>D15+E15</f>
        <v>721</v>
      </c>
      <c r="D15" s="32">
        <v>362</v>
      </c>
      <c r="E15" s="33">
        <v>359</v>
      </c>
      <c r="F15" s="34">
        <v>28</v>
      </c>
      <c r="G15" s="28">
        <v>1.0693069306930694</v>
      </c>
      <c r="H15" s="32">
        <f>I15+J15</f>
        <v>972</v>
      </c>
      <c r="I15" s="32">
        <v>476</v>
      </c>
      <c r="J15" s="32">
        <v>496</v>
      </c>
    </row>
    <row r="16" spans="1:10" ht="13.5" customHeight="1">
      <c r="A16" s="27">
        <v>4</v>
      </c>
      <c r="B16" s="28">
        <v>0.9893899204244032</v>
      </c>
      <c r="C16" s="32">
        <f>D16+E16</f>
        <v>746</v>
      </c>
      <c r="D16" s="32">
        <v>378</v>
      </c>
      <c r="E16" s="33">
        <v>368</v>
      </c>
      <c r="F16" s="34">
        <v>29</v>
      </c>
      <c r="G16" s="28">
        <v>1.0323559150657229</v>
      </c>
      <c r="H16" s="32">
        <f>I16+J16</f>
        <v>1021</v>
      </c>
      <c r="I16" s="32">
        <v>473</v>
      </c>
      <c r="J16" s="32">
        <v>548</v>
      </c>
    </row>
    <row r="17" spans="1:10" ht="13.5" customHeight="1">
      <c r="A17" s="27"/>
      <c r="B17" s="28"/>
      <c r="C17" s="29"/>
      <c r="D17" s="29"/>
      <c r="E17" s="30"/>
      <c r="F17" s="34"/>
      <c r="G17" s="28"/>
      <c r="H17" s="29"/>
      <c r="I17" s="29"/>
      <c r="J17" s="29"/>
    </row>
    <row r="18" spans="1:10" ht="13.5" customHeight="1">
      <c r="A18" s="5" t="s">
        <v>11</v>
      </c>
      <c r="B18" s="31"/>
      <c r="C18" s="16">
        <f>SUM(C20:C24)</f>
        <v>3415</v>
      </c>
      <c r="D18" s="16">
        <f>SUM(D20:D24)</f>
        <v>1765</v>
      </c>
      <c r="E18" s="16">
        <f>SUM(E20:E24)</f>
        <v>1650</v>
      </c>
      <c r="F18" s="7" t="s">
        <v>12</v>
      </c>
      <c r="G18" s="31"/>
      <c r="H18" s="16">
        <f>SUM(H20:H24)</f>
        <v>5588</v>
      </c>
      <c r="I18" s="16">
        <f>SUM(I20:I24)</f>
        <v>2723</v>
      </c>
      <c r="J18" s="16">
        <f>SUM(J20:J24)</f>
        <v>2865</v>
      </c>
    </row>
    <row r="19" spans="1:10" ht="13.5" customHeight="1">
      <c r="A19" s="27"/>
      <c r="B19" s="28"/>
      <c r="C19" s="29"/>
      <c r="D19" s="29"/>
      <c r="E19" s="30"/>
      <c r="F19" s="34"/>
      <c r="G19" s="28"/>
      <c r="H19" s="29"/>
      <c r="I19" s="29"/>
      <c r="J19" s="29"/>
    </row>
    <row r="20" spans="1:10" ht="13.5" customHeight="1">
      <c r="A20" s="27">
        <v>5</v>
      </c>
      <c r="B20" s="28">
        <v>1</v>
      </c>
      <c r="C20" s="32">
        <f>D20+E20</f>
        <v>694</v>
      </c>
      <c r="D20" s="32">
        <v>347</v>
      </c>
      <c r="E20" s="33">
        <v>347</v>
      </c>
      <c r="F20" s="34">
        <v>30</v>
      </c>
      <c r="G20" s="28">
        <v>1.0491329479768785</v>
      </c>
      <c r="H20" s="32">
        <f>I20+J20</f>
        <v>1089</v>
      </c>
      <c r="I20" s="32">
        <v>523</v>
      </c>
      <c r="J20" s="32">
        <v>566</v>
      </c>
    </row>
    <row r="21" spans="1:10" ht="13.5" customHeight="1">
      <c r="A21" s="27">
        <v>6</v>
      </c>
      <c r="B21" s="28">
        <v>0.9971139971139971</v>
      </c>
      <c r="C21" s="32">
        <f>D21+E21</f>
        <v>691</v>
      </c>
      <c r="D21" s="32">
        <v>350</v>
      </c>
      <c r="E21" s="33">
        <v>341</v>
      </c>
      <c r="F21" s="34">
        <v>31</v>
      </c>
      <c r="G21" s="28">
        <v>1.0354745925215725</v>
      </c>
      <c r="H21" s="32">
        <f>I21+J21</f>
        <v>1080</v>
      </c>
      <c r="I21" s="32">
        <v>517</v>
      </c>
      <c r="J21" s="32">
        <v>563</v>
      </c>
    </row>
    <row r="22" spans="1:10" ht="13.5" customHeight="1">
      <c r="A22" s="27">
        <v>7</v>
      </c>
      <c r="B22" s="28">
        <v>1.0044444444444445</v>
      </c>
      <c r="C22" s="32">
        <f>D22+E22</f>
        <v>678</v>
      </c>
      <c r="D22" s="32">
        <v>366</v>
      </c>
      <c r="E22" s="33">
        <v>312</v>
      </c>
      <c r="F22" s="34">
        <v>32</v>
      </c>
      <c r="G22" s="28">
        <v>1.0326492537313432</v>
      </c>
      <c r="H22" s="32">
        <f>I22+J22</f>
        <v>1107</v>
      </c>
      <c r="I22" s="32">
        <v>531</v>
      </c>
      <c r="J22" s="32">
        <v>576</v>
      </c>
    </row>
    <row r="23" spans="1:10" ht="13.5" customHeight="1">
      <c r="A23" s="27">
        <v>8</v>
      </c>
      <c r="B23" s="28">
        <v>1.0078125</v>
      </c>
      <c r="C23" s="32">
        <f>D23+E23</f>
        <v>645</v>
      </c>
      <c r="D23" s="32">
        <v>335</v>
      </c>
      <c r="E23" s="33">
        <v>310</v>
      </c>
      <c r="F23" s="34">
        <v>33</v>
      </c>
      <c r="G23" s="28">
        <v>1.0175746924428823</v>
      </c>
      <c r="H23" s="32">
        <f>I23+J23</f>
        <v>1158</v>
      </c>
      <c r="I23" s="32">
        <v>578</v>
      </c>
      <c r="J23" s="32">
        <v>580</v>
      </c>
    </row>
    <row r="24" spans="1:10" ht="13.5" customHeight="1">
      <c r="A24" s="27">
        <v>9</v>
      </c>
      <c r="B24" s="28">
        <v>0.998587570621469</v>
      </c>
      <c r="C24" s="32">
        <f>D24+E24</f>
        <v>707</v>
      </c>
      <c r="D24" s="32">
        <v>367</v>
      </c>
      <c r="E24" s="33">
        <v>340</v>
      </c>
      <c r="F24" s="34">
        <v>34</v>
      </c>
      <c r="G24" s="28">
        <v>1.0239574090505768</v>
      </c>
      <c r="H24" s="32">
        <f>I24+J24</f>
        <v>1154</v>
      </c>
      <c r="I24" s="32">
        <v>574</v>
      </c>
      <c r="J24" s="32">
        <v>580</v>
      </c>
    </row>
    <row r="25" spans="1:10" ht="13.5" customHeight="1">
      <c r="A25" s="27"/>
      <c r="B25" s="28"/>
      <c r="C25" s="29"/>
      <c r="D25" s="29"/>
      <c r="E25" s="30"/>
      <c r="F25" s="34"/>
      <c r="G25" s="28"/>
      <c r="H25" s="29"/>
      <c r="I25" s="29"/>
      <c r="J25" s="29"/>
    </row>
    <row r="26" spans="1:10" ht="13.5" customHeight="1">
      <c r="A26" s="5" t="s">
        <v>13</v>
      </c>
      <c r="B26" s="31"/>
      <c r="C26" s="16">
        <f>SUM(C28:C32)</f>
        <v>3541</v>
      </c>
      <c r="D26" s="16">
        <f>SUM(D28:D32)</f>
        <v>1819</v>
      </c>
      <c r="E26" s="16">
        <f>SUM(E28:E32)</f>
        <v>1722</v>
      </c>
      <c r="F26" s="7" t="s">
        <v>14</v>
      </c>
      <c r="G26" s="31"/>
      <c r="H26" s="16">
        <f>SUM(H28:H32)</f>
        <v>6441</v>
      </c>
      <c r="I26" s="16">
        <f>SUM(I28:I32)</f>
        <v>3174</v>
      </c>
      <c r="J26" s="16">
        <f>SUM(J28:J32)</f>
        <v>3267</v>
      </c>
    </row>
    <row r="27" spans="1:10" ht="13.5" customHeight="1">
      <c r="A27" s="27"/>
      <c r="B27" s="28"/>
      <c r="C27" s="29"/>
      <c r="D27" s="29"/>
      <c r="E27" s="30"/>
      <c r="F27" s="34"/>
      <c r="G27" s="28"/>
      <c r="H27" s="29"/>
      <c r="I27" s="29"/>
      <c r="J27" s="29"/>
    </row>
    <row r="28" spans="1:10" ht="13.5" customHeight="1">
      <c r="A28" s="27">
        <v>10</v>
      </c>
      <c r="B28" s="28">
        <v>1.0101302460202606</v>
      </c>
      <c r="C28" s="32">
        <f>D28+E28</f>
        <v>698</v>
      </c>
      <c r="D28" s="32">
        <v>344</v>
      </c>
      <c r="E28" s="33">
        <v>354</v>
      </c>
      <c r="F28" s="34">
        <v>35</v>
      </c>
      <c r="G28" s="28">
        <v>0.9982817869415808</v>
      </c>
      <c r="H28" s="32">
        <f>I28+J28</f>
        <v>1162</v>
      </c>
      <c r="I28" s="32">
        <v>571</v>
      </c>
      <c r="J28" s="32">
        <v>591</v>
      </c>
    </row>
    <row r="29" spans="1:10" ht="13.5" customHeight="1">
      <c r="A29" s="27">
        <v>11</v>
      </c>
      <c r="B29" s="28">
        <v>1.010204081632653</v>
      </c>
      <c r="C29" s="32">
        <f>D29+E29</f>
        <v>693</v>
      </c>
      <c r="D29" s="32">
        <v>378</v>
      </c>
      <c r="E29" s="33">
        <v>315</v>
      </c>
      <c r="F29" s="34">
        <v>36</v>
      </c>
      <c r="G29" s="28">
        <v>1.03363412633306</v>
      </c>
      <c r="H29" s="32">
        <f>I29+J29</f>
        <v>1260</v>
      </c>
      <c r="I29" s="32">
        <v>624</v>
      </c>
      <c r="J29" s="32">
        <v>636</v>
      </c>
    </row>
    <row r="30" spans="1:10" ht="13.5" customHeight="1">
      <c r="A30" s="27">
        <v>12</v>
      </c>
      <c r="B30" s="28">
        <v>1.0070224719101124</v>
      </c>
      <c r="C30" s="32">
        <f>D30+E30</f>
        <v>717</v>
      </c>
      <c r="D30" s="32">
        <v>339</v>
      </c>
      <c r="E30" s="33">
        <v>378</v>
      </c>
      <c r="F30" s="34">
        <v>37</v>
      </c>
      <c r="G30" s="28">
        <v>1.0229612034837687</v>
      </c>
      <c r="H30" s="32">
        <f>I30+J30</f>
        <v>1292</v>
      </c>
      <c r="I30" s="32">
        <v>635</v>
      </c>
      <c r="J30" s="32">
        <v>657</v>
      </c>
    </row>
    <row r="31" spans="1:10" ht="13.5" customHeight="1">
      <c r="A31" s="27">
        <v>13</v>
      </c>
      <c r="B31" s="28">
        <v>1.001453488372093</v>
      </c>
      <c r="C31" s="32">
        <f>D31+E31</f>
        <v>689</v>
      </c>
      <c r="D31" s="32">
        <v>363</v>
      </c>
      <c r="E31" s="33">
        <v>326</v>
      </c>
      <c r="F31" s="34">
        <v>38</v>
      </c>
      <c r="G31" s="28">
        <v>0.9846266471449487</v>
      </c>
      <c r="H31" s="32">
        <f>I31+J31</f>
        <v>1345</v>
      </c>
      <c r="I31" s="32">
        <v>676</v>
      </c>
      <c r="J31" s="32">
        <v>669</v>
      </c>
    </row>
    <row r="32" spans="1:10" ht="13.5" customHeight="1">
      <c r="A32" s="27">
        <v>14</v>
      </c>
      <c r="B32" s="28">
        <v>1.0205761316872428</v>
      </c>
      <c r="C32" s="32">
        <f>D32+E32</f>
        <v>744</v>
      </c>
      <c r="D32" s="32">
        <v>395</v>
      </c>
      <c r="E32" s="33">
        <v>349</v>
      </c>
      <c r="F32" s="34">
        <v>39</v>
      </c>
      <c r="G32" s="28">
        <v>1.0014492753623188</v>
      </c>
      <c r="H32" s="32">
        <f>I32+J32</f>
        <v>1382</v>
      </c>
      <c r="I32" s="32">
        <v>668</v>
      </c>
      <c r="J32" s="32">
        <v>714</v>
      </c>
    </row>
    <row r="33" spans="1:10" ht="13.5" customHeight="1">
      <c r="A33" s="27"/>
      <c r="B33" s="28"/>
      <c r="C33" s="29"/>
      <c r="D33" s="29"/>
      <c r="E33" s="30"/>
      <c r="F33" s="34"/>
      <c r="G33" s="28"/>
      <c r="H33" s="29"/>
      <c r="I33" s="29"/>
      <c r="J33" s="29"/>
    </row>
    <row r="34" spans="1:10" ht="13.5" customHeight="1">
      <c r="A34" s="5" t="s">
        <v>15</v>
      </c>
      <c r="B34" s="31"/>
      <c r="C34" s="16">
        <f>SUM(C36:C40)</f>
        <v>3642</v>
      </c>
      <c r="D34" s="16">
        <f>SUM(D36:D40)</f>
        <v>1887</v>
      </c>
      <c r="E34" s="16">
        <f>SUM(E36:E40)</f>
        <v>1755</v>
      </c>
      <c r="F34" s="7" t="s">
        <v>16</v>
      </c>
      <c r="G34" s="31"/>
      <c r="H34" s="16">
        <f>SUM(H36:H40)</f>
        <v>6629</v>
      </c>
      <c r="I34" s="16">
        <f>SUM(I36:I40)</f>
        <v>3238</v>
      </c>
      <c r="J34" s="16">
        <f>SUM(J36:J40)</f>
        <v>3391</v>
      </c>
    </row>
    <row r="35" spans="1:10" ht="13.5" customHeight="1">
      <c r="A35" s="27"/>
      <c r="B35" s="28"/>
      <c r="C35" s="29"/>
      <c r="D35" s="29"/>
      <c r="E35" s="30"/>
      <c r="F35" s="34"/>
      <c r="G35" s="28"/>
      <c r="H35" s="29"/>
      <c r="I35" s="29"/>
      <c r="J35" s="29"/>
    </row>
    <row r="36" spans="1:10" ht="13.5" customHeight="1">
      <c r="A36" s="27">
        <v>15</v>
      </c>
      <c r="B36" s="28">
        <v>1.0113154172560113</v>
      </c>
      <c r="C36" s="32">
        <f>D36+E36</f>
        <v>715</v>
      </c>
      <c r="D36" s="32">
        <v>375</v>
      </c>
      <c r="E36" s="33">
        <v>340</v>
      </c>
      <c r="F36" s="34">
        <v>40</v>
      </c>
      <c r="G36" s="28">
        <v>1.0097087378640777</v>
      </c>
      <c r="H36" s="32">
        <f>I36+J36</f>
        <v>1352</v>
      </c>
      <c r="I36" s="32">
        <v>659</v>
      </c>
      <c r="J36" s="32">
        <v>693</v>
      </c>
    </row>
    <row r="37" spans="1:10" ht="13.5" customHeight="1">
      <c r="A37" s="27">
        <v>16</v>
      </c>
      <c r="B37" s="28">
        <v>1.0219478737997256</v>
      </c>
      <c r="C37" s="32">
        <f>D37+E37</f>
        <v>745</v>
      </c>
      <c r="D37" s="32">
        <v>383</v>
      </c>
      <c r="E37" s="33">
        <v>362</v>
      </c>
      <c r="F37" s="34">
        <v>41</v>
      </c>
      <c r="G37" s="28">
        <v>1.02023988005997</v>
      </c>
      <c r="H37" s="32">
        <f>I37+J37</f>
        <v>1361</v>
      </c>
      <c r="I37" s="32">
        <v>685</v>
      </c>
      <c r="J37" s="32">
        <v>676</v>
      </c>
    </row>
    <row r="38" spans="1:10" ht="13.5" customHeight="1">
      <c r="A38" s="27">
        <v>17</v>
      </c>
      <c r="B38" s="28">
        <v>1.0209205020920502</v>
      </c>
      <c r="C38" s="32">
        <f>D38+E38</f>
        <v>732</v>
      </c>
      <c r="D38" s="32">
        <v>386</v>
      </c>
      <c r="E38" s="33">
        <v>346</v>
      </c>
      <c r="F38" s="34">
        <v>42</v>
      </c>
      <c r="G38" s="28">
        <v>1.0085205267234703</v>
      </c>
      <c r="H38" s="32">
        <f>I38+J38</f>
        <v>1302</v>
      </c>
      <c r="I38" s="32">
        <v>633</v>
      </c>
      <c r="J38" s="32">
        <v>669</v>
      </c>
    </row>
    <row r="39" spans="1:10" ht="13.5" customHeight="1">
      <c r="A39" s="27">
        <v>18</v>
      </c>
      <c r="B39" s="28">
        <v>1.0290456431535269</v>
      </c>
      <c r="C39" s="32">
        <f>D39+E39</f>
        <v>744</v>
      </c>
      <c r="D39" s="32">
        <v>383</v>
      </c>
      <c r="E39" s="33">
        <v>361</v>
      </c>
      <c r="F39" s="34">
        <v>43</v>
      </c>
      <c r="G39" s="28">
        <v>1.027820710973725</v>
      </c>
      <c r="H39" s="32">
        <f>I39+J39</f>
        <v>1330</v>
      </c>
      <c r="I39" s="32">
        <v>629</v>
      </c>
      <c r="J39" s="32">
        <v>701</v>
      </c>
    </row>
    <row r="40" spans="1:10" ht="13.5" customHeight="1">
      <c r="A40" s="27">
        <v>19</v>
      </c>
      <c r="B40" s="28">
        <v>1.0246734397677795</v>
      </c>
      <c r="C40" s="32">
        <f>D40+E40</f>
        <v>706</v>
      </c>
      <c r="D40" s="32">
        <v>360</v>
      </c>
      <c r="E40" s="33">
        <v>346</v>
      </c>
      <c r="F40" s="34">
        <v>44</v>
      </c>
      <c r="G40" s="28">
        <v>1.0247406225059856</v>
      </c>
      <c r="H40" s="32">
        <f>I40+J40</f>
        <v>1284</v>
      </c>
      <c r="I40" s="32">
        <v>632</v>
      </c>
      <c r="J40" s="32">
        <v>652</v>
      </c>
    </row>
    <row r="41" spans="1:10" ht="13.5" customHeight="1">
      <c r="A41" s="27"/>
      <c r="B41" s="28"/>
      <c r="C41" s="29"/>
      <c r="D41" s="29"/>
      <c r="E41" s="30"/>
      <c r="F41" s="34"/>
      <c r="G41" s="28"/>
      <c r="H41" s="29"/>
      <c r="I41" s="29"/>
      <c r="J41" s="29"/>
    </row>
    <row r="42" spans="1:10" ht="13.5" customHeight="1">
      <c r="A42" s="5" t="s">
        <v>17</v>
      </c>
      <c r="B42" s="31"/>
      <c r="C42" s="16">
        <f>SUM(C44:C48)</f>
        <v>3763</v>
      </c>
      <c r="D42" s="16">
        <f>SUM(D44:D48)</f>
        <v>1914</v>
      </c>
      <c r="E42" s="16">
        <f>SUM(E44:E48)</f>
        <v>1849</v>
      </c>
      <c r="F42" s="7" t="s">
        <v>18</v>
      </c>
      <c r="G42" s="31"/>
      <c r="H42" s="16">
        <f>SUM(H44:H48)</f>
        <v>5483</v>
      </c>
      <c r="I42" s="16">
        <f>SUM(I44:I48)</f>
        <v>2667</v>
      </c>
      <c r="J42" s="16">
        <f>SUM(J44:J48)</f>
        <v>2816</v>
      </c>
    </row>
    <row r="43" spans="1:10" ht="13.5" customHeight="1">
      <c r="A43" s="27"/>
      <c r="B43" s="28"/>
      <c r="C43" s="29"/>
      <c r="D43" s="29"/>
      <c r="E43" s="30"/>
      <c r="F43" s="34"/>
      <c r="G43" s="28"/>
      <c r="H43" s="29"/>
      <c r="I43" s="29"/>
      <c r="J43" s="29"/>
    </row>
    <row r="44" spans="1:10" ht="13.5" customHeight="1">
      <c r="A44" s="27">
        <v>20</v>
      </c>
      <c r="B44" s="28">
        <v>1.043175487465181</v>
      </c>
      <c r="C44" s="32">
        <f>D44+E44</f>
        <v>749</v>
      </c>
      <c r="D44" s="32">
        <v>380</v>
      </c>
      <c r="E44" s="33">
        <v>369</v>
      </c>
      <c r="F44" s="34">
        <v>45</v>
      </c>
      <c r="G44" s="28">
        <v>1.018348623853211</v>
      </c>
      <c r="H44" s="32">
        <f>I44+J44</f>
        <v>1221</v>
      </c>
      <c r="I44" s="32">
        <v>600</v>
      </c>
      <c r="J44" s="32">
        <v>621</v>
      </c>
    </row>
    <row r="45" spans="1:10" ht="13.5" customHeight="1">
      <c r="A45" s="27">
        <v>21</v>
      </c>
      <c r="B45" s="28">
        <v>1.0335766423357664</v>
      </c>
      <c r="C45" s="32">
        <f>D45+E45</f>
        <v>708</v>
      </c>
      <c r="D45" s="32">
        <v>375</v>
      </c>
      <c r="E45" s="33">
        <v>333</v>
      </c>
      <c r="F45" s="34">
        <v>46</v>
      </c>
      <c r="G45" s="28">
        <v>1.0176531671858775</v>
      </c>
      <c r="H45" s="32">
        <f>I45+J45</f>
        <v>980</v>
      </c>
      <c r="I45" s="32">
        <v>470</v>
      </c>
      <c r="J45" s="32">
        <v>510</v>
      </c>
    </row>
    <row r="46" spans="1:10" ht="13.5" customHeight="1">
      <c r="A46" s="27">
        <v>22</v>
      </c>
      <c r="B46" s="28">
        <v>1.0461095100864553</v>
      </c>
      <c r="C46" s="32">
        <f>D46+E46</f>
        <v>726</v>
      </c>
      <c r="D46" s="43">
        <v>353</v>
      </c>
      <c r="E46" s="33">
        <v>373</v>
      </c>
      <c r="F46" s="34">
        <v>47</v>
      </c>
      <c r="G46" s="28">
        <v>1.0253718285214348</v>
      </c>
      <c r="H46" s="32">
        <f>I46+J46</f>
        <v>1172</v>
      </c>
      <c r="I46" s="32">
        <v>593</v>
      </c>
      <c r="J46" s="32">
        <v>579</v>
      </c>
    </row>
    <row r="47" spans="1:10" ht="13.5" customHeight="1">
      <c r="A47" s="27">
        <v>23</v>
      </c>
      <c r="B47" s="28">
        <v>1.046235138705416</v>
      </c>
      <c r="C47" s="32">
        <f>D47+E47</f>
        <v>792</v>
      </c>
      <c r="D47" s="32">
        <v>408</v>
      </c>
      <c r="E47" s="32">
        <v>384</v>
      </c>
      <c r="F47" s="34">
        <v>48</v>
      </c>
      <c r="G47" s="28">
        <v>1.0187793427230047</v>
      </c>
      <c r="H47" s="32">
        <f>I47+J47</f>
        <v>1085</v>
      </c>
      <c r="I47" s="32">
        <v>539</v>
      </c>
      <c r="J47" s="32">
        <v>546</v>
      </c>
    </row>
    <row r="48" spans="1:10" ht="13.5" customHeight="1">
      <c r="A48" s="27">
        <v>24</v>
      </c>
      <c r="B48" s="28">
        <v>1.030065359477124</v>
      </c>
      <c r="C48" s="32">
        <f>D48+E48</f>
        <v>788</v>
      </c>
      <c r="D48" s="43">
        <v>398</v>
      </c>
      <c r="E48" s="33">
        <v>390</v>
      </c>
      <c r="F48" s="34">
        <v>49</v>
      </c>
      <c r="G48" s="28">
        <v>1.0311871227364184</v>
      </c>
      <c r="H48" s="32">
        <f>I48+J48</f>
        <v>1025</v>
      </c>
      <c r="I48" s="32">
        <v>465</v>
      </c>
      <c r="J48" s="32">
        <v>560</v>
      </c>
    </row>
    <row r="49" spans="1:10" ht="13.5" customHeight="1">
      <c r="A49" s="35"/>
      <c r="B49" s="36"/>
      <c r="C49" s="61"/>
      <c r="D49" s="61"/>
      <c r="E49" s="62"/>
      <c r="F49" s="39"/>
      <c r="G49" s="36"/>
      <c r="H49" s="61"/>
      <c r="I49" s="61"/>
      <c r="J49" s="61"/>
    </row>
    <row r="50" spans="1:7" ht="13.5" customHeight="1">
      <c r="A50" t="s">
        <v>19</v>
      </c>
      <c r="F50" s="63"/>
      <c r="G50" s="63"/>
    </row>
    <row r="51" ht="13.5" customHeight="1"/>
    <row r="52" ht="13.5" customHeight="1"/>
    <row r="53" spans="5:6" ht="13.5" customHeight="1">
      <c r="E53" s="4"/>
      <c r="F53" s="4"/>
    </row>
    <row r="54" spans="5:6" ht="13.5" customHeight="1">
      <c r="E54" s="4"/>
      <c r="F54" s="4"/>
    </row>
    <row r="55" spans="5:6" ht="13.5" customHeight="1">
      <c r="E55" s="4"/>
      <c r="F55" s="4"/>
    </row>
    <row r="56" spans="5:6" ht="13.5" customHeight="1">
      <c r="E56" s="4"/>
      <c r="F56" s="4"/>
    </row>
    <row r="57" spans="5:6" ht="13.5" customHeight="1">
      <c r="E57" s="4"/>
      <c r="F57" s="4"/>
    </row>
    <row r="58" spans="5:6" ht="13.5" customHeight="1">
      <c r="E58" s="4"/>
      <c r="F58" s="4"/>
    </row>
    <row r="59" spans="5:6" ht="13.5" customHeight="1">
      <c r="E59" s="4"/>
      <c r="F59" s="4"/>
    </row>
    <row r="60" spans="5:6" ht="13.5" customHeight="1">
      <c r="E60" s="4"/>
      <c r="F60" s="4"/>
    </row>
    <row r="61" spans="5:6" ht="13.5" customHeight="1">
      <c r="E61" s="4"/>
      <c r="F61" s="4"/>
    </row>
    <row r="62" spans="5:6" ht="13.5" customHeight="1">
      <c r="E62" s="12"/>
      <c r="F62" s="12"/>
    </row>
    <row r="63" spans="5:6" ht="13.5" customHeight="1">
      <c r="E63" s="4"/>
      <c r="F63" s="4"/>
    </row>
    <row r="65" spans="2:7" ht="17.25">
      <c r="B65" s="1" t="s">
        <v>20</v>
      </c>
      <c r="C65" s="84" t="s">
        <v>3</v>
      </c>
      <c r="D65" s="84"/>
      <c r="E65" s="84"/>
      <c r="F65" s="84"/>
      <c r="G65" s="84"/>
    </row>
    <row r="67" spans="1:10" ht="18" customHeight="1">
      <c r="A67" s="1" t="s">
        <v>56</v>
      </c>
      <c r="B67" s="1"/>
      <c r="C67" s="1"/>
      <c r="F67" s="85" t="s">
        <v>5</v>
      </c>
      <c r="G67" s="85"/>
      <c r="H67" s="85"/>
      <c r="I67" s="85"/>
      <c r="J67" s="85"/>
    </row>
    <row r="68" ht="13.5">
      <c r="C68" s="11"/>
    </row>
    <row r="69" spans="1:10" ht="13.5" customHeight="1">
      <c r="A69" s="86" t="s">
        <v>6</v>
      </c>
      <c r="B69" s="88" t="s">
        <v>7</v>
      </c>
      <c r="C69" s="90" t="s">
        <v>2</v>
      </c>
      <c r="D69" s="92" t="s">
        <v>0</v>
      </c>
      <c r="E69" s="92" t="s">
        <v>1</v>
      </c>
      <c r="F69" s="94" t="s">
        <v>6</v>
      </c>
      <c r="G69" s="88" t="s">
        <v>7</v>
      </c>
      <c r="H69" s="90" t="s">
        <v>2</v>
      </c>
      <c r="I69" s="92" t="s">
        <v>0</v>
      </c>
      <c r="J69" s="86" t="s">
        <v>1</v>
      </c>
    </row>
    <row r="70" spans="1:10" ht="13.5" customHeight="1">
      <c r="A70" s="87"/>
      <c r="B70" s="89"/>
      <c r="C70" s="91"/>
      <c r="D70" s="93"/>
      <c r="E70" s="93"/>
      <c r="F70" s="95"/>
      <c r="G70" s="89"/>
      <c r="H70" s="91"/>
      <c r="I70" s="93"/>
      <c r="J70" s="87"/>
    </row>
    <row r="71" spans="1:10" ht="13.5" customHeight="1">
      <c r="A71" s="40"/>
      <c r="B71" s="41"/>
      <c r="C71" s="26"/>
      <c r="D71" s="26"/>
      <c r="E71" s="42"/>
      <c r="F71" s="24"/>
      <c r="G71" s="25"/>
      <c r="H71" s="26"/>
      <c r="I71" s="26"/>
      <c r="J71" s="26"/>
    </row>
    <row r="72" spans="1:10" ht="13.5" customHeight="1">
      <c r="A72" s="5" t="s">
        <v>22</v>
      </c>
      <c r="B72" s="31"/>
      <c r="C72" s="16">
        <f>SUM(C74:C78)</f>
        <v>4514</v>
      </c>
      <c r="D72" s="16">
        <f>SUM(D74:D78)</f>
        <v>2262</v>
      </c>
      <c r="E72" s="16">
        <f>SUM(E74:E78)</f>
        <v>2252</v>
      </c>
      <c r="F72" s="7" t="s">
        <v>23</v>
      </c>
      <c r="G72" s="31"/>
      <c r="H72" s="16">
        <f>SUM(H74:H78)</f>
        <v>3510</v>
      </c>
      <c r="I72" s="16">
        <f>SUM(I74:I78)</f>
        <v>1544</v>
      </c>
      <c r="J72" s="16">
        <f>SUM(J74:J78)</f>
        <v>1966</v>
      </c>
    </row>
    <row r="73" spans="1:10" ht="13.5" customHeight="1">
      <c r="A73" s="27"/>
      <c r="B73" s="28"/>
      <c r="C73" s="29"/>
      <c r="D73" s="29"/>
      <c r="E73" s="30"/>
      <c r="F73" s="34"/>
      <c r="G73" s="28"/>
      <c r="H73" s="29"/>
      <c r="I73" s="29"/>
      <c r="J73" s="29"/>
    </row>
    <row r="74" spans="1:10" ht="13.5" customHeight="1">
      <c r="A74" s="27">
        <v>50</v>
      </c>
      <c r="B74" s="28">
        <v>1.0242424242424242</v>
      </c>
      <c r="C74" s="32">
        <f>D74+E74</f>
        <v>1014</v>
      </c>
      <c r="D74" s="32">
        <v>492</v>
      </c>
      <c r="E74" s="33">
        <v>522</v>
      </c>
      <c r="F74" s="34">
        <v>75</v>
      </c>
      <c r="G74" s="28">
        <v>1.0048661800486618</v>
      </c>
      <c r="H74" s="32">
        <f>I74+J74</f>
        <v>826</v>
      </c>
      <c r="I74" s="32">
        <v>362</v>
      </c>
      <c r="J74" s="32">
        <v>464</v>
      </c>
    </row>
    <row r="75" spans="1:10" ht="13.5" customHeight="1">
      <c r="A75" s="27">
        <v>51</v>
      </c>
      <c r="B75" s="28">
        <v>1.019036954087346</v>
      </c>
      <c r="C75" s="32">
        <f>D75+E75</f>
        <v>910</v>
      </c>
      <c r="D75" s="32">
        <v>450</v>
      </c>
      <c r="E75" s="33">
        <v>460</v>
      </c>
      <c r="F75" s="34">
        <v>76</v>
      </c>
      <c r="G75" s="28">
        <v>0.9976076555023924</v>
      </c>
      <c r="H75" s="32">
        <f>I75+J75</f>
        <v>834</v>
      </c>
      <c r="I75" s="32">
        <v>375</v>
      </c>
      <c r="J75" s="32">
        <v>459</v>
      </c>
    </row>
    <row r="76" spans="1:10" ht="13.5" customHeight="1">
      <c r="A76" s="27">
        <v>52</v>
      </c>
      <c r="B76" s="28">
        <v>1.0298507462686568</v>
      </c>
      <c r="C76" s="32">
        <f>D76+E76</f>
        <v>897</v>
      </c>
      <c r="D76" s="32">
        <v>468</v>
      </c>
      <c r="E76" s="33">
        <v>429</v>
      </c>
      <c r="F76" s="34">
        <v>77</v>
      </c>
      <c r="G76" s="28">
        <v>0.9910714285714286</v>
      </c>
      <c r="H76" s="32">
        <f>I76+J76</f>
        <v>666</v>
      </c>
      <c r="I76" s="32">
        <v>302</v>
      </c>
      <c r="J76" s="32">
        <v>364</v>
      </c>
    </row>
    <row r="77" spans="1:10" ht="13.5" customHeight="1">
      <c r="A77" s="27">
        <v>53</v>
      </c>
      <c r="B77" s="28">
        <v>1.0340909090909092</v>
      </c>
      <c r="C77" s="32">
        <f>D77+E77</f>
        <v>819</v>
      </c>
      <c r="D77" s="32">
        <v>422</v>
      </c>
      <c r="E77" s="33">
        <v>397</v>
      </c>
      <c r="F77" s="34">
        <v>78</v>
      </c>
      <c r="G77" s="28">
        <v>1.001669449081803</v>
      </c>
      <c r="H77" s="32">
        <f>I77+J77</f>
        <v>600</v>
      </c>
      <c r="I77" s="32">
        <v>278</v>
      </c>
      <c r="J77" s="32">
        <v>322</v>
      </c>
    </row>
    <row r="78" spans="1:10" ht="13.5" customHeight="1">
      <c r="A78" s="27">
        <v>54</v>
      </c>
      <c r="B78" s="28">
        <v>1.0355450236966826</v>
      </c>
      <c r="C78" s="32">
        <f>D78+E78</f>
        <v>874</v>
      </c>
      <c r="D78" s="32">
        <v>430</v>
      </c>
      <c r="E78" s="33">
        <v>444</v>
      </c>
      <c r="F78" s="34">
        <v>79</v>
      </c>
      <c r="G78" s="28">
        <v>0.9831649831649831</v>
      </c>
      <c r="H78" s="32">
        <f>I78+J78</f>
        <v>584</v>
      </c>
      <c r="I78" s="32">
        <v>227</v>
      </c>
      <c r="J78" s="32">
        <v>357</v>
      </c>
    </row>
    <row r="79" spans="1:10" ht="13.5" customHeight="1">
      <c r="A79" s="27"/>
      <c r="B79" s="28"/>
      <c r="C79" s="29"/>
      <c r="D79" s="29"/>
      <c r="E79" s="30"/>
      <c r="F79" s="34"/>
      <c r="G79" s="28"/>
      <c r="H79" s="29"/>
      <c r="I79" s="29"/>
      <c r="J79" s="29"/>
    </row>
    <row r="80" spans="1:10" ht="13.5" customHeight="1">
      <c r="A80" s="5" t="s">
        <v>24</v>
      </c>
      <c r="B80" s="31"/>
      <c r="C80" s="16">
        <f>SUM(C82:C86)</f>
        <v>4111</v>
      </c>
      <c r="D80" s="16">
        <f>SUM(D82:D86)</f>
        <v>2002</v>
      </c>
      <c r="E80" s="16">
        <f>SUM(E82:E86)</f>
        <v>2109</v>
      </c>
      <c r="F80" s="7" t="s">
        <v>25</v>
      </c>
      <c r="G80" s="31"/>
      <c r="H80" s="16">
        <f>SUM(H82:H86)</f>
        <v>2122</v>
      </c>
      <c r="I80" s="16">
        <f>SUM(I82:I86)</f>
        <v>800</v>
      </c>
      <c r="J80" s="16">
        <f>SUM(J82:J86)</f>
        <v>1322</v>
      </c>
    </row>
    <row r="81" spans="1:10" ht="13.5" customHeight="1">
      <c r="A81" s="27"/>
      <c r="B81" s="28"/>
      <c r="C81" s="29"/>
      <c r="D81" s="29"/>
      <c r="E81" s="30"/>
      <c r="F81" s="34"/>
      <c r="G81" s="28"/>
      <c r="H81" s="29"/>
      <c r="I81" s="29"/>
      <c r="J81" s="29"/>
    </row>
    <row r="82" spans="1:10" ht="13.5" customHeight="1">
      <c r="A82" s="27">
        <v>55</v>
      </c>
      <c r="B82" s="28">
        <v>1.028</v>
      </c>
      <c r="C82" s="32">
        <f>D82+E82</f>
        <v>771</v>
      </c>
      <c r="D82" s="32">
        <v>358</v>
      </c>
      <c r="E82" s="33">
        <v>413</v>
      </c>
      <c r="F82" s="34">
        <v>80</v>
      </c>
      <c r="G82" s="28">
        <v>0.9835466179159049</v>
      </c>
      <c r="H82" s="32">
        <f>I82+J82</f>
        <v>538</v>
      </c>
      <c r="I82" s="32">
        <v>216</v>
      </c>
      <c r="J82" s="32">
        <v>322</v>
      </c>
    </row>
    <row r="83" spans="1:10" ht="13.5" customHeight="1">
      <c r="A83" s="27">
        <v>56</v>
      </c>
      <c r="B83" s="28">
        <v>1.0494652406417113</v>
      </c>
      <c r="C83" s="32">
        <f>D83+E83</f>
        <v>785</v>
      </c>
      <c r="D83" s="32">
        <v>400</v>
      </c>
      <c r="E83" s="33">
        <v>385</v>
      </c>
      <c r="F83" s="34">
        <v>81</v>
      </c>
      <c r="G83" s="28">
        <v>0.985655737704918</v>
      </c>
      <c r="H83" s="32">
        <f>I83+J83</f>
        <v>481</v>
      </c>
      <c r="I83" s="32">
        <v>174</v>
      </c>
      <c r="J83" s="32">
        <v>307</v>
      </c>
    </row>
    <row r="84" spans="1:10" ht="13.5" customHeight="1">
      <c r="A84" s="27">
        <v>57</v>
      </c>
      <c r="B84" s="28">
        <v>1.053030303030303</v>
      </c>
      <c r="C84" s="32">
        <f>D84+E84</f>
        <v>834</v>
      </c>
      <c r="D84" s="32">
        <v>429</v>
      </c>
      <c r="E84" s="33">
        <v>405</v>
      </c>
      <c r="F84" s="34">
        <v>82</v>
      </c>
      <c r="G84" s="28">
        <v>0.9949238578680203</v>
      </c>
      <c r="H84" s="32">
        <f>I84+J84</f>
        <v>392</v>
      </c>
      <c r="I84" s="32">
        <v>157</v>
      </c>
      <c r="J84" s="32">
        <v>235</v>
      </c>
    </row>
    <row r="85" spans="1:10" ht="13.5" customHeight="1">
      <c r="A85" s="27">
        <v>58</v>
      </c>
      <c r="B85" s="28">
        <v>1.029887920298879</v>
      </c>
      <c r="C85" s="32">
        <f>D85+E85</f>
        <v>827</v>
      </c>
      <c r="D85" s="32">
        <v>411</v>
      </c>
      <c r="E85" s="33">
        <v>416</v>
      </c>
      <c r="F85" s="34">
        <v>83</v>
      </c>
      <c r="G85" s="28">
        <v>0.967828418230563</v>
      </c>
      <c r="H85" s="32">
        <f>I85+J85</f>
        <v>361</v>
      </c>
      <c r="I85" s="32">
        <v>124</v>
      </c>
      <c r="J85" s="32">
        <v>237</v>
      </c>
    </row>
    <row r="86" spans="1:10" ht="13.5" customHeight="1">
      <c r="A86" s="27">
        <v>59</v>
      </c>
      <c r="B86" s="28">
        <v>1.0311418685121108</v>
      </c>
      <c r="C86" s="32">
        <f>D86+E86</f>
        <v>894</v>
      </c>
      <c r="D86" s="32">
        <v>404</v>
      </c>
      <c r="E86" s="33">
        <v>490</v>
      </c>
      <c r="F86" s="34">
        <v>84</v>
      </c>
      <c r="G86" s="28">
        <v>0.9562841530054644</v>
      </c>
      <c r="H86" s="32">
        <f>I86+J86</f>
        <v>350</v>
      </c>
      <c r="I86" s="32">
        <v>129</v>
      </c>
      <c r="J86" s="32">
        <v>221</v>
      </c>
    </row>
    <row r="87" spans="1:10" ht="13.5" customHeight="1">
      <c r="A87" s="27"/>
      <c r="B87" s="28"/>
      <c r="C87" s="29"/>
      <c r="D87" s="29"/>
      <c r="E87" s="30"/>
      <c r="F87" s="34"/>
      <c r="G87" s="28"/>
      <c r="H87" s="29"/>
      <c r="I87" s="29"/>
      <c r="J87" s="29"/>
    </row>
    <row r="88" spans="1:10" ht="13.5" customHeight="1">
      <c r="A88" s="5" t="s">
        <v>26</v>
      </c>
      <c r="B88" s="31"/>
      <c r="C88" s="16">
        <f>SUM(C90:C94)</f>
        <v>5652</v>
      </c>
      <c r="D88" s="16">
        <f>SUM(D90:D94)</f>
        <v>2644</v>
      </c>
      <c r="E88" s="16">
        <f>SUM(E90:E94)</f>
        <v>3008</v>
      </c>
      <c r="F88" s="7" t="s">
        <v>27</v>
      </c>
      <c r="G88" s="31"/>
      <c r="H88" s="16">
        <f>SUM(H90:H94)</f>
        <v>1086</v>
      </c>
      <c r="I88" s="16">
        <f>SUM(I90:I94)</f>
        <v>334</v>
      </c>
      <c r="J88" s="16">
        <f>SUM(J90:J94)</f>
        <v>752</v>
      </c>
    </row>
    <row r="89" spans="1:10" ht="13.5" customHeight="1">
      <c r="A89" s="27"/>
      <c r="B89" s="28"/>
      <c r="C89" s="29"/>
      <c r="D89" s="29"/>
      <c r="E89" s="30"/>
      <c r="F89" s="34"/>
      <c r="G89" s="28"/>
      <c r="H89" s="32"/>
      <c r="I89" s="32"/>
      <c r="J89" s="32"/>
    </row>
    <row r="90" spans="1:10" ht="13.5" customHeight="1">
      <c r="A90" s="27">
        <v>60</v>
      </c>
      <c r="B90" s="28">
        <v>1.046119235095613</v>
      </c>
      <c r="C90" s="32">
        <f>D90+E90</f>
        <v>930</v>
      </c>
      <c r="D90" s="32">
        <v>448</v>
      </c>
      <c r="E90" s="33">
        <v>482</v>
      </c>
      <c r="F90" s="34">
        <v>85</v>
      </c>
      <c r="G90" s="28">
        <v>0.9666666666666667</v>
      </c>
      <c r="H90" s="32">
        <f>I90+J90</f>
        <v>290</v>
      </c>
      <c r="I90" s="32">
        <v>108</v>
      </c>
      <c r="J90" s="32">
        <v>182</v>
      </c>
    </row>
    <row r="91" spans="1:10" ht="13.5" customHeight="1">
      <c r="A91" s="27">
        <v>61</v>
      </c>
      <c r="B91" s="28">
        <v>1.0251509054325956</v>
      </c>
      <c r="C91" s="32">
        <f>D91+E91</f>
        <v>1019</v>
      </c>
      <c r="D91" s="32">
        <v>494</v>
      </c>
      <c r="E91" s="33">
        <v>525</v>
      </c>
      <c r="F91" s="34">
        <v>86</v>
      </c>
      <c r="G91" s="28">
        <v>0.9580152671755725</v>
      </c>
      <c r="H91" s="32">
        <f>I91+J91</f>
        <v>251</v>
      </c>
      <c r="I91" s="32">
        <v>80</v>
      </c>
      <c r="J91" s="32">
        <v>171</v>
      </c>
    </row>
    <row r="92" spans="1:10" ht="13.5" customHeight="1">
      <c r="A92" s="27">
        <v>62</v>
      </c>
      <c r="B92" s="28">
        <v>1.041372351160444</v>
      </c>
      <c r="C92" s="32">
        <f>D92+E92</f>
        <v>1032</v>
      </c>
      <c r="D92" s="32">
        <v>482</v>
      </c>
      <c r="E92" s="33">
        <v>550</v>
      </c>
      <c r="F92" s="34">
        <v>87</v>
      </c>
      <c r="G92" s="28">
        <v>0.9559471365638766</v>
      </c>
      <c r="H92" s="32">
        <f>I92+J92</f>
        <v>217</v>
      </c>
      <c r="I92" s="32">
        <v>64</v>
      </c>
      <c r="J92" s="32">
        <v>153</v>
      </c>
    </row>
    <row r="93" spans="1:10" ht="13.5" customHeight="1">
      <c r="A93" s="27">
        <v>63</v>
      </c>
      <c r="B93" s="28">
        <v>1.0333850931677018</v>
      </c>
      <c r="C93" s="32">
        <f>D93+E93</f>
        <v>1331</v>
      </c>
      <c r="D93" s="32">
        <v>608</v>
      </c>
      <c r="E93" s="33">
        <v>723</v>
      </c>
      <c r="F93" s="34">
        <v>88</v>
      </c>
      <c r="G93" s="28">
        <v>0.9621621621621622</v>
      </c>
      <c r="H93" s="32">
        <f>I93+J93</f>
        <v>178</v>
      </c>
      <c r="I93" s="32">
        <v>56</v>
      </c>
      <c r="J93" s="32">
        <v>122</v>
      </c>
    </row>
    <row r="94" spans="1:10" ht="13.5" customHeight="1">
      <c r="A94" s="27">
        <v>64</v>
      </c>
      <c r="B94" s="28">
        <v>1.0260336906584993</v>
      </c>
      <c r="C94" s="32">
        <f>D94+E94</f>
        <v>1340</v>
      </c>
      <c r="D94" s="32">
        <v>612</v>
      </c>
      <c r="E94" s="33">
        <v>728</v>
      </c>
      <c r="F94" s="34">
        <v>89</v>
      </c>
      <c r="G94" s="28">
        <v>0.9202453987730062</v>
      </c>
      <c r="H94" s="32">
        <f>I94+J94</f>
        <v>150</v>
      </c>
      <c r="I94" s="32">
        <v>26</v>
      </c>
      <c r="J94" s="32">
        <v>124</v>
      </c>
    </row>
    <row r="95" spans="1:10" ht="13.5" customHeight="1">
      <c r="A95" s="27"/>
      <c r="B95" s="28"/>
      <c r="C95" s="29"/>
      <c r="D95" s="29"/>
      <c r="E95" s="30"/>
      <c r="F95" s="34"/>
      <c r="G95" s="28"/>
      <c r="H95" s="32"/>
      <c r="I95" s="32"/>
      <c r="J95" s="32"/>
    </row>
    <row r="96" spans="1:10" ht="13.5" customHeight="1">
      <c r="A96" s="5" t="s">
        <v>28</v>
      </c>
      <c r="B96" s="31"/>
      <c r="C96" s="16">
        <f>SUM(C98:C102)</f>
        <v>4861</v>
      </c>
      <c r="D96" s="16">
        <f>SUM(D98:D102)</f>
        <v>2249</v>
      </c>
      <c r="E96" s="16">
        <f>SUM(E98:E102)</f>
        <v>2612</v>
      </c>
      <c r="F96" s="7" t="s">
        <v>29</v>
      </c>
      <c r="G96" s="31"/>
      <c r="H96" s="16">
        <f>SUM(H98:H102)</f>
        <v>435</v>
      </c>
      <c r="I96" s="16">
        <f>SUM(I98:I102)</f>
        <v>89</v>
      </c>
      <c r="J96" s="16">
        <f>SUM(J98:J102)</f>
        <v>346</v>
      </c>
    </row>
    <row r="97" spans="1:10" ht="13.5" customHeight="1">
      <c r="A97" s="27"/>
      <c r="B97" s="28"/>
      <c r="C97" s="29"/>
      <c r="D97" s="29"/>
      <c r="E97" s="30"/>
      <c r="F97" s="34"/>
      <c r="G97" s="28"/>
      <c r="H97" s="32"/>
      <c r="I97" s="32"/>
      <c r="J97" s="32"/>
    </row>
    <row r="98" spans="1:10" ht="13.5" customHeight="1">
      <c r="A98" s="27">
        <v>65</v>
      </c>
      <c r="B98" s="28">
        <v>1.0024630541871922</v>
      </c>
      <c r="C98" s="32">
        <f>D98+E98</f>
        <v>1221</v>
      </c>
      <c r="D98" s="32">
        <v>580</v>
      </c>
      <c r="E98" s="33">
        <v>641</v>
      </c>
      <c r="F98" s="34">
        <v>90</v>
      </c>
      <c r="G98" s="28">
        <v>0.9259259259259259</v>
      </c>
      <c r="H98" s="32">
        <f>I98+J98</f>
        <v>125</v>
      </c>
      <c r="I98" s="32">
        <v>25</v>
      </c>
      <c r="J98" s="32">
        <v>100</v>
      </c>
    </row>
    <row r="99" spans="1:10" ht="13.5" customHeight="1">
      <c r="A99" s="27">
        <v>66</v>
      </c>
      <c r="B99" s="28">
        <v>1.0323415265200517</v>
      </c>
      <c r="C99" s="32">
        <f>D99+E99</f>
        <v>798</v>
      </c>
      <c r="D99" s="32">
        <v>354</v>
      </c>
      <c r="E99" s="33">
        <v>444</v>
      </c>
      <c r="F99" s="34">
        <v>91</v>
      </c>
      <c r="G99" s="28">
        <v>0.8778625954198473</v>
      </c>
      <c r="H99" s="32">
        <f>I99+J99</f>
        <v>115</v>
      </c>
      <c r="I99" s="32">
        <v>27</v>
      </c>
      <c r="J99" s="32">
        <v>88</v>
      </c>
    </row>
    <row r="100" spans="1:10" ht="13.5" customHeight="1">
      <c r="A100" s="27">
        <v>67</v>
      </c>
      <c r="B100" s="28">
        <v>1.0169491525423728</v>
      </c>
      <c r="C100" s="32">
        <f>D100+E100</f>
        <v>840</v>
      </c>
      <c r="D100" s="32">
        <v>387</v>
      </c>
      <c r="E100" s="33">
        <v>453</v>
      </c>
      <c r="F100" s="34">
        <v>92</v>
      </c>
      <c r="G100" s="28">
        <v>0.9207920792079208</v>
      </c>
      <c r="H100" s="32">
        <f>I100+J100</f>
        <v>93</v>
      </c>
      <c r="I100" s="32">
        <v>19</v>
      </c>
      <c r="J100" s="32">
        <v>74</v>
      </c>
    </row>
    <row r="101" spans="1:10" ht="13.5" customHeight="1">
      <c r="A101" s="27">
        <v>68</v>
      </c>
      <c r="B101" s="28">
        <v>1</v>
      </c>
      <c r="C101" s="32">
        <f>D101+E101</f>
        <v>1006</v>
      </c>
      <c r="D101" s="32">
        <v>474</v>
      </c>
      <c r="E101" s="33">
        <v>532</v>
      </c>
      <c r="F101" s="34">
        <v>93</v>
      </c>
      <c r="G101" s="28">
        <v>0.890625</v>
      </c>
      <c r="H101" s="32">
        <f>I101+J101</f>
        <v>57</v>
      </c>
      <c r="I101" s="32">
        <v>10</v>
      </c>
      <c r="J101" s="32">
        <v>47</v>
      </c>
    </row>
    <row r="102" spans="1:10" ht="13.5" customHeight="1">
      <c r="A102" s="27">
        <v>69</v>
      </c>
      <c r="B102" s="28">
        <v>1.0132248219735505</v>
      </c>
      <c r="C102" s="32">
        <f>D102+E102</f>
        <v>996</v>
      </c>
      <c r="D102" s="32">
        <v>454</v>
      </c>
      <c r="E102" s="33">
        <v>542</v>
      </c>
      <c r="F102" s="34">
        <v>94</v>
      </c>
      <c r="G102" s="28">
        <v>0.9</v>
      </c>
      <c r="H102" s="32">
        <f>I102+J102</f>
        <v>45</v>
      </c>
      <c r="I102" s="32">
        <v>8</v>
      </c>
      <c r="J102" s="32">
        <v>37</v>
      </c>
    </row>
    <row r="103" spans="1:10" ht="13.5" customHeight="1">
      <c r="A103" s="27"/>
      <c r="B103" s="28"/>
      <c r="C103" s="29"/>
      <c r="D103" s="29"/>
      <c r="E103" s="30"/>
      <c r="F103" s="34"/>
      <c r="G103" s="28"/>
      <c r="H103" s="32"/>
      <c r="I103" s="32"/>
      <c r="J103" s="32"/>
    </row>
    <row r="104" spans="1:10" ht="13.5" customHeight="1">
      <c r="A104" s="5" t="s">
        <v>30</v>
      </c>
      <c r="B104" s="31"/>
      <c r="C104" s="16">
        <f>SUM(C106:C110)</f>
        <v>4556</v>
      </c>
      <c r="D104" s="16">
        <f>SUM(D106:D110)</f>
        <v>2084</v>
      </c>
      <c r="E104" s="16">
        <f>SUM(E106:E110)</f>
        <v>2472</v>
      </c>
      <c r="F104" s="7" t="s">
        <v>31</v>
      </c>
      <c r="G104" s="31"/>
      <c r="H104" s="16">
        <f>SUM(H106:H110)</f>
        <v>130</v>
      </c>
      <c r="I104" s="16">
        <f>SUM(I106:I110)</f>
        <v>21</v>
      </c>
      <c r="J104" s="16">
        <f>SUM(J106:J110)</f>
        <v>109</v>
      </c>
    </row>
    <row r="105" spans="1:10" ht="13.5" customHeight="1">
      <c r="A105" s="27" t="s">
        <v>57</v>
      </c>
      <c r="B105" s="28"/>
      <c r="C105" s="29"/>
      <c r="D105" s="29"/>
      <c r="E105" s="30"/>
      <c r="F105" s="34"/>
      <c r="G105" s="28"/>
      <c r="H105" s="32"/>
      <c r="I105" s="32"/>
      <c r="J105" s="32"/>
    </row>
    <row r="106" spans="1:10" ht="13.5" customHeight="1">
      <c r="A106" s="27">
        <v>70</v>
      </c>
      <c r="B106" s="28">
        <v>1.0201342281879195</v>
      </c>
      <c r="C106" s="32">
        <f>D106+E106</f>
        <v>1064</v>
      </c>
      <c r="D106" s="32">
        <v>471</v>
      </c>
      <c r="E106" s="33">
        <v>593</v>
      </c>
      <c r="F106" s="34">
        <v>95</v>
      </c>
      <c r="G106" s="28">
        <v>0.8333333333333334</v>
      </c>
      <c r="H106" s="32">
        <f aca="true" t="shared" si="0" ref="H106:H112">I106+J106</f>
        <v>40</v>
      </c>
      <c r="I106" s="32">
        <v>8</v>
      </c>
      <c r="J106" s="32">
        <v>32</v>
      </c>
    </row>
    <row r="107" spans="1:10" ht="13.5" customHeight="1">
      <c r="A107" s="27">
        <v>71</v>
      </c>
      <c r="B107" s="28">
        <v>1</v>
      </c>
      <c r="C107" s="32">
        <f>D107+E107</f>
        <v>1055</v>
      </c>
      <c r="D107" s="32">
        <v>519</v>
      </c>
      <c r="E107" s="33">
        <v>536</v>
      </c>
      <c r="F107" s="34">
        <v>96</v>
      </c>
      <c r="G107" s="28">
        <v>0.7380952380952381</v>
      </c>
      <c r="H107" s="32">
        <f t="shared" si="0"/>
        <v>31</v>
      </c>
      <c r="I107" s="32">
        <v>5</v>
      </c>
      <c r="J107" s="32">
        <v>26</v>
      </c>
    </row>
    <row r="108" spans="1:10" ht="13.5" customHeight="1">
      <c r="A108" s="27">
        <v>72</v>
      </c>
      <c r="B108" s="28">
        <v>1.0237797246558198</v>
      </c>
      <c r="C108" s="32">
        <f>D108+E108</f>
        <v>818</v>
      </c>
      <c r="D108" s="32">
        <v>382</v>
      </c>
      <c r="E108" s="33">
        <v>436</v>
      </c>
      <c r="F108" s="34">
        <v>97</v>
      </c>
      <c r="G108" s="28">
        <v>0.7647058823529411</v>
      </c>
      <c r="H108" s="32">
        <f t="shared" si="0"/>
        <v>26</v>
      </c>
      <c r="I108" s="32">
        <v>4</v>
      </c>
      <c r="J108" s="32">
        <v>22</v>
      </c>
    </row>
    <row r="109" spans="1:10" ht="13.5" customHeight="1">
      <c r="A109" s="27">
        <v>73</v>
      </c>
      <c r="B109" s="28">
        <v>1.0224159402241595</v>
      </c>
      <c r="C109" s="32">
        <f>D109+E109</f>
        <v>821</v>
      </c>
      <c r="D109" s="43">
        <v>390</v>
      </c>
      <c r="E109" s="33">
        <v>431</v>
      </c>
      <c r="F109" s="34">
        <v>98</v>
      </c>
      <c r="G109" s="28">
        <v>0.7727272727272727</v>
      </c>
      <c r="H109" s="32">
        <f t="shared" si="0"/>
        <v>17</v>
      </c>
      <c r="I109" s="32">
        <v>3</v>
      </c>
      <c r="J109" s="32">
        <v>14</v>
      </c>
    </row>
    <row r="110" spans="1:10" ht="13.5" customHeight="1">
      <c r="A110" s="27">
        <v>74</v>
      </c>
      <c r="B110" s="28">
        <v>1.0050377833753148</v>
      </c>
      <c r="C110" s="32">
        <f>D110+E110</f>
        <v>798</v>
      </c>
      <c r="D110" s="32">
        <v>322</v>
      </c>
      <c r="E110" s="32">
        <v>476</v>
      </c>
      <c r="F110" s="34">
        <v>99</v>
      </c>
      <c r="G110" s="28">
        <v>0.8888888888888888</v>
      </c>
      <c r="H110" s="32">
        <f t="shared" si="0"/>
        <v>16</v>
      </c>
      <c r="I110" s="32">
        <v>1</v>
      </c>
      <c r="J110" s="32">
        <v>15</v>
      </c>
    </row>
    <row r="111" spans="1:10" ht="13.5" customHeight="1">
      <c r="A111" s="27"/>
      <c r="B111" s="28"/>
      <c r="C111" s="32"/>
      <c r="D111" s="32"/>
      <c r="E111" s="32"/>
      <c r="F111" s="34"/>
      <c r="G111" s="28"/>
      <c r="H111" s="32"/>
      <c r="I111" s="32"/>
      <c r="J111" s="32"/>
    </row>
    <row r="112" spans="1:10" ht="13.5" customHeight="1">
      <c r="A112" s="27"/>
      <c r="B112" s="28"/>
      <c r="C112" s="66"/>
      <c r="D112" s="66"/>
      <c r="E112" s="30"/>
      <c r="F112" s="7" t="s">
        <v>33</v>
      </c>
      <c r="G112" s="31"/>
      <c r="H112" s="16">
        <f t="shared" si="0"/>
        <v>17</v>
      </c>
      <c r="I112" s="16">
        <v>3</v>
      </c>
      <c r="J112" s="16">
        <v>14</v>
      </c>
    </row>
    <row r="113" spans="1:10" ht="13.5" customHeight="1">
      <c r="A113" s="35"/>
      <c r="B113" s="36"/>
      <c r="C113" s="61"/>
      <c r="D113" s="61"/>
      <c r="E113" s="62"/>
      <c r="F113" s="6"/>
      <c r="G113" s="44"/>
      <c r="H113" s="16"/>
      <c r="I113" s="16"/>
      <c r="J113" s="16"/>
    </row>
    <row r="114" spans="1:10" ht="13.5" customHeight="1">
      <c r="A114" s="45"/>
      <c r="B114" s="45"/>
      <c r="C114" s="49"/>
      <c r="D114" s="49"/>
      <c r="E114" s="49"/>
      <c r="F114" s="47"/>
      <c r="G114" s="47"/>
      <c r="H114" s="49"/>
      <c r="I114" s="49"/>
      <c r="J114" s="49"/>
    </row>
    <row r="115" spans="1:7" ht="13.5" customHeight="1">
      <c r="A115" s="96" t="s">
        <v>44</v>
      </c>
      <c r="B115" s="96"/>
      <c r="C115" s="17" t="s">
        <v>2</v>
      </c>
      <c r="D115" s="17"/>
      <c r="E115" s="17" t="s">
        <v>0</v>
      </c>
      <c r="F115" s="17"/>
      <c r="G115" s="17" t="s">
        <v>1</v>
      </c>
    </row>
    <row r="116" spans="1:7" ht="13.5" customHeight="1">
      <c r="A116" s="8"/>
      <c r="B116" s="8"/>
      <c r="C116" s="17"/>
      <c r="D116" s="17"/>
      <c r="E116" s="17"/>
      <c r="F116" s="17"/>
      <c r="G116" s="17"/>
    </row>
    <row r="117" spans="1:7" ht="13.5" customHeight="1">
      <c r="A117" s="96" t="s">
        <v>45</v>
      </c>
      <c r="B117" s="96"/>
      <c r="C117" s="54">
        <f aca="true" t="shared" si="1" ref="C117:C123">E117+G117</f>
        <v>10782</v>
      </c>
      <c r="D117" s="67"/>
      <c r="E117" s="54">
        <f>D10+D18+D26</f>
        <v>5558</v>
      </c>
      <c r="F117" s="67"/>
      <c r="G117" s="54">
        <f>E10+E18+E26</f>
        <v>5224</v>
      </c>
    </row>
    <row r="118" spans="1:7" ht="13.5" customHeight="1">
      <c r="A118" s="8"/>
      <c r="B118" s="8"/>
      <c r="C118" s="68"/>
      <c r="D118" s="69"/>
      <c r="E118" s="69"/>
      <c r="F118" s="69"/>
      <c r="G118" s="69"/>
    </row>
    <row r="119" spans="1:7" ht="13.5" customHeight="1">
      <c r="A119" s="96" t="s">
        <v>46</v>
      </c>
      <c r="B119" s="96"/>
      <c r="C119" s="54">
        <f t="shared" si="1"/>
        <v>50521</v>
      </c>
      <c r="D119" s="67"/>
      <c r="E119" s="54">
        <f>D34+D42+I10+I18+I26+I34+I42+D72+D80+D88</f>
        <v>24738</v>
      </c>
      <c r="F119" s="67"/>
      <c r="G119" s="54">
        <f>E34+E42+J10+J18+J26+J34+J42+E72+E80+E88</f>
        <v>25783</v>
      </c>
    </row>
    <row r="120" spans="1:7" ht="13.5" customHeight="1">
      <c r="A120" s="5"/>
      <c r="B120" s="5"/>
      <c r="C120" s="68"/>
      <c r="D120" s="69"/>
      <c r="E120" s="68"/>
      <c r="F120" s="69"/>
      <c r="G120" s="68"/>
    </row>
    <row r="121" spans="1:7" ht="13.5" customHeight="1">
      <c r="A121" s="96" t="s">
        <v>47</v>
      </c>
      <c r="B121" s="96"/>
      <c r="C121" s="54">
        <f t="shared" si="1"/>
        <v>16717</v>
      </c>
      <c r="D121" s="67"/>
      <c r="E121" s="54">
        <f>D96+D104+I80+I88+I96+I104+I112+I72</f>
        <v>7124</v>
      </c>
      <c r="F121" s="67"/>
      <c r="G121" s="54">
        <f>E96+E104+J72+J80+J88+J96+J104+J112</f>
        <v>9593</v>
      </c>
    </row>
    <row r="122" spans="1:7" ht="13.5" customHeight="1">
      <c r="A122" s="8"/>
      <c r="B122" s="8"/>
      <c r="C122" s="68"/>
      <c r="D122" s="69"/>
      <c r="E122" s="69"/>
      <c r="F122" s="69"/>
      <c r="G122" s="69"/>
    </row>
    <row r="123" spans="1:7" ht="13.5" customHeight="1">
      <c r="A123" s="96" t="s">
        <v>48</v>
      </c>
      <c r="B123" s="96"/>
      <c r="C123" s="54">
        <f t="shared" si="1"/>
        <v>7300</v>
      </c>
      <c r="D123" s="67"/>
      <c r="E123" s="54">
        <f>I72+I80+I88+I96+I104+I112</f>
        <v>2791</v>
      </c>
      <c r="F123" s="67"/>
      <c r="G123" s="54">
        <f>J72+J80+J88+J96+J104+J112</f>
        <v>4509</v>
      </c>
    </row>
    <row r="124" spans="3:7" ht="13.5" customHeight="1">
      <c r="C124" s="68"/>
      <c r="D124" s="77"/>
      <c r="E124" s="77"/>
      <c r="F124" s="77"/>
      <c r="G124" s="77"/>
    </row>
    <row r="125" ht="13.5" customHeight="1"/>
    <row r="126" spans="5:6" ht="13.5" customHeight="1">
      <c r="E126" s="4"/>
      <c r="F126" s="4"/>
    </row>
  </sheetData>
  <mergeCells count="29">
    <mergeCell ref="A119:B119"/>
    <mergeCell ref="A121:B121"/>
    <mergeCell ref="A123:B123"/>
    <mergeCell ref="I69:I70"/>
    <mergeCell ref="D69:D70"/>
    <mergeCell ref="J69:J70"/>
    <mergeCell ref="A115:B115"/>
    <mergeCell ref="A117:B117"/>
    <mergeCell ref="E69:E70"/>
    <mergeCell ref="F69:F70"/>
    <mergeCell ref="G69:G70"/>
    <mergeCell ref="H69:H70"/>
    <mergeCell ref="A69:A70"/>
    <mergeCell ref="B69:B70"/>
    <mergeCell ref="C69:C70"/>
    <mergeCell ref="I6:I7"/>
    <mergeCell ref="J6:J7"/>
    <mergeCell ref="C65:G65"/>
    <mergeCell ref="F67:J67"/>
    <mergeCell ref="C2:G2"/>
    <mergeCell ref="F4:J4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5118110236220472" right="0.5118110236220472" top="0.3937007874015748" bottom="0.35433070866141736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indexed="50"/>
  </sheetPr>
  <dimension ref="A2:K126"/>
  <sheetViews>
    <sheetView workbookViewId="0" topLeftCell="A1">
      <selection activeCell="C2" sqref="C2:G2"/>
    </sheetView>
  </sheetViews>
  <sheetFormatPr defaultColWidth="9.00390625" defaultRowHeight="13.5"/>
  <cols>
    <col min="1" max="1" width="10.625" style="0" customWidth="1"/>
    <col min="2" max="2" width="8.125" style="0" customWidth="1"/>
    <col min="6" max="6" width="10.625" style="0" customWidth="1"/>
    <col min="7" max="7" width="8.125" style="0" customWidth="1"/>
  </cols>
  <sheetData>
    <row r="2" spans="2:7" ht="17.25">
      <c r="B2" s="1" t="s">
        <v>20</v>
      </c>
      <c r="C2" s="84" t="s">
        <v>3</v>
      </c>
      <c r="D2" s="84"/>
      <c r="E2" s="84"/>
      <c r="F2" s="84"/>
      <c r="G2" s="84"/>
    </row>
    <row r="4" spans="1:10" ht="18" customHeight="1">
      <c r="A4" s="1" t="s">
        <v>58</v>
      </c>
      <c r="B4" s="1"/>
      <c r="F4" s="85" t="s">
        <v>5</v>
      </c>
      <c r="G4" s="85"/>
      <c r="H4" s="85"/>
      <c r="I4" s="85"/>
      <c r="J4" s="85"/>
    </row>
    <row r="5" ht="13.5">
      <c r="C5" s="11"/>
    </row>
    <row r="6" spans="1:10" ht="13.5" customHeight="1">
      <c r="A6" s="86" t="s">
        <v>6</v>
      </c>
      <c r="B6" s="88" t="s">
        <v>7</v>
      </c>
      <c r="C6" s="90" t="s">
        <v>2</v>
      </c>
      <c r="D6" s="92" t="s">
        <v>0</v>
      </c>
      <c r="E6" s="92" t="s">
        <v>1</v>
      </c>
      <c r="F6" s="94" t="s">
        <v>6</v>
      </c>
      <c r="G6" s="88" t="s">
        <v>7</v>
      </c>
      <c r="H6" s="90" t="s">
        <v>2</v>
      </c>
      <c r="I6" s="92" t="s">
        <v>0</v>
      </c>
      <c r="J6" s="86" t="s">
        <v>1</v>
      </c>
    </row>
    <row r="7" spans="1:10" ht="13.5" customHeight="1">
      <c r="A7" s="87"/>
      <c r="B7" s="89"/>
      <c r="C7" s="91"/>
      <c r="D7" s="93"/>
      <c r="E7" s="93"/>
      <c r="F7" s="95"/>
      <c r="G7" s="89"/>
      <c r="H7" s="91"/>
      <c r="I7" s="93"/>
      <c r="J7" s="87"/>
    </row>
    <row r="8" spans="1:10" ht="14.25" customHeight="1">
      <c r="A8" s="9" t="s">
        <v>8</v>
      </c>
      <c r="B8" s="22"/>
      <c r="C8" s="23">
        <f>C10+C18+C26+C34+C42+H10+H18+H26+H34+H42+C72+C80+C88+C96+C104+H72+H80+H88+H96+H104+H112</f>
        <v>94727</v>
      </c>
      <c r="D8" s="23">
        <f>D10+D18+D26+D34+D42+I10+I18+I26+I34+I42+D72+D80+D88+D96+D104+I72+I80+I88+I96+I104+I112</f>
        <v>46698</v>
      </c>
      <c r="E8" s="23">
        <f>E10+E18+E26+E34+E42+J10+J18+J26+J34+J42+E72+E80+E88+E96+E104+J72+J80+J88+J96+J104+J112</f>
        <v>48029</v>
      </c>
      <c r="F8" s="24"/>
      <c r="G8" s="25"/>
      <c r="H8" s="3"/>
      <c r="I8" s="3"/>
      <c r="J8" s="3"/>
    </row>
    <row r="9" spans="1:10" ht="13.5" customHeight="1">
      <c r="A9" s="27"/>
      <c r="B9" s="28"/>
      <c r="C9" s="16"/>
      <c r="D9" s="16"/>
      <c r="E9" s="60"/>
      <c r="F9" s="24"/>
      <c r="G9" s="25"/>
      <c r="H9" s="16"/>
      <c r="I9" s="16"/>
      <c r="J9" s="16"/>
    </row>
    <row r="10" spans="1:10" ht="13.5" customHeight="1">
      <c r="A10" s="5" t="s">
        <v>9</v>
      </c>
      <c r="B10" s="31"/>
      <c r="C10" s="16">
        <f>SUM(C12:C16)</f>
        <v>4587</v>
      </c>
      <c r="D10" s="16">
        <f>SUM(D12:D16)</f>
        <v>2372</v>
      </c>
      <c r="E10" s="16">
        <f>SUM(E12:E16)</f>
        <v>2215</v>
      </c>
      <c r="F10" s="7" t="s">
        <v>10</v>
      </c>
      <c r="G10" s="31"/>
      <c r="H10" s="16">
        <f>SUM(H12:H16)</f>
        <v>6335</v>
      </c>
      <c r="I10" s="16">
        <f>SUM(I12:I16)</f>
        <v>3238</v>
      </c>
      <c r="J10" s="16">
        <f>SUM(J12:J16)</f>
        <v>3097</v>
      </c>
    </row>
    <row r="11" spans="1:10" ht="13.5" customHeight="1">
      <c r="A11" s="27"/>
      <c r="B11" s="28"/>
      <c r="C11" s="29"/>
      <c r="D11" s="29"/>
      <c r="E11" s="30"/>
      <c r="F11" s="34"/>
      <c r="G11" s="28"/>
      <c r="H11" s="29"/>
      <c r="I11" s="29"/>
      <c r="J11" s="29"/>
    </row>
    <row r="12" spans="1:10" ht="13.5" customHeight="1">
      <c r="A12" s="27">
        <v>0</v>
      </c>
      <c r="B12" s="28"/>
      <c r="C12" s="32">
        <f>D12+E12</f>
        <v>956</v>
      </c>
      <c r="D12" s="32">
        <v>501</v>
      </c>
      <c r="E12" s="33">
        <v>455</v>
      </c>
      <c r="F12" s="34">
        <v>25</v>
      </c>
      <c r="G12" s="28">
        <v>1.085422469823584</v>
      </c>
      <c r="H12" s="32">
        <f>I12+J12</f>
        <v>1169</v>
      </c>
      <c r="I12" s="32">
        <v>605</v>
      </c>
      <c r="J12" s="32">
        <v>564</v>
      </c>
    </row>
    <row r="13" spans="1:10" ht="13.5" customHeight="1">
      <c r="A13" s="27">
        <v>1</v>
      </c>
      <c r="B13" s="28">
        <v>0.9870903674280039</v>
      </c>
      <c r="C13" s="32">
        <f>D13+E13</f>
        <v>994</v>
      </c>
      <c r="D13" s="32">
        <v>527</v>
      </c>
      <c r="E13" s="33">
        <v>467</v>
      </c>
      <c r="F13" s="34">
        <v>26</v>
      </c>
      <c r="G13" s="28">
        <v>1.0459866220735785</v>
      </c>
      <c r="H13" s="32">
        <f>I13+J13</f>
        <v>1251</v>
      </c>
      <c r="I13" s="32">
        <v>654</v>
      </c>
      <c r="J13" s="32">
        <v>597</v>
      </c>
    </row>
    <row r="14" spans="1:10" ht="13.5" customHeight="1">
      <c r="A14" s="27">
        <v>2</v>
      </c>
      <c r="B14" s="28">
        <v>0.9618556701030928</v>
      </c>
      <c r="C14" s="32">
        <f>D14+E14</f>
        <v>933</v>
      </c>
      <c r="D14" s="32">
        <v>457</v>
      </c>
      <c r="E14" s="33">
        <v>476</v>
      </c>
      <c r="F14" s="34">
        <v>27</v>
      </c>
      <c r="G14" s="28">
        <v>1.0607287449392713</v>
      </c>
      <c r="H14" s="32">
        <f>I14+J14</f>
        <v>1310</v>
      </c>
      <c r="I14" s="32">
        <v>679</v>
      </c>
      <c r="J14" s="32">
        <v>631</v>
      </c>
    </row>
    <row r="15" spans="1:10" ht="13.5" customHeight="1">
      <c r="A15" s="27">
        <v>3</v>
      </c>
      <c r="B15" s="28">
        <v>0.956221198156682</v>
      </c>
      <c r="C15" s="32">
        <f>D15+E15</f>
        <v>830</v>
      </c>
      <c r="D15" s="32">
        <v>429</v>
      </c>
      <c r="E15" s="33">
        <v>401</v>
      </c>
      <c r="F15" s="34">
        <v>28</v>
      </c>
      <c r="G15" s="28">
        <v>1.0195924764890283</v>
      </c>
      <c r="H15" s="32">
        <f>I15+J15</f>
        <v>1301</v>
      </c>
      <c r="I15" s="32">
        <v>646</v>
      </c>
      <c r="J15" s="32">
        <v>655</v>
      </c>
    </row>
    <row r="16" spans="1:10" ht="13.5" customHeight="1">
      <c r="A16" s="27">
        <v>4</v>
      </c>
      <c r="B16" s="28">
        <v>0.9798206278026906</v>
      </c>
      <c r="C16" s="32">
        <f>D16+E16</f>
        <v>874</v>
      </c>
      <c r="D16" s="32">
        <v>458</v>
      </c>
      <c r="E16" s="33">
        <v>416</v>
      </c>
      <c r="F16" s="34">
        <v>29</v>
      </c>
      <c r="G16" s="28">
        <v>1.034920634920635</v>
      </c>
      <c r="H16" s="32">
        <f>I16+J16</f>
        <v>1304</v>
      </c>
      <c r="I16" s="32">
        <v>654</v>
      </c>
      <c r="J16" s="32">
        <v>650</v>
      </c>
    </row>
    <row r="17" spans="1:10" ht="13.5" customHeight="1">
      <c r="A17" s="27"/>
      <c r="B17" s="28"/>
      <c r="C17" s="29"/>
      <c r="D17" s="29"/>
      <c r="E17" s="30"/>
      <c r="F17" s="34"/>
      <c r="G17" s="28"/>
      <c r="H17" s="29"/>
      <c r="I17" s="29"/>
      <c r="J17" s="29"/>
    </row>
    <row r="18" spans="1:10" ht="13.5" customHeight="1">
      <c r="A18" s="5" t="s">
        <v>11</v>
      </c>
      <c r="B18" s="31"/>
      <c r="C18" s="16">
        <f>SUM(C20:C24)</f>
        <v>4072</v>
      </c>
      <c r="D18" s="16">
        <f>SUM(D20:D24)</f>
        <v>2098</v>
      </c>
      <c r="E18" s="16">
        <f>SUM(E20:E24)</f>
        <v>1974</v>
      </c>
      <c r="F18" s="7" t="s">
        <v>12</v>
      </c>
      <c r="G18" s="31"/>
      <c r="H18" s="16">
        <f>SUM(H20:H24)</f>
        <v>6999</v>
      </c>
      <c r="I18" s="16">
        <f>SUM(I20:I24)</f>
        <v>3546</v>
      </c>
      <c r="J18" s="16">
        <f>SUM(J20:J24)</f>
        <v>3453</v>
      </c>
    </row>
    <row r="19" spans="1:10" ht="13.5" customHeight="1">
      <c r="A19" s="27"/>
      <c r="B19" s="28"/>
      <c r="C19" s="29"/>
      <c r="D19" s="29"/>
      <c r="E19" s="30"/>
      <c r="F19" s="34"/>
      <c r="G19" s="28"/>
      <c r="H19" s="29"/>
      <c r="I19" s="29"/>
      <c r="J19" s="29"/>
    </row>
    <row r="20" spans="1:10" ht="13.5" customHeight="1">
      <c r="A20" s="27">
        <v>5</v>
      </c>
      <c r="B20" s="28">
        <v>0.9822904368358913</v>
      </c>
      <c r="C20" s="32">
        <f>D20+E20</f>
        <v>832</v>
      </c>
      <c r="D20" s="32">
        <v>447</v>
      </c>
      <c r="E20" s="33">
        <v>385</v>
      </c>
      <c r="F20" s="34">
        <v>30</v>
      </c>
      <c r="G20" s="28">
        <v>1.0138248847926268</v>
      </c>
      <c r="H20" s="32">
        <f>I20+J20</f>
        <v>1320</v>
      </c>
      <c r="I20" s="32">
        <v>706</v>
      </c>
      <c r="J20" s="32">
        <v>614</v>
      </c>
    </row>
    <row r="21" spans="1:10" ht="13.5" customHeight="1">
      <c r="A21" s="27">
        <v>6</v>
      </c>
      <c r="B21" s="28">
        <v>1</v>
      </c>
      <c r="C21" s="32">
        <f>D21+E21</f>
        <v>789</v>
      </c>
      <c r="D21" s="32">
        <v>410</v>
      </c>
      <c r="E21" s="33">
        <v>379</v>
      </c>
      <c r="F21" s="34">
        <v>31</v>
      </c>
      <c r="G21" s="28">
        <v>1.0323854660347551</v>
      </c>
      <c r="H21" s="32">
        <f>I21+J21</f>
        <v>1307</v>
      </c>
      <c r="I21" s="32">
        <v>639</v>
      </c>
      <c r="J21" s="32">
        <v>668</v>
      </c>
    </row>
    <row r="22" spans="1:10" ht="13.5" customHeight="1">
      <c r="A22" s="27">
        <v>7</v>
      </c>
      <c r="B22" s="28">
        <v>0.985594237695078</v>
      </c>
      <c r="C22" s="32">
        <f>D22+E22</f>
        <v>821</v>
      </c>
      <c r="D22" s="32">
        <v>426</v>
      </c>
      <c r="E22" s="33">
        <v>395</v>
      </c>
      <c r="F22" s="34">
        <v>32</v>
      </c>
      <c r="G22" s="28">
        <v>1.0127931769722816</v>
      </c>
      <c r="H22" s="32">
        <f>I22+J22</f>
        <v>1425</v>
      </c>
      <c r="I22" s="32">
        <v>710</v>
      </c>
      <c r="J22" s="32">
        <v>715</v>
      </c>
    </row>
    <row r="23" spans="1:10" ht="13.5" customHeight="1">
      <c r="A23" s="27">
        <v>8</v>
      </c>
      <c r="B23" s="28">
        <v>1.008495145631068</v>
      </c>
      <c r="C23" s="32">
        <f>D23+E23</f>
        <v>831</v>
      </c>
      <c r="D23" s="32">
        <v>414</v>
      </c>
      <c r="E23" s="33">
        <v>417</v>
      </c>
      <c r="F23" s="34">
        <v>33</v>
      </c>
      <c r="G23" s="28">
        <v>1.0208913649025069</v>
      </c>
      <c r="H23" s="32">
        <f>I23+J23</f>
        <v>1466</v>
      </c>
      <c r="I23" s="32">
        <v>720</v>
      </c>
      <c r="J23" s="32">
        <v>746</v>
      </c>
    </row>
    <row r="24" spans="1:10" ht="13.5" customHeight="1">
      <c r="A24" s="27">
        <v>9</v>
      </c>
      <c r="B24" s="28">
        <v>1.002509410288582</v>
      </c>
      <c r="C24" s="32">
        <f>D24+E24</f>
        <v>799</v>
      </c>
      <c r="D24" s="32">
        <v>401</v>
      </c>
      <c r="E24" s="33">
        <v>398</v>
      </c>
      <c r="F24" s="34">
        <v>34</v>
      </c>
      <c r="G24" s="28">
        <v>1.0088555858310626</v>
      </c>
      <c r="H24" s="32">
        <f>I24+J24</f>
        <v>1481</v>
      </c>
      <c r="I24" s="32">
        <v>771</v>
      </c>
      <c r="J24" s="32">
        <v>710</v>
      </c>
    </row>
    <row r="25" spans="1:10" ht="13.5" customHeight="1">
      <c r="A25" s="27"/>
      <c r="B25" s="28"/>
      <c r="C25" s="29"/>
      <c r="D25" s="29"/>
      <c r="E25" s="30"/>
      <c r="F25" s="34"/>
      <c r="G25" s="28"/>
      <c r="H25" s="29"/>
      <c r="I25" s="29"/>
      <c r="J25" s="29"/>
    </row>
    <row r="26" spans="1:10" ht="13.5" customHeight="1">
      <c r="A26" s="5" t="s">
        <v>13</v>
      </c>
      <c r="B26" s="31"/>
      <c r="C26" s="16">
        <f>SUM(C28:C32)</f>
        <v>4329</v>
      </c>
      <c r="D26" s="16">
        <f>SUM(D28:D32)</f>
        <v>2207</v>
      </c>
      <c r="E26" s="16">
        <f>SUM(E28:E32)</f>
        <v>2122</v>
      </c>
      <c r="F26" s="7" t="s">
        <v>14</v>
      </c>
      <c r="G26" s="31"/>
      <c r="H26" s="16">
        <f>SUM(H28:H32)</f>
        <v>8165</v>
      </c>
      <c r="I26" s="16">
        <f>SUM(I28:I32)</f>
        <v>4170</v>
      </c>
      <c r="J26" s="16">
        <f>SUM(J28:J32)</f>
        <v>3995</v>
      </c>
    </row>
    <row r="27" spans="1:10" ht="13.5" customHeight="1">
      <c r="A27" s="27"/>
      <c r="B27" s="28"/>
      <c r="C27" s="29"/>
      <c r="D27" s="29"/>
      <c r="E27" s="30"/>
      <c r="F27" s="34"/>
      <c r="G27" s="28"/>
      <c r="H27" s="29"/>
      <c r="I27" s="29"/>
      <c r="J27" s="29"/>
    </row>
    <row r="28" spans="1:10" ht="13.5" customHeight="1">
      <c r="A28" s="27">
        <v>10</v>
      </c>
      <c r="B28" s="28">
        <v>0.9918981481481481</v>
      </c>
      <c r="C28" s="32">
        <f>D28+E28</f>
        <v>857</v>
      </c>
      <c r="D28" s="32">
        <v>447</v>
      </c>
      <c r="E28" s="33">
        <v>410</v>
      </c>
      <c r="F28" s="34">
        <v>35</v>
      </c>
      <c r="G28" s="28">
        <v>0.9993050729673384</v>
      </c>
      <c r="H28" s="32">
        <f>I28+J28</f>
        <v>1438</v>
      </c>
      <c r="I28" s="32">
        <v>721</v>
      </c>
      <c r="J28" s="32">
        <v>717</v>
      </c>
    </row>
    <row r="29" spans="1:10" ht="13.5" customHeight="1">
      <c r="A29" s="27">
        <v>11</v>
      </c>
      <c r="B29" s="28">
        <v>0.9939831528279182</v>
      </c>
      <c r="C29" s="32">
        <f>D29+E29</f>
        <v>826</v>
      </c>
      <c r="D29" s="32">
        <v>427</v>
      </c>
      <c r="E29" s="33">
        <v>399</v>
      </c>
      <c r="F29" s="34">
        <v>36</v>
      </c>
      <c r="G29" s="28">
        <v>0.9944064636420137</v>
      </c>
      <c r="H29" s="32">
        <f>I29+J29</f>
        <v>1600</v>
      </c>
      <c r="I29" s="32">
        <v>809</v>
      </c>
      <c r="J29" s="32">
        <v>791</v>
      </c>
    </row>
    <row r="30" spans="1:10" ht="13.5" customHeight="1">
      <c r="A30" s="27">
        <v>12</v>
      </c>
      <c r="B30" s="28">
        <v>0.9909502262443439</v>
      </c>
      <c r="C30" s="32">
        <f>D30+E30</f>
        <v>876</v>
      </c>
      <c r="D30" s="32">
        <v>439</v>
      </c>
      <c r="E30" s="33">
        <v>437</v>
      </c>
      <c r="F30" s="34">
        <v>37</v>
      </c>
      <c r="G30" s="28">
        <v>1.0067073170731706</v>
      </c>
      <c r="H30" s="32">
        <f>I30+J30</f>
        <v>1651</v>
      </c>
      <c r="I30" s="32">
        <v>845</v>
      </c>
      <c r="J30" s="32">
        <v>806</v>
      </c>
    </row>
    <row r="31" spans="1:10" ht="13.5" customHeight="1">
      <c r="A31" s="27">
        <v>13</v>
      </c>
      <c r="B31" s="28">
        <v>0.9965635738831615</v>
      </c>
      <c r="C31" s="32">
        <f>D31+E31</f>
        <v>870</v>
      </c>
      <c r="D31" s="32">
        <v>452</v>
      </c>
      <c r="E31" s="33">
        <v>418</v>
      </c>
      <c r="F31" s="34">
        <v>38</v>
      </c>
      <c r="G31" s="28">
        <v>0.9976456739258387</v>
      </c>
      <c r="H31" s="32">
        <f>I31+J31</f>
        <v>1695</v>
      </c>
      <c r="I31" s="32">
        <v>855</v>
      </c>
      <c r="J31" s="32">
        <v>840</v>
      </c>
    </row>
    <row r="32" spans="1:10" ht="13.5" customHeight="1">
      <c r="A32" s="27">
        <v>14</v>
      </c>
      <c r="B32" s="28">
        <v>0.9911894273127754</v>
      </c>
      <c r="C32" s="32">
        <f>D32+E32</f>
        <v>900</v>
      </c>
      <c r="D32" s="32">
        <v>442</v>
      </c>
      <c r="E32" s="33">
        <v>458</v>
      </c>
      <c r="F32" s="34">
        <v>39</v>
      </c>
      <c r="G32" s="28">
        <v>1.0125071063104036</v>
      </c>
      <c r="H32" s="32">
        <f>I32+J32</f>
        <v>1781</v>
      </c>
      <c r="I32" s="32">
        <v>940</v>
      </c>
      <c r="J32" s="32">
        <v>841</v>
      </c>
    </row>
    <row r="33" spans="1:10" ht="13.5" customHeight="1">
      <c r="A33" s="27"/>
      <c r="B33" s="28"/>
      <c r="C33" s="29"/>
      <c r="D33" s="29"/>
      <c r="E33" s="30"/>
      <c r="F33" s="34"/>
      <c r="G33" s="28"/>
      <c r="H33" s="29"/>
      <c r="I33" s="29"/>
      <c r="J33" s="29"/>
    </row>
    <row r="34" spans="1:10" ht="13.5" customHeight="1">
      <c r="A34" s="5" t="s">
        <v>15</v>
      </c>
      <c r="B34" s="31"/>
      <c r="C34" s="16">
        <f>SUM(C36:C40)</f>
        <v>4214</v>
      </c>
      <c r="D34" s="16">
        <f>SUM(D36:D40)</f>
        <v>2116</v>
      </c>
      <c r="E34" s="16">
        <f>SUM(E36:E40)</f>
        <v>2098</v>
      </c>
      <c r="F34" s="7" t="s">
        <v>16</v>
      </c>
      <c r="G34" s="31"/>
      <c r="H34" s="16">
        <f>SUM(H36:H40)</f>
        <v>8131</v>
      </c>
      <c r="I34" s="16">
        <f>SUM(I36:I40)</f>
        <v>4201</v>
      </c>
      <c r="J34" s="16">
        <f>SUM(J36:J40)</f>
        <v>3930</v>
      </c>
    </row>
    <row r="35" spans="1:10" ht="13.5" customHeight="1">
      <c r="A35" s="27"/>
      <c r="B35" s="28"/>
      <c r="C35" s="29"/>
      <c r="D35" s="29"/>
      <c r="E35" s="30"/>
      <c r="F35" s="34"/>
      <c r="G35" s="28"/>
      <c r="H35" s="29"/>
      <c r="I35" s="29"/>
      <c r="J35" s="29"/>
    </row>
    <row r="36" spans="1:10" ht="13.5" customHeight="1">
      <c r="A36" s="27">
        <v>15</v>
      </c>
      <c r="B36" s="28">
        <v>1.0120336943441637</v>
      </c>
      <c r="C36" s="32">
        <f>D36+E36</f>
        <v>841</v>
      </c>
      <c r="D36" s="32">
        <v>437</v>
      </c>
      <c r="E36" s="33">
        <v>404</v>
      </c>
      <c r="F36" s="34">
        <v>40</v>
      </c>
      <c r="G36" s="28">
        <v>1.0005747126436781</v>
      </c>
      <c r="H36" s="32">
        <f>I36+J36</f>
        <v>1741</v>
      </c>
      <c r="I36" s="32">
        <v>899</v>
      </c>
      <c r="J36" s="32">
        <v>842</v>
      </c>
    </row>
    <row r="37" spans="1:10" ht="13.5" customHeight="1">
      <c r="A37" s="27">
        <v>16</v>
      </c>
      <c r="B37" s="28">
        <v>1.011737089201878</v>
      </c>
      <c r="C37" s="32">
        <f>D37+E37</f>
        <v>862</v>
      </c>
      <c r="D37" s="32">
        <v>434</v>
      </c>
      <c r="E37" s="33">
        <v>428</v>
      </c>
      <c r="F37" s="34">
        <v>41</v>
      </c>
      <c r="G37" s="28">
        <v>1.0103986135181975</v>
      </c>
      <c r="H37" s="32">
        <f>I37+J37</f>
        <v>1749</v>
      </c>
      <c r="I37" s="32">
        <v>903</v>
      </c>
      <c r="J37" s="32">
        <v>846</v>
      </c>
    </row>
    <row r="38" spans="1:10" ht="13.5" customHeight="1">
      <c r="A38" s="27">
        <v>17</v>
      </c>
      <c r="B38" s="28">
        <v>1.0070093457943925</v>
      </c>
      <c r="C38" s="32">
        <f>D38+E38</f>
        <v>862</v>
      </c>
      <c r="D38" s="32">
        <v>410</v>
      </c>
      <c r="E38" s="33">
        <v>452</v>
      </c>
      <c r="F38" s="34">
        <v>42</v>
      </c>
      <c r="G38" s="28">
        <v>0.9931634555624611</v>
      </c>
      <c r="H38" s="32">
        <f>I38+J38</f>
        <v>1598</v>
      </c>
      <c r="I38" s="32">
        <v>834</v>
      </c>
      <c r="J38" s="32">
        <v>764</v>
      </c>
    </row>
    <row r="39" spans="1:10" ht="13.5" customHeight="1">
      <c r="A39" s="27">
        <v>18</v>
      </c>
      <c r="B39" s="28">
        <v>1.0375647668393781</v>
      </c>
      <c r="C39" s="32">
        <f>D39+E39</f>
        <v>801</v>
      </c>
      <c r="D39" s="32">
        <v>416</v>
      </c>
      <c r="E39" s="33">
        <v>385</v>
      </c>
      <c r="F39" s="34">
        <v>43</v>
      </c>
      <c r="G39" s="28">
        <v>0.9986936642717178</v>
      </c>
      <c r="H39" s="32">
        <f>I39+J39</f>
        <v>1529</v>
      </c>
      <c r="I39" s="32">
        <v>790</v>
      </c>
      <c r="J39" s="32">
        <v>739</v>
      </c>
    </row>
    <row r="40" spans="1:10" ht="13.5" customHeight="1">
      <c r="A40" s="27">
        <v>19</v>
      </c>
      <c r="B40" s="28">
        <v>1.0216867469879518</v>
      </c>
      <c r="C40" s="32">
        <f>D40+E40</f>
        <v>848</v>
      </c>
      <c r="D40" s="32">
        <v>419</v>
      </c>
      <c r="E40" s="33">
        <v>429</v>
      </c>
      <c r="F40" s="34">
        <v>44</v>
      </c>
      <c r="G40" s="28">
        <v>1.0120320855614973</v>
      </c>
      <c r="H40" s="32">
        <f>I40+J40</f>
        <v>1514</v>
      </c>
      <c r="I40" s="32">
        <v>775</v>
      </c>
      <c r="J40" s="32">
        <v>739</v>
      </c>
    </row>
    <row r="41" spans="1:10" ht="13.5" customHeight="1">
      <c r="A41" s="27"/>
      <c r="B41" s="28"/>
      <c r="C41" s="29"/>
      <c r="D41" s="29"/>
      <c r="E41" s="30"/>
      <c r="F41" s="34"/>
      <c r="G41" s="28"/>
      <c r="H41" s="29"/>
      <c r="I41" s="29"/>
      <c r="J41" s="29"/>
    </row>
    <row r="42" spans="1:10" ht="13.5" customHeight="1">
      <c r="A42" s="5" t="s">
        <v>17</v>
      </c>
      <c r="B42" s="31"/>
      <c r="C42" s="16">
        <f>SUM(C44:C48)</f>
        <v>4686</v>
      </c>
      <c r="D42" s="16">
        <f>SUM(D44:D48)</f>
        <v>2372</v>
      </c>
      <c r="E42" s="16">
        <f>SUM(E44:E48)</f>
        <v>2314</v>
      </c>
      <c r="F42" s="7" t="s">
        <v>18</v>
      </c>
      <c r="G42" s="31"/>
      <c r="H42" s="16">
        <f>SUM(H44:H48)</f>
        <v>6330</v>
      </c>
      <c r="I42" s="16">
        <f>SUM(I44:I48)</f>
        <v>3264</v>
      </c>
      <c r="J42" s="16">
        <f>SUM(J44:J48)</f>
        <v>3066</v>
      </c>
    </row>
    <row r="43" spans="1:10" ht="13.5" customHeight="1">
      <c r="A43" s="27"/>
      <c r="B43" s="28"/>
      <c r="C43" s="29"/>
      <c r="D43" s="29"/>
      <c r="E43" s="30"/>
      <c r="F43" s="34"/>
      <c r="G43" s="28"/>
      <c r="H43" s="29"/>
      <c r="I43" s="29"/>
      <c r="J43" s="29"/>
    </row>
    <row r="44" spans="1:10" ht="13.5" customHeight="1">
      <c r="A44" s="27">
        <v>20</v>
      </c>
      <c r="B44" s="28">
        <v>1.027611044417767</v>
      </c>
      <c r="C44" s="32">
        <f>D44+E44</f>
        <v>856</v>
      </c>
      <c r="D44" s="32">
        <v>440</v>
      </c>
      <c r="E44" s="33">
        <v>416</v>
      </c>
      <c r="F44" s="34">
        <v>45</v>
      </c>
      <c r="G44" s="28">
        <v>1.0067521944632005</v>
      </c>
      <c r="H44" s="32">
        <f>I44+J44</f>
        <v>1491</v>
      </c>
      <c r="I44" s="32">
        <v>750</v>
      </c>
      <c r="J44" s="32">
        <v>741</v>
      </c>
    </row>
    <row r="45" spans="1:10" ht="13.5" customHeight="1">
      <c r="A45" s="27">
        <v>21</v>
      </c>
      <c r="B45" s="28">
        <v>1.0588972431077694</v>
      </c>
      <c r="C45" s="32">
        <f>D45+E45</f>
        <v>845</v>
      </c>
      <c r="D45" s="32">
        <v>434</v>
      </c>
      <c r="E45" s="33">
        <v>411</v>
      </c>
      <c r="F45" s="34">
        <v>46</v>
      </c>
      <c r="G45" s="28">
        <v>1.0101010101010102</v>
      </c>
      <c r="H45" s="32">
        <f>I45+J45</f>
        <v>1100</v>
      </c>
      <c r="I45" s="32">
        <v>578</v>
      </c>
      <c r="J45" s="32">
        <v>522</v>
      </c>
    </row>
    <row r="46" spans="1:10" ht="13.5" customHeight="1">
      <c r="A46" s="27">
        <v>22</v>
      </c>
      <c r="B46" s="28">
        <v>1.102747909199522</v>
      </c>
      <c r="C46" s="32">
        <f>D46+E46</f>
        <v>923</v>
      </c>
      <c r="D46" s="43">
        <v>456</v>
      </c>
      <c r="E46" s="33">
        <v>467</v>
      </c>
      <c r="F46" s="34">
        <v>47</v>
      </c>
      <c r="G46" s="28">
        <v>0.9985152190051967</v>
      </c>
      <c r="H46" s="32">
        <f>I46+J46</f>
        <v>1345</v>
      </c>
      <c r="I46" s="32">
        <v>707</v>
      </c>
      <c r="J46" s="32">
        <v>638</v>
      </c>
    </row>
    <row r="47" spans="1:10" ht="13.5" customHeight="1">
      <c r="A47" s="27">
        <v>23</v>
      </c>
      <c r="B47" s="28">
        <v>1.103644646924829</v>
      </c>
      <c r="C47" s="32">
        <f>D47+E47</f>
        <v>969</v>
      </c>
      <c r="D47" s="32">
        <v>504</v>
      </c>
      <c r="E47" s="32">
        <v>465</v>
      </c>
      <c r="F47" s="34">
        <v>48</v>
      </c>
      <c r="G47" s="28">
        <v>1.0229202037351444</v>
      </c>
      <c r="H47" s="32">
        <f>I47+J47</f>
        <v>1205</v>
      </c>
      <c r="I47" s="32">
        <v>626</v>
      </c>
      <c r="J47" s="32">
        <v>579</v>
      </c>
    </row>
    <row r="48" spans="1:10" ht="13.5" customHeight="1">
      <c r="A48" s="27">
        <v>24</v>
      </c>
      <c r="B48" s="28">
        <v>1.1051567239635995</v>
      </c>
      <c r="C48" s="32">
        <f>D48+E48</f>
        <v>1093</v>
      </c>
      <c r="D48" s="43">
        <v>538</v>
      </c>
      <c r="E48" s="33">
        <v>555</v>
      </c>
      <c r="F48" s="34">
        <v>49</v>
      </c>
      <c r="G48" s="28">
        <v>1.0171086398631308</v>
      </c>
      <c r="H48" s="32">
        <f>I48+J48</f>
        <v>1189</v>
      </c>
      <c r="I48" s="32">
        <v>603</v>
      </c>
      <c r="J48" s="32">
        <v>586</v>
      </c>
    </row>
    <row r="49" spans="1:10" ht="13.5" customHeight="1">
      <c r="A49" s="35"/>
      <c r="B49" s="36"/>
      <c r="C49" s="61"/>
      <c r="D49" s="61"/>
      <c r="E49" s="62"/>
      <c r="F49" s="39"/>
      <c r="G49" s="36"/>
      <c r="H49" s="61"/>
      <c r="I49" s="61"/>
      <c r="J49" s="61"/>
    </row>
    <row r="50" spans="1:7" ht="13.5" customHeight="1">
      <c r="A50" t="s">
        <v>19</v>
      </c>
      <c r="F50" s="63"/>
      <c r="G50" s="63"/>
    </row>
    <row r="51" ht="13.5" customHeight="1"/>
    <row r="52" ht="13.5" customHeight="1"/>
    <row r="53" spans="5:6" ht="13.5" customHeight="1">
      <c r="E53" s="4"/>
      <c r="F53" s="4"/>
    </row>
    <row r="54" spans="5:6" ht="13.5" customHeight="1">
      <c r="E54" s="4"/>
      <c r="F54" s="4"/>
    </row>
    <row r="55" spans="5:6" ht="13.5" customHeight="1">
      <c r="E55" s="4"/>
      <c r="F55" s="4"/>
    </row>
    <row r="56" spans="5:6" ht="13.5" customHeight="1">
      <c r="E56" s="4"/>
      <c r="F56" s="4"/>
    </row>
    <row r="57" spans="5:6" ht="13.5" customHeight="1">
      <c r="E57" s="4"/>
      <c r="F57" s="4"/>
    </row>
    <row r="58" spans="5:6" ht="13.5" customHeight="1">
      <c r="E58" s="4"/>
      <c r="F58" s="4"/>
    </row>
    <row r="59" spans="5:6" ht="13.5" customHeight="1">
      <c r="E59" s="4"/>
      <c r="F59" s="4"/>
    </row>
    <row r="60" spans="5:6" ht="13.5" customHeight="1">
      <c r="E60" s="4"/>
      <c r="F60" s="4"/>
    </row>
    <row r="61" spans="5:6" ht="13.5" customHeight="1">
      <c r="E61" s="4"/>
      <c r="F61" s="4"/>
    </row>
    <row r="62" spans="5:6" ht="13.5" customHeight="1">
      <c r="E62" s="12"/>
      <c r="F62" s="12"/>
    </row>
    <row r="63" spans="5:6" ht="13.5" customHeight="1">
      <c r="E63" s="4"/>
      <c r="F63" s="4"/>
    </row>
    <row r="65" spans="2:7" ht="17.25">
      <c r="B65" s="1" t="s">
        <v>20</v>
      </c>
      <c r="C65" s="84" t="s">
        <v>3</v>
      </c>
      <c r="D65" s="84"/>
      <c r="E65" s="84"/>
      <c r="F65" s="84"/>
      <c r="G65" s="84"/>
    </row>
    <row r="67" spans="1:10" ht="18" customHeight="1">
      <c r="A67" s="1" t="s">
        <v>59</v>
      </c>
      <c r="B67" s="1"/>
      <c r="C67" s="1"/>
      <c r="F67" s="85" t="s">
        <v>5</v>
      </c>
      <c r="G67" s="85"/>
      <c r="H67" s="85"/>
      <c r="I67" s="85"/>
      <c r="J67" s="85"/>
    </row>
    <row r="68" ht="13.5">
      <c r="C68" s="11"/>
    </row>
    <row r="69" spans="1:10" ht="13.5" customHeight="1">
      <c r="A69" s="86" t="s">
        <v>6</v>
      </c>
      <c r="B69" s="88" t="s">
        <v>7</v>
      </c>
      <c r="C69" s="90" t="s">
        <v>2</v>
      </c>
      <c r="D69" s="92" t="s">
        <v>0</v>
      </c>
      <c r="E69" s="92" t="s">
        <v>1</v>
      </c>
      <c r="F69" s="94" t="s">
        <v>6</v>
      </c>
      <c r="G69" s="88" t="s">
        <v>7</v>
      </c>
      <c r="H69" s="90" t="s">
        <v>2</v>
      </c>
      <c r="I69" s="92" t="s">
        <v>0</v>
      </c>
      <c r="J69" s="86" t="s">
        <v>1</v>
      </c>
    </row>
    <row r="70" spans="1:10" ht="13.5" customHeight="1">
      <c r="A70" s="87"/>
      <c r="B70" s="89"/>
      <c r="C70" s="91"/>
      <c r="D70" s="93"/>
      <c r="E70" s="93"/>
      <c r="F70" s="95"/>
      <c r="G70" s="89"/>
      <c r="H70" s="91"/>
      <c r="I70" s="93"/>
      <c r="J70" s="87"/>
    </row>
    <row r="71" spans="1:10" ht="13.5" customHeight="1">
      <c r="A71" s="40"/>
      <c r="B71" s="41"/>
      <c r="C71" s="26"/>
      <c r="D71" s="26"/>
      <c r="E71" s="42"/>
      <c r="F71" s="24"/>
      <c r="G71" s="25"/>
      <c r="H71" s="26"/>
      <c r="I71" s="26"/>
      <c r="J71" s="26"/>
    </row>
    <row r="72" spans="1:10" ht="13.5" customHeight="1">
      <c r="A72" s="5" t="s">
        <v>22</v>
      </c>
      <c r="B72" s="31"/>
      <c r="C72" s="16">
        <f>SUM(C74:C78)</f>
        <v>5106</v>
      </c>
      <c r="D72" s="16">
        <f>SUM(D74:D78)</f>
        <v>2620</v>
      </c>
      <c r="E72" s="16">
        <f>SUM(E74:E78)</f>
        <v>2486</v>
      </c>
      <c r="F72" s="7" t="s">
        <v>23</v>
      </c>
      <c r="G72" s="31"/>
      <c r="H72" s="16">
        <f>SUM(H74:H78)</f>
        <v>3978</v>
      </c>
      <c r="I72" s="16">
        <f>SUM(I74:I78)</f>
        <v>1732</v>
      </c>
      <c r="J72" s="16">
        <f>SUM(J74:J78)</f>
        <v>2246</v>
      </c>
    </row>
    <row r="73" spans="1:10" ht="13.5" customHeight="1">
      <c r="A73" s="27"/>
      <c r="B73" s="28"/>
      <c r="C73" s="29"/>
      <c r="D73" s="29"/>
      <c r="E73" s="30"/>
      <c r="F73" s="34"/>
      <c r="G73" s="28"/>
      <c r="H73" s="29"/>
      <c r="I73" s="29"/>
      <c r="J73" s="29"/>
    </row>
    <row r="74" spans="1:10" ht="13.5" customHeight="1">
      <c r="A74" s="27">
        <v>50</v>
      </c>
      <c r="B74" s="28">
        <v>1.0226039783001808</v>
      </c>
      <c r="C74" s="32">
        <f>D74+E74</f>
        <v>1131</v>
      </c>
      <c r="D74" s="32">
        <v>580</v>
      </c>
      <c r="E74" s="33">
        <v>551</v>
      </c>
      <c r="F74" s="34">
        <v>75</v>
      </c>
      <c r="G74" s="28">
        <v>0.9859611231101512</v>
      </c>
      <c r="H74" s="32">
        <f>I74+J74</f>
        <v>913</v>
      </c>
      <c r="I74" s="32">
        <v>429</v>
      </c>
      <c r="J74" s="32">
        <v>484</v>
      </c>
    </row>
    <row r="75" spans="1:10" ht="13.5" customHeight="1">
      <c r="A75" s="27">
        <v>51</v>
      </c>
      <c r="B75" s="28">
        <v>1.0040322580645162</v>
      </c>
      <c r="C75" s="32">
        <f>D75+E75</f>
        <v>996</v>
      </c>
      <c r="D75" s="32">
        <v>512</v>
      </c>
      <c r="E75" s="33">
        <v>484</v>
      </c>
      <c r="F75" s="34">
        <v>76</v>
      </c>
      <c r="G75" s="28">
        <v>0.9955849889624724</v>
      </c>
      <c r="H75" s="32">
        <f>I75+J75</f>
        <v>902</v>
      </c>
      <c r="I75" s="32">
        <v>394</v>
      </c>
      <c r="J75" s="32">
        <v>508</v>
      </c>
    </row>
    <row r="76" spans="1:10" ht="13.5" customHeight="1">
      <c r="A76" s="27">
        <v>52</v>
      </c>
      <c r="B76" s="28">
        <v>1.0348004094165815</v>
      </c>
      <c r="C76" s="32">
        <f>D76+E76</f>
        <v>1011</v>
      </c>
      <c r="D76" s="32">
        <v>514</v>
      </c>
      <c r="E76" s="33">
        <v>497</v>
      </c>
      <c r="F76" s="34">
        <v>77</v>
      </c>
      <c r="G76" s="28">
        <v>0.9881656804733728</v>
      </c>
      <c r="H76" s="32">
        <f>I76+J76</f>
        <v>835</v>
      </c>
      <c r="I76" s="32">
        <v>337</v>
      </c>
      <c r="J76" s="32">
        <v>498</v>
      </c>
    </row>
    <row r="77" spans="1:10" ht="13.5" customHeight="1">
      <c r="A77" s="27">
        <v>53</v>
      </c>
      <c r="B77" s="28">
        <v>1.0220883534136547</v>
      </c>
      <c r="C77" s="32">
        <f>D77+E77</f>
        <v>1018</v>
      </c>
      <c r="D77" s="32">
        <v>516</v>
      </c>
      <c r="E77" s="33">
        <v>502</v>
      </c>
      <c r="F77" s="34">
        <v>78</v>
      </c>
      <c r="G77" s="28">
        <v>0.9816901408450704</v>
      </c>
      <c r="H77" s="32">
        <f>I77+J77</f>
        <v>697</v>
      </c>
      <c r="I77" s="32">
        <v>300</v>
      </c>
      <c r="J77" s="32">
        <v>397</v>
      </c>
    </row>
    <row r="78" spans="1:10" ht="13.5" customHeight="1">
      <c r="A78" s="27">
        <v>54</v>
      </c>
      <c r="B78" s="28">
        <v>1.014957264957265</v>
      </c>
      <c r="C78" s="32">
        <f>D78+E78</f>
        <v>950</v>
      </c>
      <c r="D78" s="32">
        <v>498</v>
      </c>
      <c r="E78" s="33">
        <v>452</v>
      </c>
      <c r="F78" s="34">
        <v>79</v>
      </c>
      <c r="G78" s="28">
        <v>0.9952681388012619</v>
      </c>
      <c r="H78" s="32">
        <f>I78+J78</f>
        <v>631</v>
      </c>
      <c r="I78" s="32">
        <v>272</v>
      </c>
      <c r="J78" s="32">
        <v>359</v>
      </c>
    </row>
    <row r="79" spans="1:10" ht="13.5" customHeight="1">
      <c r="A79" s="27"/>
      <c r="B79" s="28"/>
      <c r="C79" s="29"/>
      <c r="D79" s="29"/>
      <c r="E79" s="30"/>
      <c r="F79" s="34"/>
      <c r="G79" s="28"/>
      <c r="H79" s="29"/>
      <c r="I79" s="29"/>
      <c r="J79" s="29"/>
    </row>
    <row r="80" spans="1:10" ht="13.5" customHeight="1">
      <c r="A80" s="5" t="s">
        <v>24</v>
      </c>
      <c r="B80" s="31"/>
      <c r="C80" s="16">
        <f>SUM(C82:C86)</f>
        <v>4972</v>
      </c>
      <c r="D80" s="16">
        <f>SUM(D82:D86)</f>
        <v>2456</v>
      </c>
      <c r="E80" s="16">
        <f>SUM(E82:E86)</f>
        <v>2516</v>
      </c>
      <c r="F80" s="7" t="s">
        <v>25</v>
      </c>
      <c r="G80" s="31"/>
      <c r="H80" s="16">
        <f>SUM(H82:H86)</f>
        <v>2534</v>
      </c>
      <c r="I80" s="16">
        <f>SUM(I82:I86)</f>
        <v>995</v>
      </c>
      <c r="J80" s="16">
        <f>SUM(J82:J86)</f>
        <v>1539</v>
      </c>
    </row>
    <row r="81" spans="1:10" ht="13.5" customHeight="1">
      <c r="A81" s="27"/>
      <c r="B81" s="28"/>
      <c r="C81" s="29"/>
      <c r="D81" s="29"/>
      <c r="E81" s="30"/>
      <c r="F81" s="34"/>
      <c r="G81" s="28"/>
      <c r="H81" s="29"/>
      <c r="I81" s="29"/>
      <c r="J81" s="29"/>
    </row>
    <row r="82" spans="1:10" ht="13.5" customHeight="1">
      <c r="A82" s="27">
        <v>55</v>
      </c>
      <c r="B82" s="28">
        <v>1.0301003344481605</v>
      </c>
      <c r="C82" s="32">
        <f>D82+E82</f>
        <v>924</v>
      </c>
      <c r="D82" s="32">
        <v>477</v>
      </c>
      <c r="E82" s="33">
        <v>447</v>
      </c>
      <c r="F82" s="34">
        <v>80</v>
      </c>
      <c r="G82" s="28">
        <v>0.9625748502994012</v>
      </c>
      <c r="H82" s="32">
        <f>I82+J82</f>
        <v>643</v>
      </c>
      <c r="I82" s="32">
        <v>249</v>
      </c>
      <c r="J82" s="32">
        <v>394</v>
      </c>
    </row>
    <row r="83" spans="1:10" ht="13.5" customHeight="1">
      <c r="A83" s="27">
        <v>56</v>
      </c>
      <c r="B83" s="28">
        <v>1.0060975609756098</v>
      </c>
      <c r="C83" s="32">
        <f>D83+E83</f>
        <v>990</v>
      </c>
      <c r="D83" s="32">
        <v>499</v>
      </c>
      <c r="E83" s="33">
        <v>491</v>
      </c>
      <c r="F83" s="34">
        <v>81</v>
      </c>
      <c r="G83" s="28">
        <v>0.9471890971039182</v>
      </c>
      <c r="H83" s="32">
        <f>I83+J83</f>
        <v>556</v>
      </c>
      <c r="I83" s="32">
        <v>243</v>
      </c>
      <c r="J83" s="32">
        <v>313</v>
      </c>
    </row>
    <row r="84" spans="1:10" ht="13.5" customHeight="1">
      <c r="A84" s="27">
        <v>57</v>
      </c>
      <c r="B84" s="28">
        <v>1.0131180625630676</v>
      </c>
      <c r="C84" s="32">
        <f>D84+E84</f>
        <v>1004</v>
      </c>
      <c r="D84" s="32">
        <v>495</v>
      </c>
      <c r="E84" s="33">
        <v>509</v>
      </c>
      <c r="F84" s="34">
        <v>82</v>
      </c>
      <c r="G84" s="28">
        <v>0.9852941176470589</v>
      </c>
      <c r="H84" s="32">
        <f>I84+J84</f>
        <v>469</v>
      </c>
      <c r="I84" s="32">
        <v>184</v>
      </c>
      <c r="J84" s="32">
        <v>285</v>
      </c>
    </row>
    <row r="85" spans="1:10" ht="13.5" customHeight="1">
      <c r="A85" s="27">
        <v>58</v>
      </c>
      <c r="B85" s="28">
        <v>1.031413612565445</v>
      </c>
      <c r="C85" s="32">
        <f>D85+E85</f>
        <v>985</v>
      </c>
      <c r="D85" s="32">
        <v>485</v>
      </c>
      <c r="E85" s="33">
        <v>500</v>
      </c>
      <c r="F85" s="34">
        <v>83</v>
      </c>
      <c r="G85" s="28">
        <v>0.9396887159533074</v>
      </c>
      <c r="H85" s="32">
        <f>I85+J85</f>
        <v>483</v>
      </c>
      <c r="I85" s="32">
        <v>189</v>
      </c>
      <c r="J85" s="32">
        <v>294</v>
      </c>
    </row>
    <row r="86" spans="1:10" ht="13.5" customHeight="1">
      <c r="A86" s="27">
        <v>59</v>
      </c>
      <c r="B86" s="28">
        <v>1.0151946818613484</v>
      </c>
      <c r="C86" s="32">
        <f>D86+E86</f>
        <v>1069</v>
      </c>
      <c r="D86" s="32">
        <v>500</v>
      </c>
      <c r="E86" s="33">
        <v>569</v>
      </c>
      <c r="F86" s="34">
        <v>84</v>
      </c>
      <c r="G86" s="28">
        <v>0.9318734793187348</v>
      </c>
      <c r="H86" s="32">
        <f>I86+J86</f>
        <v>383</v>
      </c>
      <c r="I86" s="32">
        <v>130</v>
      </c>
      <c r="J86" s="32">
        <v>253</v>
      </c>
    </row>
    <row r="87" spans="1:10" ht="13.5" customHeight="1">
      <c r="A87" s="27"/>
      <c r="B87" s="28"/>
      <c r="C87" s="29"/>
      <c r="D87" s="29"/>
      <c r="E87" s="30"/>
      <c r="F87" s="34"/>
      <c r="G87" s="28"/>
      <c r="H87" s="29"/>
      <c r="I87" s="29"/>
      <c r="J87" s="29"/>
    </row>
    <row r="88" spans="1:10" ht="13.5" customHeight="1">
      <c r="A88" s="5" t="s">
        <v>26</v>
      </c>
      <c r="B88" s="31"/>
      <c r="C88" s="16">
        <f>SUM(C90:C94)</f>
        <v>7098</v>
      </c>
      <c r="D88" s="16">
        <f>SUM(D90:D94)</f>
        <v>3508</v>
      </c>
      <c r="E88" s="16">
        <f>SUM(E90:E94)</f>
        <v>3590</v>
      </c>
      <c r="F88" s="7" t="s">
        <v>27</v>
      </c>
      <c r="G88" s="31"/>
      <c r="H88" s="16">
        <f>SUM(H90:H94)</f>
        <v>1286</v>
      </c>
      <c r="I88" s="16">
        <f>SUM(I90:I94)</f>
        <v>396</v>
      </c>
      <c r="J88" s="16">
        <f>SUM(J90:J94)</f>
        <v>890</v>
      </c>
    </row>
    <row r="89" spans="1:10" ht="13.5" customHeight="1">
      <c r="A89" s="27"/>
      <c r="B89" s="28"/>
      <c r="C89" s="29"/>
      <c r="D89" s="29"/>
      <c r="E89" s="30"/>
      <c r="F89" s="34"/>
      <c r="G89" s="28"/>
      <c r="H89" s="32"/>
      <c r="I89" s="32"/>
      <c r="J89" s="32"/>
    </row>
    <row r="90" spans="1:11" ht="13.5" customHeight="1">
      <c r="A90" s="27">
        <v>60</v>
      </c>
      <c r="B90" s="28">
        <v>1.0008375209380234</v>
      </c>
      <c r="C90" s="32">
        <f>D90+E90</f>
        <v>1195</v>
      </c>
      <c r="D90" s="32">
        <v>627</v>
      </c>
      <c r="E90" s="33">
        <v>568</v>
      </c>
      <c r="F90" s="34">
        <v>85</v>
      </c>
      <c r="G90" s="28">
        <v>0.943342776203966</v>
      </c>
      <c r="H90" s="32">
        <f>I90+J90</f>
        <v>333</v>
      </c>
      <c r="I90" s="32">
        <v>121</v>
      </c>
      <c r="J90" s="32">
        <v>212</v>
      </c>
      <c r="K90" s="73"/>
    </row>
    <row r="91" spans="1:10" ht="13.5" customHeight="1">
      <c r="A91" s="27">
        <v>61</v>
      </c>
      <c r="B91" s="28">
        <v>1.006993006993007</v>
      </c>
      <c r="C91" s="32">
        <f>D91+E91</f>
        <v>1296</v>
      </c>
      <c r="D91" s="32">
        <v>628</v>
      </c>
      <c r="E91" s="33">
        <v>668</v>
      </c>
      <c r="F91" s="34">
        <v>86</v>
      </c>
      <c r="G91" s="28">
        <v>0.9230769230769231</v>
      </c>
      <c r="H91" s="32">
        <f>I91+J91</f>
        <v>288</v>
      </c>
      <c r="I91" s="32">
        <v>96</v>
      </c>
      <c r="J91" s="32">
        <v>192</v>
      </c>
    </row>
    <row r="92" spans="1:10" ht="13.5" customHeight="1">
      <c r="A92" s="27">
        <v>62</v>
      </c>
      <c r="B92" s="28">
        <v>1.0058479532163742</v>
      </c>
      <c r="C92" s="32">
        <f>D92+E92</f>
        <v>1376</v>
      </c>
      <c r="D92" s="32">
        <v>674</v>
      </c>
      <c r="E92" s="33">
        <v>702</v>
      </c>
      <c r="F92" s="34">
        <v>87</v>
      </c>
      <c r="G92" s="28">
        <v>0.89375</v>
      </c>
      <c r="H92" s="32">
        <f>I92+J92</f>
        <v>286</v>
      </c>
      <c r="I92" s="32">
        <v>88</v>
      </c>
      <c r="J92" s="32">
        <v>198</v>
      </c>
    </row>
    <row r="93" spans="1:10" ht="13.5" customHeight="1">
      <c r="A93" s="27">
        <v>63</v>
      </c>
      <c r="B93" s="28">
        <v>1.0061996280223187</v>
      </c>
      <c r="C93" s="32">
        <f>D93+E93</f>
        <v>1623</v>
      </c>
      <c r="D93" s="32">
        <v>800</v>
      </c>
      <c r="E93" s="33">
        <v>823</v>
      </c>
      <c r="F93" s="34">
        <v>88</v>
      </c>
      <c r="G93" s="28">
        <v>0.9217391304347826</v>
      </c>
      <c r="H93" s="32">
        <f>I93+J93</f>
        <v>212</v>
      </c>
      <c r="I93" s="32">
        <v>51</v>
      </c>
      <c r="J93" s="32">
        <v>161</v>
      </c>
    </row>
    <row r="94" spans="1:10" ht="13.5" customHeight="1">
      <c r="A94" s="27">
        <v>64</v>
      </c>
      <c r="B94" s="28">
        <v>1.0087829360100375</v>
      </c>
      <c r="C94" s="32">
        <f>D94+E94</f>
        <v>1608</v>
      </c>
      <c r="D94" s="32">
        <v>779</v>
      </c>
      <c r="E94" s="33">
        <v>829</v>
      </c>
      <c r="F94" s="34">
        <v>89</v>
      </c>
      <c r="G94" s="28">
        <v>0.907608695652174</v>
      </c>
      <c r="H94" s="32">
        <f>I94+J94</f>
        <v>167</v>
      </c>
      <c r="I94" s="32">
        <v>40</v>
      </c>
      <c r="J94" s="32">
        <v>127</v>
      </c>
    </row>
    <row r="95" spans="1:10" ht="13.5" customHeight="1">
      <c r="A95" s="27"/>
      <c r="B95" s="28"/>
      <c r="C95" s="29"/>
      <c r="D95" s="29"/>
      <c r="E95" s="30"/>
      <c r="F95" s="34"/>
      <c r="G95" s="28"/>
      <c r="H95" s="32"/>
      <c r="I95" s="32"/>
      <c r="J95" s="32"/>
    </row>
    <row r="96" spans="1:10" ht="13.5" customHeight="1">
      <c r="A96" s="5" t="s">
        <v>28</v>
      </c>
      <c r="B96" s="31"/>
      <c r="C96" s="16">
        <f>SUM(C98:C102)</f>
        <v>5913</v>
      </c>
      <c r="D96" s="16">
        <f>SUM(D98:D102)</f>
        <v>2812</v>
      </c>
      <c r="E96" s="16">
        <f>SUM(E98:E102)</f>
        <v>3101</v>
      </c>
      <c r="F96" s="7" t="s">
        <v>29</v>
      </c>
      <c r="G96" s="31"/>
      <c r="H96" s="16">
        <f>SUM(H98:H102)</f>
        <v>544</v>
      </c>
      <c r="I96" s="16">
        <f>SUM(I98:I102)</f>
        <v>108</v>
      </c>
      <c r="J96" s="16">
        <f>SUM(J98:J102)</f>
        <v>436</v>
      </c>
    </row>
    <row r="97" spans="1:10" ht="13.5" customHeight="1">
      <c r="A97" s="27"/>
      <c r="B97" s="28"/>
      <c r="C97" s="29"/>
      <c r="D97" s="29"/>
      <c r="E97" s="30"/>
      <c r="F97" s="34"/>
      <c r="G97" s="28"/>
      <c r="H97" s="32"/>
      <c r="I97" s="32"/>
      <c r="J97" s="32"/>
    </row>
    <row r="98" spans="1:10" ht="13.5" customHeight="1">
      <c r="A98" s="27">
        <v>65</v>
      </c>
      <c r="B98" s="28">
        <v>1.0027510316368637</v>
      </c>
      <c r="C98" s="32">
        <f>D98+E98</f>
        <v>1458</v>
      </c>
      <c r="D98" s="32">
        <v>699</v>
      </c>
      <c r="E98" s="33">
        <v>759</v>
      </c>
      <c r="F98" s="34">
        <v>90</v>
      </c>
      <c r="G98" s="28">
        <v>0.9005524861878453</v>
      </c>
      <c r="H98" s="32">
        <f>I98+J98</f>
        <v>163</v>
      </c>
      <c r="I98" s="32">
        <v>38</v>
      </c>
      <c r="J98" s="32">
        <v>125</v>
      </c>
    </row>
    <row r="99" spans="1:10" ht="13.5" customHeight="1">
      <c r="A99" s="27">
        <v>66</v>
      </c>
      <c r="B99" s="28">
        <v>1.0097297297297296</v>
      </c>
      <c r="C99" s="32">
        <f>D99+E99</f>
        <v>934</v>
      </c>
      <c r="D99" s="32">
        <v>441</v>
      </c>
      <c r="E99" s="33">
        <v>493</v>
      </c>
      <c r="F99" s="34">
        <v>91</v>
      </c>
      <c r="G99" s="28">
        <v>0.88</v>
      </c>
      <c r="H99" s="32">
        <f>I99+J99</f>
        <v>110</v>
      </c>
      <c r="I99" s="32">
        <v>22</v>
      </c>
      <c r="J99" s="32">
        <v>88</v>
      </c>
    </row>
    <row r="100" spans="1:10" ht="13.5" customHeight="1">
      <c r="A100" s="27">
        <v>67</v>
      </c>
      <c r="B100" s="28">
        <v>1.0019193857965452</v>
      </c>
      <c r="C100" s="32">
        <f>D100+E100</f>
        <v>1044</v>
      </c>
      <c r="D100" s="32">
        <v>495</v>
      </c>
      <c r="E100" s="33">
        <v>549</v>
      </c>
      <c r="F100" s="34">
        <v>92</v>
      </c>
      <c r="G100" s="28">
        <v>0.8450704225352113</v>
      </c>
      <c r="H100" s="32">
        <f>I100+J100</f>
        <v>120</v>
      </c>
      <c r="I100" s="32">
        <v>22</v>
      </c>
      <c r="J100" s="32">
        <v>98</v>
      </c>
    </row>
    <row r="101" spans="1:10" ht="13.5" customHeight="1">
      <c r="A101" s="27">
        <v>68</v>
      </c>
      <c r="B101" s="28">
        <v>0.9961449498843485</v>
      </c>
      <c r="C101" s="32">
        <f>D101+E101</f>
        <v>1292</v>
      </c>
      <c r="D101" s="32">
        <v>618</v>
      </c>
      <c r="E101" s="33">
        <v>674</v>
      </c>
      <c r="F101" s="34">
        <v>93</v>
      </c>
      <c r="G101" s="28">
        <v>0.8505747126436781</v>
      </c>
      <c r="H101" s="32">
        <f>I101+J101</f>
        <v>74</v>
      </c>
      <c r="I101" s="32">
        <v>10</v>
      </c>
      <c r="J101" s="32">
        <v>64</v>
      </c>
    </row>
    <row r="102" spans="1:10" ht="13.5" customHeight="1">
      <c r="A102" s="27">
        <v>69</v>
      </c>
      <c r="B102" s="28">
        <v>0.9899749373433584</v>
      </c>
      <c r="C102" s="32">
        <f>D102+E102</f>
        <v>1185</v>
      </c>
      <c r="D102" s="32">
        <v>559</v>
      </c>
      <c r="E102" s="33">
        <v>626</v>
      </c>
      <c r="F102" s="34">
        <v>94</v>
      </c>
      <c r="G102" s="28">
        <v>0.8105263157894737</v>
      </c>
      <c r="H102" s="32">
        <f>I102+J102</f>
        <v>77</v>
      </c>
      <c r="I102" s="32">
        <v>16</v>
      </c>
      <c r="J102" s="32">
        <v>61</v>
      </c>
    </row>
    <row r="103" spans="1:10" ht="13.5" customHeight="1">
      <c r="A103" s="27"/>
      <c r="B103" s="28"/>
      <c r="C103" s="29"/>
      <c r="D103" s="29"/>
      <c r="E103" s="30"/>
      <c r="F103" s="34"/>
      <c r="G103" s="28"/>
      <c r="H103" s="32"/>
      <c r="I103" s="32"/>
      <c r="J103" s="32"/>
    </row>
    <row r="104" spans="1:10" ht="13.5" customHeight="1">
      <c r="A104" s="5" t="s">
        <v>30</v>
      </c>
      <c r="B104" s="31"/>
      <c r="C104" s="16">
        <f>SUM(C106:C110)</f>
        <v>5285</v>
      </c>
      <c r="D104" s="16">
        <f>SUM(D106:D110)</f>
        <v>2462</v>
      </c>
      <c r="E104" s="16">
        <f>SUM(E106:E110)</f>
        <v>2823</v>
      </c>
      <c r="F104" s="7" t="s">
        <v>31</v>
      </c>
      <c r="G104" s="31"/>
      <c r="H104" s="16">
        <f>SUM(H106:H110)</f>
        <v>144</v>
      </c>
      <c r="I104" s="16">
        <f>SUM(I106:I110)</f>
        <v>23</v>
      </c>
      <c r="J104" s="16">
        <f>SUM(J106:J110)</f>
        <v>121</v>
      </c>
    </row>
    <row r="105" spans="1:10" ht="13.5" customHeight="1">
      <c r="A105" s="27" t="s">
        <v>57</v>
      </c>
      <c r="B105" s="28"/>
      <c r="C105" s="29"/>
      <c r="D105" s="29"/>
      <c r="E105" s="30"/>
      <c r="F105" s="34"/>
      <c r="G105" s="28"/>
      <c r="H105" s="32"/>
      <c r="I105" s="32"/>
      <c r="J105" s="32"/>
    </row>
    <row r="106" spans="1:10" ht="13.5" customHeight="1">
      <c r="A106" s="27">
        <v>70</v>
      </c>
      <c r="B106" s="28">
        <v>0.998443579766537</v>
      </c>
      <c r="C106" s="32">
        <f>D106+E106</f>
        <v>1283</v>
      </c>
      <c r="D106" s="32">
        <v>606</v>
      </c>
      <c r="E106" s="33">
        <v>677</v>
      </c>
      <c r="F106" s="34">
        <v>95</v>
      </c>
      <c r="G106" s="28">
        <v>0.8653846153846154</v>
      </c>
      <c r="H106" s="32">
        <f aca="true" t="shared" si="0" ref="H106:H112">I106+J106</f>
        <v>45</v>
      </c>
      <c r="I106" s="32">
        <v>5</v>
      </c>
      <c r="J106" s="32">
        <v>40</v>
      </c>
    </row>
    <row r="107" spans="1:10" ht="13.5" customHeight="1">
      <c r="A107" s="27">
        <v>71</v>
      </c>
      <c r="B107" s="28">
        <v>0.9982486865148862</v>
      </c>
      <c r="C107" s="32">
        <f>D107+E107</f>
        <v>1140</v>
      </c>
      <c r="D107" s="32">
        <v>519</v>
      </c>
      <c r="E107" s="33">
        <v>621</v>
      </c>
      <c r="F107" s="34">
        <v>96</v>
      </c>
      <c r="G107" s="28">
        <v>0.7105263157894737</v>
      </c>
      <c r="H107" s="32">
        <f t="shared" si="0"/>
        <v>27</v>
      </c>
      <c r="I107" s="32">
        <v>5</v>
      </c>
      <c r="J107" s="32">
        <v>22</v>
      </c>
    </row>
    <row r="108" spans="1:10" ht="13.5" customHeight="1">
      <c r="A108" s="27">
        <v>72</v>
      </c>
      <c r="B108" s="28">
        <v>0.9961240310077519</v>
      </c>
      <c r="C108" s="32">
        <f>D108+E108</f>
        <v>1028</v>
      </c>
      <c r="D108" s="32">
        <v>497</v>
      </c>
      <c r="E108" s="33">
        <v>531</v>
      </c>
      <c r="F108" s="34">
        <v>97</v>
      </c>
      <c r="G108" s="28">
        <v>0.7708333333333334</v>
      </c>
      <c r="H108" s="32">
        <f t="shared" si="0"/>
        <v>37</v>
      </c>
      <c r="I108" s="32">
        <v>8</v>
      </c>
      <c r="J108" s="32">
        <v>29</v>
      </c>
    </row>
    <row r="109" spans="1:10" ht="13.5" customHeight="1">
      <c r="A109" s="27">
        <v>73</v>
      </c>
      <c r="B109" s="28">
        <v>0.9977973568281938</v>
      </c>
      <c r="C109" s="32">
        <f>D109+E109</f>
        <v>906</v>
      </c>
      <c r="D109" s="43">
        <v>420</v>
      </c>
      <c r="E109" s="33">
        <v>486</v>
      </c>
      <c r="F109" s="34">
        <v>98</v>
      </c>
      <c r="G109" s="28">
        <v>0.7333333333333333</v>
      </c>
      <c r="H109" s="32">
        <f t="shared" si="0"/>
        <v>22</v>
      </c>
      <c r="I109" s="32">
        <v>4</v>
      </c>
      <c r="J109" s="32">
        <v>18</v>
      </c>
    </row>
    <row r="110" spans="1:10" ht="13.5" customHeight="1">
      <c r="A110" s="27">
        <v>74</v>
      </c>
      <c r="B110" s="28">
        <v>0.9737670514165793</v>
      </c>
      <c r="C110" s="32">
        <f>D110+E110</f>
        <v>928</v>
      </c>
      <c r="D110" s="32">
        <v>420</v>
      </c>
      <c r="E110" s="32">
        <v>508</v>
      </c>
      <c r="F110" s="34">
        <v>99</v>
      </c>
      <c r="G110" s="28">
        <v>0.8666666666666667</v>
      </c>
      <c r="H110" s="32">
        <f t="shared" si="0"/>
        <v>13</v>
      </c>
      <c r="I110" s="32">
        <v>1</v>
      </c>
      <c r="J110" s="32">
        <v>12</v>
      </c>
    </row>
    <row r="111" spans="1:10" ht="13.5" customHeight="1">
      <c r="A111" s="27"/>
      <c r="B111" s="79"/>
      <c r="C111" s="80"/>
      <c r="D111" s="66"/>
      <c r="E111" s="30"/>
      <c r="F111" s="34"/>
      <c r="G111" s="28"/>
      <c r="H111" s="32"/>
      <c r="I111" s="32"/>
      <c r="J111" s="32"/>
    </row>
    <row r="112" spans="1:10" ht="13.5" customHeight="1">
      <c r="A112" s="27"/>
      <c r="B112" s="79"/>
      <c r="C112" s="80"/>
      <c r="D112" s="66"/>
      <c r="E112" s="30"/>
      <c r="F112" s="7" t="s">
        <v>33</v>
      </c>
      <c r="G112" s="31"/>
      <c r="H112" s="16">
        <f t="shared" si="0"/>
        <v>19</v>
      </c>
      <c r="I112" s="16">
        <v>2</v>
      </c>
      <c r="J112" s="16">
        <v>17</v>
      </c>
    </row>
    <row r="113" spans="1:10" ht="13.5" customHeight="1">
      <c r="A113" s="35"/>
      <c r="B113" s="81"/>
      <c r="C113" s="82"/>
      <c r="D113" s="61"/>
      <c r="E113" s="62"/>
      <c r="F113" s="6"/>
      <c r="G113" s="44"/>
      <c r="H113" s="16"/>
      <c r="I113" s="16"/>
      <c r="J113" s="16"/>
    </row>
    <row r="114" spans="1:10" ht="13.5" customHeight="1">
      <c r="A114" s="45"/>
      <c r="B114" s="45"/>
      <c r="C114" s="49"/>
      <c r="D114" s="49"/>
      <c r="E114" s="49"/>
      <c r="F114" s="47"/>
      <c r="G114" s="47"/>
      <c r="H114" s="49"/>
      <c r="I114" s="49"/>
      <c r="J114" s="49"/>
    </row>
    <row r="115" spans="1:7" ht="13.5" customHeight="1">
      <c r="A115" s="96" t="s">
        <v>44</v>
      </c>
      <c r="B115" s="96"/>
      <c r="C115" s="17" t="s">
        <v>2</v>
      </c>
      <c r="D115" s="17"/>
      <c r="E115" s="17" t="s">
        <v>0</v>
      </c>
      <c r="F115" s="17"/>
      <c r="G115" s="17" t="s">
        <v>1</v>
      </c>
    </row>
    <row r="116" spans="1:7" ht="13.5" customHeight="1">
      <c r="A116" s="8"/>
      <c r="B116" s="8"/>
      <c r="C116" s="17"/>
      <c r="D116" s="17"/>
      <c r="E116" s="17"/>
      <c r="F116" s="17"/>
      <c r="G116" s="17"/>
    </row>
    <row r="117" spans="1:7" ht="13.5" customHeight="1">
      <c r="A117" s="96" t="s">
        <v>45</v>
      </c>
      <c r="B117" s="96"/>
      <c r="C117" s="54">
        <f aca="true" t="shared" si="1" ref="C117:C123">E117+G117</f>
        <v>12988</v>
      </c>
      <c r="D117" s="67"/>
      <c r="E117" s="54">
        <f>D10+D18+D26</f>
        <v>6677</v>
      </c>
      <c r="F117" s="67"/>
      <c r="G117" s="54">
        <f>E10+E18+E26</f>
        <v>6311</v>
      </c>
    </row>
    <row r="118" spans="1:7" ht="13.5" customHeight="1">
      <c r="A118" s="8"/>
      <c r="B118" s="8"/>
      <c r="C118" s="68"/>
      <c r="D118" s="69"/>
      <c r="E118" s="69"/>
      <c r="F118" s="69"/>
      <c r="G118" s="69"/>
    </row>
    <row r="119" spans="1:7" ht="13.5" customHeight="1">
      <c r="A119" s="96" t="s">
        <v>46</v>
      </c>
      <c r="B119" s="96"/>
      <c r="C119" s="54">
        <f t="shared" si="1"/>
        <v>62036</v>
      </c>
      <c r="D119" s="67"/>
      <c r="E119" s="54">
        <f>D34+D42+I10+I18+I26+I34+I42+D72+D80+D88</f>
        <v>31491</v>
      </c>
      <c r="F119" s="67"/>
      <c r="G119" s="54">
        <f>E34+E42+J10+J18+J26+J34+J42+E72+E80+E88</f>
        <v>30545</v>
      </c>
    </row>
    <row r="120" spans="1:7" ht="13.5" customHeight="1">
      <c r="A120" s="5"/>
      <c r="B120" s="5"/>
      <c r="C120" s="68"/>
      <c r="D120" s="69"/>
      <c r="E120" s="68"/>
      <c r="F120" s="69"/>
      <c r="G120" s="68"/>
    </row>
    <row r="121" spans="1:7" ht="13.5" customHeight="1">
      <c r="A121" s="96" t="s">
        <v>47</v>
      </c>
      <c r="B121" s="96"/>
      <c r="C121" s="54">
        <f t="shared" si="1"/>
        <v>19703</v>
      </c>
      <c r="D121" s="67"/>
      <c r="E121" s="54">
        <f>D96+D104+I80+I88+I96+I104+I112+I72</f>
        <v>8530</v>
      </c>
      <c r="F121" s="67"/>
      <c r="G121" s="54">
        <f>E96+E104+J72+J80+J88+J96+J104+J112</f>
        <v>11173</v>
      </c>
    </row>
    <row r="122" spans="1:7" ht="13.5" customHeight="1">
      <c r="A122" s="8"/>
      <c r="B122" s="8"/>
      <c r="C122" s="68"/>
      <c r="D122" s="69"/>
      <c r="E122" s="69"/>
      <c r="F122" s="69"/>
      <c r="G122" s="69"/>
    </row>
    <row r="123" spans="1:7" ht="13.5" customHeight="1">
      <c r="A123" s="96" t="s">
        <v>48</v>
      </c>
      <c r="B123" s="96"/>
      <c r="C123" s="54">
        <f t="shared" si="1"/>
        <v>8505</v>
      </c>
      <c r="D123" s="67"/>
      <c r="E123" s="54">
        <f>I72+I80+I88+I96+I104+I112</f>
        <v>3256</v>
      </c>
      <c r="F123" s="67"/>
      <c r="G123" s="54">
        <f>J72+J80+J88+J96+J104+J112</f>
        <v>5249</v>
      </c>
    </row>
    <row r="124" spans="1:8" ht="13.5" customHeight="1">
      <c r="A124" s="3"/>
      <c r="B124" s="3"/>
      <c r="C124" s="68"/>
      <c r="D124" s="77"/>
      <c r="E124" s="77"/>
      <c r="F124" s="77"/>
      <c r="G124" s="77"/>
      <c r="H124" s="3"/>
    </row>
    <row r="125" ht="13.5" customHeight="1"/>
    <row r="126" spans="5:6" ht="13.5" customHeight="1">
      <c r="E126" s="17"/>
      <c r="F126" s="17"/>
    </row>
  </sheetData>
  <mergeCells count="29">
    <mergeCell ref="A119:B119"/>
    <mergeCell ref="A121:B121"/>
    <mergeCell ref="A123:B123"/>
    <mergeCell ref="I69:I70"/>
    <mergeCell ref="D69:D70"/>
    <mergeCell ref="J69:J70"/>
    <mergeCell ref="A115:B115"/>
    <mergeCell ref="A117:B117"/>
    <mergeCell ref="E69:E70"/>
    <mergeCell ref="F69:F70"/>
    <mergeCell ref="G69:G70"/>
    <mergeCell ref="H69:H70"/>
    <mergeCell ref="A69:A70"/>
    <mergeCell ref="B69:B70"/>
    <mergeCell ref="C69:C70"/>
    <mergeCell ref="I6:I7"/>
    <mergeCell ref="J6:J7"/>
    <mergeCell ref="C65:G65"/>
    <mergeCell ref="F67:J67"/>
    <mergeCell ref="C2:G2"/>
    <mergeCell ref="F4:J4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5118110236220472" right="0.5118110236220472" top="0.3937007874015748" bottom="0.35433070866141736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選挙管理委員会事務局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尼崎市</dc:creator>
  <cp:keywords/>
  <dc:description/>
  <cp:lastModifiedBy>情報政策課</cp:lastModifiedBy>
  <cp:lastPrinted>2013-12-02T07:48:10Z</cp:lastPrinted>
  <dcterms:created xsi:type="dcterms:W3CDTF">1999-07-01T01:49:41Z</dcterms:created>
  <dcterms:modified xsi:type="dcterms:W3CDTF">2013-12-02T07:49:15Z</dcterms:modified>
  <cp:category/>
  <cp:version/>
  <cp:contentType/>
  <cp:contentStatus/>
</cp:coreProperties>
</file>