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保険料収納状況'!$A$1:$AL$207</definedName>
  </definedNames>
  <calcPr fullCalcOnLoad="1"/>
</workbook>
</file>

<file path=xl/sharedStrings.xml><?xml version="1.0" encoding="utf-8"?>
<sst xmlns="http://schemas.openxmlformats.org/spreadsheetml/2006/main" count="212" uniqueCount="91">
  <si>
    <t>生活保護受給者</t>
  </si>
  <si>
    <t>本人住民税課税で前年の合計所得金額が250万円未満の場合等</t>
  </si>
  <si>
    <t>本人住民税課税で前年の合計所得金額が250万円以上の場合</t>
  </si>
  <si>
    <t>保険料（年額）の算定に関する基準</t>
  </si>
  <si>
    <t>段　階</t>
  </si>
  <si>
    <r>
      <t>年度別の年間保険料</t>
    </r>
    <r>
      <rPr>
        <sz val="9"/>
        <rFont val="ＭＳ Ｐ明朝"/>
        <family val="1"/>
      </rPr>
      <t>(円)</t>
    </r>
  </si>
  <si>
    <t>対　　　　　象　　　　　者</t>
  </si>
  <si>
    <t>12年度</t>
  </si>
  <si>
    <t>13年度</t>
  </si>
  <si>
    <t>14年度</t>
  </si>
  <si>
    <t>第1段階</t>
  </si>
  <si>
    <t>・</t>
  </si>
  <si>
    <t>老齢福祉年金受給者であって世帯全員が住民税非課税の場合等</t>
  </si>
  <si>
    <t>（基準額×０．５）</t>
  </si>
  <si>
    <t>第2段階</t>
  </si>
  <si>
    <t>　・　</t>
  </si>
  <si>
    <t>世帯全員が住民税非課税の場合等</t>
  </si>
  <si>
    <t>（基準額×０．７５）</t>
  </si>
  <si>
    <t>第3段階</t>
  </si>
  <si>
    <t>・　</t>
  </si>
  <si>
    <t>世帯のだれかに住民税が課税されているが、本人は住民税非課税の場合等</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</si>
  <si>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</si>
  <si>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</si>
  <si>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</si>
  <si>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</si>
  <si>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</si>
  <si>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</si>
  <si>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</si>
  <si>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</si>
  <si>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</si>
  <si>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</si>
  <si>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</si>
  <si>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</si>
  <si>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</si>
  <si>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</si>
  <si>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</si>
  <si>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</si>
  <si>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</si>
  <si>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</si>
  <si>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</si>
  <si>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t>
  </si>
  <si>
    <t>減免</t>
  </si>
  <si>
    <t>件</t>
  </si>
  <si>
    <t>円</t>
  </si>
  <si>
    <t>行政区別</t>
  </si>
  <si>
    <t>中央</t>
  </si>
  <si>
    <t>小田</t>
  </si>
  <si>
    <t>大庄</t>
  </si>
  <si>
    <t>立花</t>
  </si>
  <si>
    <t>武庫</t>
  </si>
  <si>
    <t>園田</t>
  </si>
  <si>
    <t>市外</t>
  </si>
  <si>
    <t>合計</t>
  </si>
  <si>
    <t>所得段階別</t>
  </si>
  <si>
    <t>滞納繰越分</t>
  </si>
  <si>
    <t>現年度分</t>
  </si>
  <si>
    <t>　</t>
  </si>
  <si>
    <t>（前年　48.45％)</t>
  </si>
  <si>
    <t>（前年　34件　　111,352円）</t>
  </si>
  <si>
    <t>1</t>
  </si>
  <si>
    <t>2</t>
  </si>
  <si>
    <t>3</t>
  </si>
  <si>
    <t>4</t>
  </si>
  <si>
    <t>5</t>
  </si>
  <si>
    <t>調　　　定</t>
  </si>
  <si>
    <t>未　　　納</t>
  </si>
  <si>
    <t>人 数</t>
  </si>
  <si>
    <t>特徴</t>
  </si>
  <si>
    <t>普徴</t>
  </si>
  <si>
    <t>計</t>
  </si>
  <si>
    <t>合計</t>
  </si>
  <si>
    <t>収納率
(％)</t>
  </si>
  <si>
    <t>特別徴収</t>
  </si>
  <si>
    <t>合　　　計</t>
  </si>
  <si>
    <t>平成１３年度A</t>
  </si>
  <si>
    <t>平成１２年度B</t>
  </si>
  <si>
    <t>前年度比A/B</t>
  </si>
  <si>
    <t>　　被災 　　　　　　4件　　　55,310円
　　所得激減　　122件　　802,890円
　　その他　　　　　2件　　　35,877円</t>
  </si>
  <si>
    <t>１　保険料収納状況</t>
  </si>
  <si>
    <t>（１）</t>
  </si>
  <si>
    <t>（２）</t>
  </si>
  <si>
    <t>（３）</t>
  </si>
  <si>
    <t>（単位；人数(人）、金額(円））</t>
  </si>
  <si>
    <t>金額</t>
  </si>
  <si>
    <t>金額</t>
  </si>
  <si>
    <t>　３月末現在</t>
  </si>
  <si>
    <t>　</t>
  </si>
  <si>
    <t>　各年度分とも翌年度５月末現在</t>
  </si>
  <si>
    <t>　翌年度５月末現在</t>
  </si>
  <si>
    <t>　3月末現在の調定収納状況を翌年度５月末現在の住所地により行政区別に分類</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</si>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</sst>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s>
  <fonts count="22">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0.25"/>
      <name val="ＭＳ Ｐゴシック"/>
      <family val="3"/>
    </font>
    <font>
      <sz val="8.25"/>
      <name val="ＭＳ Ｐゴシック"/>
      <family val="3"/>
    </font>
    <font>
      <sz val="14.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hair"/>
      <bottom style="hair"/>
    </border>
    <border>
      <left>
        <color indexed="63"/>
      </left>
      <right style="medium"/>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8" fillId="0" borderId="0">
      <alignment/>
      <protection/>
    </xf>
    <xf numFmtId="0" fontId="4" fillId="0" borderId="0" applyNumberFormat="0" applyFill="0" applyBorder="0" applyAlignment="0" applyProtection="0"/>
  </cellStyleXfs>
  <cellXfs count="444">
    <xf numFmtId="0" fontId="0" fillId="0" borderId="0" xfId="0" applyAlignment="1">
      <alignment/>
    </xf>
    <xf numFmtId="0" fontId="0" fillId="0" borderId="0" xfId="0" applyFont="1" applyAlignment="1">
      <alignment vertical="center"/>
    </xf>
    <xf numFmtId="0" fontId="6" fillId="0" borderId="0" xfId="0" applyFont="1" applyAlignment="1">
      <alignment/>
    </xf>
    <xf numFmtId="0" fontId="7" fillId="0" borderId="0" xfId="0" applyFont="1" applyAlignment="1">
      <alignment horizontal="distributed" vertical="center"/>
    </xf>
    <xf numFmtId="0" fontId="0"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0" fillId="0" borderId="0" xfId="0" applyBorder="1" applyAlignment="1">
      <alignment/>
    </xf>
    <xf numFmtId="0" fontId="6" fillId="0" borderId="1" xfId="0" applyFont="1" applyBorder="1" applyAlignment="1">
      <alignment horizontal="center"/>
    </xf>
    <xf numFmtId="0" fontId="6" fillId="0" borderId="2" xfId="0" applyFont="1" applyBorder="1" applyAlignment="1">
      <alignment vertical="center"/>
    </xf>
    <xf numFmtId="0" fontId="6" fillId="0" borderId="2" xfId="0" applyFont="1" applyBorder="1" applyAlignment="1">
      <alignment/>
    </xf>
    <xf numFmtId="0" fontId="6" fillId="0" borderId="0" xfId="0" applyFont="1" applyBorder="1" applyAlignment="1">
      <alignment/>
    </xf>
    <xf numFmtId="0" fontId="0" fillId="0" borderId="0" xfId="0" applyBorder="1" applyAlignment="1">
      <alignment vertical="center"/>
    </xf>
    <xf numFmtId="0" fontId="6" fillId="0" borderId="3"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center" vertical="center"/>
    </xf>
    <xf numFmtId="0" fontId="0" fillId="0" borderId="5" xfId="0" applyBorder="1" applyAlignment="1">
      <alignment vertical="center"/>
    </xf>
    <xf numFmtId="0" fontId="6" fillId="0" borderId="4" xfId="0" applyFont="1" applyBorder="1" applyAlignment="1">
      <alignment horizontal="distributed" vertical="center"/>
    </xf>
    <xf numFmtId="0" fontId="6" fillId="0" borderId="5" xfId="0" applyFont="1" applyBorder="1" applyAlignment="1">
      <alignment vertical="center"/>
    </xf>
    <xf numFmtId="0" fontId="0" fillId="0" borderId="5" xfId="0" applyBorder="1" applyAlignment="1">
      <alignment vertical="center" wrapText="1"/>
    </xf>
    <xf numFmtId="0" fontId="0" fillId="0" borderId="3" xfId="0" applyBorder="1" applyAlignment="1">
      <alignment vertical="top"/>
    </xf>
    <xf numFmtId="0" fontId="6" fillId="0" borderId="5" xfId="0" applyFont="1" applyBorder="1" applyAlignment="1">
      <alignment/>
    </xf>
    <xf numFmtId="0" fontId="10" fillId="0" borderId="0" xfId="0" applyFont="1" applyBorder="1" applyAlignment="1">
      <alignment vertical="center"/>
    </xf>
    <xf numFmtId="0" fontId="0" fillId="0" borderId="3" xfId="0" applyBorder="1" applyAlignment="1">
      <alignment/>
    </xf>
    <xf numFmtId="0" fontId="6" fillId="0" borderId="4" xfId="0" applyFont="1" applyBorder="1"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38" fontId="2" fillId="0" borderId="0" xfId="17" applyFont="1" applyFill="1" applyBorder="1" applyAlignment="1">
      <alignment horizontal="right" wrapText="1"/>
    </xf>
    <xf numFmtId="38" fontId="12" fillId="0" borderId="0" xfId="0" applyNumberFormat="1" applyFont="1" applyBorder="1" applyAlignment="1">
      <alignment vertical="center"/>
    </xf>
    <xf numFmtId="0" fontId="6" fillId="0" borderId="0" xfId="0" applyFont="1" applyBorder="1" applyAlignment="1">
      <alignment horizontal="distributed" vertical="center"/>
    </xf>
    <xf numFmtId="178" fontId="11" fillId="0" borderId="0" xfId="0" applyNumberFormat="1" applyFont="1" applyBorder="1" applyAlignment="1">
      <alignment horizontal="right" vertical="center"/>
    </xf>
    <xf numFmtId="0" fontId="0" fillId="0" borderId="0" xfId="0" applyBorder="1" applyAlignment="1">
      <alignment horizontal="right" vertical="center"/>
    </xf>
    <xf numFmtId="176" fontId="9"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xf>
    <xf numFmtId="0" fontId="9" fillId="0" borderId="0" xfId="0" applyFont="1" applyBorder="1" applyAlignment="1">
      <alignment horizontal="right" vertical="center"/>
    </xf>
    <xf numFmtId="177" fontId="9"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xf>
    <xf numFmtId="0" fontId="8" fillId="0" borderId="0" xfId="0" applyFont="1" applyBorder="1" applyAlignment="1">
      <alignment horizontal="distributed" vertical="center"/>
    </xf>
    <xf numFmtId="0" fontId="0" fillId="0" borderId="0" xfId="0" applyBorder="1" applyAlignment="1">
      <alignment horizontal="distributed"/>
    </xf>
    <xf numFmtId="0" fontId="0" fillId="0" borderId="0" xfId="0" applyAlignment="1">
      <alignment horizontal="distributed"/>
    </xf>
    <xf numFmtId="176" fontId="6" fillId="0" borderId="0" xfId="0" applyNumberFormat="1" applyFont="1" applyAlignment="1">
      <alignment/>
    </xf>
    <xf numFmtId="0" fontId="10"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xf>
    <xf numFmtId="0" fontId="12" fillId="0" borderId="0" xfId="21" applyFont="1" applyAlignment="1">
      <alignment vertical="center"/>
      <protection/>
    </xf>
    <xf numFmtId="0" fontId="12" fillId="0" borderId="0" xfId="21" applyFont="1" applyAlignment="1">
      <alignment vertical="center" wrapText="1"/>
      <protection/>
    </xf>
    <xf numFmtId="0" fontId="6" fillId="0" borderId="0" xfId="0" applyFont="1" applyAlignment="1">
      <alignment horizontal="left"/>
    </xf>
    <xf numFmtId="0" fontId="0" fillId="0" borderId="0" xfId="0" applyAlignment="1">
      <alignment vertical="center"/>
    </xf>
    <xf numFmtId="0" fontId="0" fillId="0" borderId="0" xfId="0" applyFont="1" applyAlignment="1">
      <alignment horizontal="distributed" vertical="center"/>
    </xf>
    <xf numFmtId="49" fontId="8" fillId="0" borderId="0" xfId="0" applyNumberFormat="1" applyFont="1" applyAlignment="1">
      <alignment vertical="center"/>
    </xf>
    <xf numFmtId="0" fontId="10" fillId="0" borderId="0" xfId="0" applyFont="1" applyAlignment="1">
      <alignment vertical="center"/>
    </xf>
    <xf numFmtId="0" fontId="0" fillId="0" borderId="6" xfId="0" applyBorder="1" applyAlignment="1">
      <alignment vertical="center"/>
    </xf>
    <xf numFmtId="0" fontId="8" fillId="0" borderId="0" xfId="0" applyFont="1" applyAlignment="1">
      <alignment vertical="center"/>
    </xf>
    <xf numFmtId="0" fontId="0" fillId="0" borderId="0" xfId="0" applyFont="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xf>
    <xf numFmtId="0" fontId="6" fillId="0" borderId="7" xfId="0" applyFont="1" applyBorder="1" applyAlignment="1">
      <alignment/>
    </xf>
    <xf numFmtId="0" fontId="0" fillId="0" borderId="6" xfId="0" applyBorder="1" applyAlignment="1">
      <alignment vertical="center" wrapText="1"/>
    </xf>
    <xf numFmtId="0" fontId="6" fillId="0" borderId="6"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vertical="center"/>
    </xf>
    <xf numFmtId="0" fontId="6" fillId="0" borderId="10" xfId="0" applyFont="1" applyBorder="1" applyAlignment="1">
      <alignment/>
    </xf>
    <xf numFmtId="0" fontId="6" fillId="0" borderId="11" xfId="0" applyFont="1" applyBorder="1" applyAlignment="1">
      <alignment/>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10" fontId="6" fillId="0" borderId="0" xfId="15" applyNumberFormat="1" applyFont="1" applyBorder="1" applyAlignment="1">
      <alignment horizontal="right" vertical="center"/>
    </xf>
    <xf numFmtId="0" fontId="9" fillId="0" borderId="0" xfId="0" applyFont="1" applyAlignment="1">
      <alignment vertical="center"/>
    </xf>
    <xf numFmtId="0" fontId="13" fillId="0" borderId="0" xfId="0" applyFont="1" applyBorder="1" applyAlignment="1">
      <alignment horizontal="left" vertical="center"/>
    </xf>
    <xf numFmtId="0" fontId="0" fillId="0" borderId="0" xfId="0" applyBorder="1" applyAlignment="1">
      <alignment horizontal="left"/>
    </xf>
    <xf numFmtId="38" fontId="6" fillId="0" borderId="12" xfId="21" applyNumberFormat="1" applyFont="1" applyFill="1" applyBorder="1" applyAlignment="1">
      <alignment vertical="center"/>
      <protection/>
    </xf>
    <xf numFmtId="0" fontId="6" fillId="0" borderId="5" xfId="21" applyFont="1" applyBorder="1" applyAlignment="1">
      <alignment horizontal="center" vertical="center"/>
      <protection/>
    </xf>
    <xf numFmtId="0" fontId="6" fillId="0" borderId="6" xfId="21" applyFont="1" applyBorder="1" applyAlignment="1">
      <alignment horizontal="center" vertical="center"/>
      <protection/>
    </xf>
    <xf numFmtId="0" fontId="6" fillId="0" borderId="13" xfId="21" applyFont="1" applyBorder="1" applyAlignment="1">
      <alignment horizontal="center" vertical="center"/>
      <protection/>
    </xf>
    <xf numFmtId="0" fontId="6" fillId="0" borderId="14" xfId="21" applyFont="1" applyBorder="1" applyAlignment="1">
      <alignment horizontal="center" vertical="center"/>
      <protection/>
    </xf>
    <xf numFmtId="0" fontId="6" fillId="0" borderId="4" xfId="21" applyFont="1" applyBorder="1" applyAlignment="1">
      <alignment horizontal="center" vertical="center"/>
      <protection/>
    </xf>
    <xf numFmtId="0" fontId="6" fillId="0" borderId="15" xfId="21" applyFont="1" applyBorder="1" applyAlignment="1">
      <alignment horizontal="center" vertical="center" wrapText="1"/>
      <protection/>
    </xf>
    <xf numFmtId="38" fontId="20" fillId="0" borderId="16" xfId="17" applyFont="1" applyFill="1" applyBorder="1" applyAlignment="1">
      <alignment horizontal="right" vertical="center" wrapText="1"/>
    </xf>
    <xf numFmtId="38" fontId="6" fillId="0" borderId="17" xfId="17" applyFont="1" applyFill="1" applyBorder="1" applyAlignment="1">
      <alignment vertical="center"/>
    </xf>
    <xf numFmtId="38" fontId="6" fillId="0" borderId="18" xfId="17" applyFont="1" applyFill="1" applyBorder="1" applyAlignment="1">
      <alignment vertical="center"/>
    </xf>
    <xf numFmtId="177" fontId="6" fillId="0" borderId="19" xfId="21" applyNumberFormat="1" applyFont="1" applyBorder="1" applyAlignment="1">
      <alignment vertical="center"/>
      <protection/>
    </xf>
    <xf numFmtId="177" fontId="6" fillId="0" borderId="20" xfId="21" applyNumberFormat="1" applyFont="1" applyBorder="1" applyAlignment="1">
      <alignment vertical="center"/>
      <protection/>
    </xf>
    <xf numFmtId="177" fontId="6" fillId="0" borderId="21" xfId="21" applyNumberFormat="1" applyFont="1" applyBorder="1" applyAlignment="1">
      <alignment vertical="center"/>
      <protection/>
    </xf>
    <xf numFmtId="177" fontId="6" fillId="0" borderId="22" xfId="21" applyNumberFormat="1" applyFont="1" applyBorder="1" applyAlignment="1">
      <alignment vertical="center"/>
      <protection/>
    </xf>
    <xf numFmtId="177" fontId="6" fillId="0" borderId="23" xfId="21" applyNumberFormat="1" applyFont="1" applyBorder="1" applyAlignment="1">
      <alignment vertical="center"/>
      <protection/>
    </xf>
    <xf numFmtId="177" fontId="6" fillId="0" borderId="24" xfId="21" applyNumberFormat="1" applyFont="1" applyBorder="1" applyAlignment="1">
      <alignment vertical="center"/>
      <protection/>
    </xf>
    <xf numFmtId="177" fontId="6" fillId="0" borderId="25" xfId="21" applyNumberFormat="1" applyFont="1" applyBorder="1" applyAlignment="1">
      <alignment vertical="center"/>
      <protection/>
    </xf>
    <xf numFmtId="177" fontId="6" fillId="0" borderId="26" xfId="21" applyNumberFormat="1" applyFont="1" applyBorder="1" applyAlignment="1">
      <alignment vertical="center"/>
      <protection/>
    </xf>
    <xf numFmtId="0" fontId="20" fillId="0" borderId="27" xfId="22" applyFont="1" applyFill="1" applyBorder="1" applyAlignment="1">
      <alignment horizontal="center" vertical="center" wrapText="1"/>
      <protection/>
    </xf>
    <xf numFmtId="0" fontId="20" fillId="0" borderId="28" xfId="22" applyFont="1" applyFill="1" applyBorder="1" applyAlignment="1">
      <alignment horizontal="center" vertical="center" wrapText="1"/>
      <protection/>
    </xf>
    <xf numFmtId="0" fontId="20" fillId="0" borderId="29" xfId="22" applyFont="1" applyFill="1" applyBorder="1" applyAlignment="1">
      <alignment horizontal="center" vertical="center" wrapText="1"/>
      <protection/>
    </xf>
    <xf numFmtId="177" fontId="6" fillId="0" borderId="30" xfId="21" applyNumberFormat="1" applyFont="1" applyBorder="1" applyAlignment="1">
      <alignment vertical="center"/>
      <protection/>
    </xf>
    <xf numFmtId="177" fontId="6" fillId="0" borderId="31" xfId="21" applyNumberFormat="1" applyFont="1" applyBorder="1" applyAlignment="1">
      <alignment vertical="center"/>
      <protection/>
    </xf>
    <xf numFmtId="177" fontId="6" fillId="0" borderId="32" xfId="21" applyNumberFormat="1" applyFont="1" applyBorder="1" applyAlignment="1">
      <alignment vertical="center"/>
      <protection/>
    </xf>
    <xf numFmtId="177" fontId="6" fillId="0" borderId="33" xfId="21" applyNumberFormat="1" applyFont="1" applyBorder="1" applyAlignment="1">
      <alignment vertical="center"/>
      <protection/>
    </xf>
    <xf numFmtId="177" fontId="6" fillId="0" borderId="34" xfId="21" applyNumberFormat="1" applyFont="1" applyBorder="1" applyAlignment="1">
      <alignment vertical="center"/>
      <protection/>
    </xf>
    <xf numFmtId="177" fontId="6" fillId="0" borderId="35" xfId="21" applyNumberFormat="1" applyFont="1" applyBorder="1" applyAlignment="1">
      <alignment vertical="center"/>
      <protection/>
    </xf>
    <xf numFmtId="177" fontId="6" fillId="0" borderId="36" xfId="21" applyNumberFormat="1" applyFont="1" applyBorder="1" applyAlignment="1">
      <alignment vertical="center"/>
      <protection/>
    </xf>
    <xf numFmtId="177" fontId="6" fillId="0" borderId="37" xfId="21" applyNumberFormat="1" applyFont="1" applyBorder="1" applyAlignment="1">
      <alignment vertical="center"/>
      <protection/>
    </xf>
    <xf numFmtId="177" fontId="6" fillId="0" borderId="38" xfId="21" applyNumberFormat="1" applyFont="1" applyBorder="1" applyAlignment="1">
      <alignment vertical="center"/>
      <protection/>
    </xf>
    <xf numFmtId="177" fontId="6" fillId="0" borderId="39" xfId="21" applyNumberFormat="1" applyFont="1" applyBorder="1" applyAlignment="1">
      <alignment vertical="center"/>
      <protection/>
    </xf>
    <xf numFmtId="0" fontId="6" fillId="0" borderId="40" xfId="21" applyFont="1" applyFill="1" applyBorder="1" applyAlignment="1">
      <alignment horizontal="center" vertical="center"/>
      <protection/>
    </xf>
    <xf numFmtId="0" fontId="20" fillId="0" borderId="41" xfId="22" applyFont="1" applyFill="1" applyBorder="1" applyAlignment="1">
      <alignment horizontal="center" vertical="center" wrapText="1"/>
      <protection/>
    </xf>
    <xf numFmtId="0" fontId="20" fillId="0" borderId="42" xfId="22" applyFont="1" applyFill="1" applyBorder="1" applyAlignment="1">
      <alignment horizontal="center" vertical="center" wrapText="1"/>
      <protection/>
    </xf>
    <xf numFmtId="0" fontId="20" fillId="0" borderId="18" xfId="22" applyFont="1" applyFill="1" applyBorder="1" applyAlignment="1">
      <alignment horizontal="center" vertical="center" shrinkToFit="1"/>
      <protection/>
    </xf>
    <xf numFmtId="0" fontId="20" fillId="0" borderId="16" xfId="22" applyFont="1" applyFill="1" applyBorder="1" applyAlignment="1">
      <alignment horizontal="center" vertical="center" shrinkToFit="1"/>
      <protection/>
    </xf>
    <xf numFmtId="0" fontId="20" fillId="0" borderId="17" xfId="22" applyFont="1" applyFill="1" applyBorder="1" applyAlignment="1">
      <alignment horizontal="center" vertical="center" shrinkToFit="1"/>
      <protection/>
    </xf>
    <xf numFmtId="0" fontId="20" fillId="0" borderId="43" xfId="22" applyFont="1" applyFill="1" applyBorder="1" applyAlignment="1">
      <alignment horizontal="center" vertical="center" wrapText="1"/>
      <protection/>
    </xf>
    <xf numFmtId="0" fontId="20" fillId="0" borderId="44" xfId="22" applyFont="1" applyFill="1" applyBorder="1" applyAlignment="1">
      <alignment horizontal="center" vertical="center" wrapText="1"/>
      <protection/>
    </xf>
    <xf numFmtId="0" fontId="6" fillId="0" borderId="45" xfId="21" applyFont="1" applyFill="1" applyBorder="1" applyAlignment="1">
      <alignment horizontal="center" vertical="center"/>
      <protection/>
    </xf>
    <xf numFmtId="0" fontId="6" fillId="0" borderId="46" xfId="21" applyFont="1" applyFill="1" applyBorder="1" applyAlignment="1">
      <alignment horizontal="center" vertical="center"/>
      <protection/>
    </xf>
    <xf numFmtId="0" fontId="6" fillId="0" borderId="41" xfId="21" applyFont="1" applyFill="1" applyBorder="1" applyAlignment="1">
      <alignment horizontal="center" vertical="center"/>
      <protection/>
    </xf>
    <xf numFmtId="0" fontId="6" fillId="0" borderId="42" xfId="21" applyFont="1" applyFill="1" applyBorder="1" applyAlignment="1">
      <alignment horizontal="center" vertical="center"/>
      <protection/>
    </xf>
    <xf numFmtId="0" fontId="6" fillId="0" borderId="47"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20" fillId="0" borderId="49" xfId="22" applyFont="1" applyFill="1" applyBorder="1" applyAlignment="1">
      <alignment horizontal="center" vertical="center" shrinkToFit="1"/>
      <protection/>
    </xf>
    <xf numFmtId="0" fontId="20" fillId="0" borderId="12" xfId="22" applyFont="1" applyFill="1" applyBorder="1" applyAlignment="1">
      <alignment horizontal="center" vertical="center" shrinkToFit="1"/>
      <protection/>
    </xf>
    <xf numFmtId="0" fontId="20" fillId="0" borderId="50" xfId="22" applyFont="1" applyFill="1" applyBorder="1" applyAlignment="1">
      <alignment horizontal="center" vertical="center" shrinkToFit="1"/>
      <protection/>
    </xf>
    <xf numFmtId="38" fontId="20" fillId="0" borderId="17" xfId="17" applyFont="1" applyFill="1" applyBorder="1" applyAlignment="1">
      <alignment horizontal="right" vertical="center" wrapText="1"/>
    </xf>
    <xf numFmtId="38" fontId="20" fillId="0" borderId="18" xfId="17" applyFont="1" applyFill="1" applyBorder="1" applyAlignment="1">
      <alignment horizontal="right" vertical="center" wrapText="1"/>
    </xf>
    <xf numFmtId="38" fontId="20" fillId="0" borderId="50" xfId="17" applyFont="1" applyFill="1" applyBorder="1" applyAlignment="1">
      <alignment horizontal="right" vertical="center" wrapText="1"/>
    </xf>
    <xf numFmtId="38" fontId="6" fillId="0" borderId="49" xfId="21" applyNumberFormat="1" applyFont="1" applyFill="1" applyBorder="1" applyAlignment="1">
      <alignment vertical="center"/>
      <protection/>
    </xf>
    <xf numFmtId="38" fontId="6" fillId="0" borderId="18" xfId="21" applyNumberFormat="1" applyFont="1" applyFill="1" applyBorder="1" applyAlignment="1">
      <alignment vertical="center"/>
      <protection/>
    </xf>
    <xf numFmtId="0" fontId="6" fillId="0" borderId="51" xfId="21" applyFont="1" applyFill="1" applyBorder="1" applyAlignment="1">
      <alignment vertical="center"/>
      <protection/>
    </xf>
    <xf numFmtId="0" fontId="6" fillId="0" borderId="40" xfId="21" applyFont="1" applyFill="1" applyBorder="1" applyAlignment="1">
      <alignment vertical="center"/>
      <protection/>
    </xf>
    <xf numFmtId="0" fontId="6" fillId="0" borderId="41" xfId="21" applyFont="1" applyFill="1" applyBorder="1" applyAlignment="1">
      <alignment vertical="center"/>
      <protection/>
    </xf>
    <xf numFmtId="0" fontId="6" fillId="0" borderId="42" xfId="21" applyFont="1" applyFill="1" applyBorder="1" applyAlignment="1">
      <alignment vertical="center"/>
      <protection/>
    </xf>
    <xf numFmtId="0" fontId="6" fillId="0" borderId="52" xfId="21" applyFont="1" applyFill="1" applyBorder="1" applyAlignment="1">
      <alignment vertical="center"/>
      <protection/>
    </xf>
    <xf numFmtId="0" fontId="6" fillId="0" borderId="27" xfId="0" applyFont="1"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6" fillId="0" borderId="52" xfId="0" applyFont="1" applyBorder="1" applyAlignment="1">
      <alignment horizontal="distributed" vertical="center"/>
    </xf>
    <xf numFmtId="0" fontId="0" fillId="0" borderId="52" xfId="0" applyBorder="1" applyAlignment="1">
      <alignment horizontal="distributed"/>
    </xf>
    <xf numFmtId="0" fontId="20" fillId="0" borderId="52" xfId="22" applyFont="1" applyFill="1" applyBorder="1" applyAlignment="1">
      <alignment horizontal="center" vertical="center" wrapText="1"/>
      <protection/>
    </xf>
    <xf numFmtId="38" fontId="20" fillId="0" borderId="17" xfId="17" applyFont="1" applyFill="1" applyBorder="1" applyAlignment="1">
      <alignment vertical="center" wrapText="1"/>
    </xf>
    <xf numFmtId="0" fontId="13" fillId="0" borderId="13" xfId="0" applyFont="1" applyBorder="1" applyAlignment="1">
      <alignment horizontal="left" vertical="center"/>
    </xf>
    <xf numFmtId="0" fontId="0" fillId="0" borderId="13" xfId="0" applyBorder="1" applyAlignment="1">
      <alignment horizontal="left"/>
    </xf>
    <xf numFmtId="0" fontId="13" fillId="0" borderId="0" xfId="0" applyFont="1" applyBorder="1" applyAlignment="1">
      <alignment horizontal="left" vertical="center"/>
    </xf>
    <xf numFmtId="0" fontId="21" fillId="0" borderId="0" xfId="0" applyFont="1" applyBorder="1" applyAlignment="1">
      <alignment horizontal="left"/>
    </xf>
    <xf numFmtId="184" fontId="9" fillId="0" borderId="2" xfId="15" applyNumberFormat="1" applyFont="1" applyFill="1" applyBorder="1" applyAlignment="1">
      <alignment horizontal="right" vertical="center"/>
    </xf>
    <xf numFmtId="184" fontId="11" fillId="0" borderId="2" xfId="15" applyNumberFormat="1" applyFont="1" applyFill="1" applyBorder="1" applyAlignment="1">
      <alignment horizontal="right" vertical="center"/>
    </xf>
    <xf numFmtId="184" fontId="0" fillId="0" borderId="2" xfId="15" applyNumberFormat="1" applyFill="1" applyBorder="1" applyAlignment="1">
      <alignment horizontal="right" vertical="center"/>
    </xf>
    <xf numFmtId="184" fontId="11" fillId="0" borderId="5" xfId="15" applyNumberFormat="1" applyFont="1" applyFill="1" applyBorder="1" applyAlignment="1">
      <alignment horizontal="right" vertical="center"/>
    </xf>
    <xf numFmtId="184" fontId="0" fillId="0" borderId="5" xfId="15" applyNumberFormat="1" applyFill="1" applyBorder="1" applyAlignment="1">
      <alignment horizontal="right" vertical="center"/>
    </xf>
    <xf numFmtId="184" fontId="9" fillId="0" borderId="1" xfId="0" applyNumberFormat="1" applyFont="1" applyFill="1" applyBorder="1" applyAlignment="1">
      <alignment horizontal="right" vertical="center"/>
    </xf>
    <xf numFmtId="184" fontId="11" fillId="0" borderId="2" xfId="0" applyNumberFormat="1" applyFont="1" applyFill="1" applyBorder="1" applyAlignment="1">
      <alignment horizontal="right"/>
    </xf>
    <xf numFmtId="184" fontId="0" fillId="0" borderId="2" xfId="0" applyNumberFormat="1" applyFill="1" applyBorder="1" applyAlignment="1">
      <alignment horizontal="right"/>
    </xf>
    <xf numFmtId="184" fontId="11" fillId="0" borderId="4" xfId="0" applyNumberFormat="1" applyFont="1" applyFill="1" applyBorder="1" applyAlignment="1">
      <alignment horizontal="right"/>
    </xf>
    <xf numFmtId="184" fontId="11" fillId="0" borderId="5" xfId="0" applyNumberFormat="1" applyFont="1" applyFill="1" applyBorder="1" applyAlignment="1">
      <alignment horizontal="right"/>
    </xf>
    <xf numFmtId="184" fontId="0" fillId="0" borderId="5" xfId="0" applyNumberFormat="1" applyFill="1" applyBorder="1" applyAlignment="1">
      <alignment horizontal="right"/>
    </xf>
    <xf numFmtId="184" fontId="9" fillId="0" borderId="42" xfId="0" applyNumberFormat="1" applyFont="1" applyFill="1" applyBorder="1" applyAlignment="1">
      <alignment horizontal="right" vertical="center"/>
    </xf>
    <xf numFmtId="184" fontId="0" fillId="0" borderId="42" xfId="0" applyNumberFormat="1" applyFill="1" applyBorder="1" applyAlignment="1">
      <alignment/>
    </xf>
    <xf numFmtId="184" fontId="11" fillId="0" borderId="9" xfId="0" applyNumberFormat="1" applyFont="1" applyFill="1" applyBorder="1" applyAlignment="1">
      <alignment horizontal="right"/>
    </xf>
    <xf numFmtId="184" fontId="11" fillId="0" borderId="10" xfId="0" applyNumberFormat="1" applyFont="1" applyFill="1" applyBorder="1" applyAlignment="1">
      <alignment horizontal="right"/>
    </xf>
    <xf numFmtId="184" fontId="0" fillId="0" borderId="10" xfId="0" applyNumberFormat="1" applyFill="1" applyBorder="1" applyAlignment="1">
      <alignment horizontal="right"/>
    </xf>
    <xf numFmtId="184" fontId="9" fillId="0" borderId="48" xfId="0" applyNumberFormat="1" applyFont="1" applyFill="1" applyBorder="1" applyAlignment="1">
      <alignment horizontal="right" vertical="center"/>
    </xf>
    <xf numFmtId="184" fontId="0" fillId="0" borderId="48" xfId="0" applyNumberFormat="1" applyFill="1" applyBorder="1" applyAlignment="1">
      <alignment/>
    </xf>
    <xf numFmtId="184" fontId="11" fillId="0" borderId="10" xfId="15" applyNumberFormat="1" applyFont="1" applyFill="1" applyBorder="1" applyAlignment="1">
      <alignment horizontal="right" vertical="center"/>
    </xf>
    <xf numFmtId="184" fontId="0" fillId="0" borderId="10" xfId="15" applyNumberFormat="1" applyFill="1" applyBorder="1" applyAlignment="1">
      <alignment horizontal="right" vertical="center"/>
    </xf>
    <xf numFmtId="0" fontId="6" fillId="0" borderId="53" xfId="0" applyFont="1" applyBorder="1" applyAlignment="1">
      <alignment vertical="center"/>
    </xf>
    <xf numFmtId="0" fontId="6" fillId="0" borderId="1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0"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 xfId="0" applyFont="1" applyBorder="1" applyAlignment="1">
      <alignment vertical="center"/>
    </xf>
    <xf numFmtId="0" fontId="6" fillId="0" borderId="58" xfId="0" applyFont="1" applyBorder="1" applyAlignment="1">
      <alignment vertical="center"/>
    </xf>
    <xf numFmtId="10" fontId="6" fillId="0" borderId="59" xfId="15" applyNumberFormat="1" applyFont="1" applyBorder="1" applyAlignment="1">
      <alignment horizontal="right" vertical="center"/>
    </xf>
    <xf numFmtId="10" fontId="6" fillId="0" borderId="60" xfId="15" applyNumberFormat="1" applyFont="1" applyBorder="1" applyAlignment="1">
      <alignment horizontal="right" vertical="center"/>
    </xf>
    <xf numFmtId="10" fontId="6" fillId="0" borderId="61" xfId="15" applyNumberFormat="1" applyFont="1" applyBorder="1" applyAlignment="1">
      <alignment horizontal="right" vertical="center"/>
    </xf>
    <xf numFmtId="184" fontId="0" fillId="0" borderId="42" xfId="0" applyNumberFormat="1" applyFill="1" applyBorder="1" applyAlignment="1">
      <alignment horizontal="right" vertical="center"/>
    </xf>
    <xf numFmtId="177" fontId="6" fillId="0" borderId="59" xfId="0" applyNumberFormat="1" applyFont="1" applyBorder="1" applyAlignment="1">
      <alignment horizontal="right" vertical="center"/>
    </xf>
    <xf numFmtId="177" fontId="6" fillId="0" borderId="60" xfId="0" applyNumberFormat="1" applyFont="1" applyBorder="1" applyAlignment="1">
      <alignment horizontal="right" vertical="center"/>
    </xf>
    <xf numFmtId="177" fontId="6" fillId="0" borderId="61" xfId="0" applyNumberFormat="1" applyFont="1" applyBorder="1" applyAlignment="1">
      <alignment horizontal="right" vertical="center"/>
    </xf>
    <xf numFmtId="38" fontId="9" fillId="0" borderId="2" xfId="17" applyFont="1" applyFill="1" applyBorder="1" applyAlignment="1">
      <alignment horizontal="right" vertical="center"/>
    </xf>
    <xf numFmtId="38" fontId="11" fillId="0" borderId="2" xfId="17" applyFont="1" applyFill="1" applyBorder="1" applyAlignment="1">
      <alignment horizontal="right" vertical="center"/>
    </xf>
    <xf numFmtId="38" fontId="0" fillId="0" borderId="2" xfId="17" applyFill="1" applyBorder="1" applyAlignment="1">
      <alignment horizontal="right" vertical="center"/>
    </xf>
    <xf numFmtId="38" fontId="11" fillId="0" borderId="5" xfId="17" applyFont="1" applyFill="1" applyBorder="1" applyAlignment="1">
      <alignment horizontal="right" vertical="center"/>
    </xf>
    <xf numFmtId="38" fontId="0" fillId="0" borderId="5" xfId="17" applyFill="1" applyBorder="1" applyAlignment="1">
      <alignment horizontal="right" vertical="center"/>
    </xf>
    <xf numFmtId="38" fontId="9" fillId="0" borderId="1" xfId="17" applyFont="1" applyFill="1" applyBorder="1" applyAlignment="1">
      <alignment horizontal="right" vertical="center"/>
    </xf>
    <xf numFmtId="38" fontId="11" fillId="0" borderId="2" xfId="17" applyFont="1" applyFill="1" applyBorder="1" applyAlignment="1">
      <alignment horizontal="right"/>
    </xf>
    <xf numFmtId="38" fontId="0" fillId="0" borderId="2" xfId="17" applyFill="1" applyBorder="1" applyAlignment="1">
      <alignment horizontal="right"/>
    </xf>
    <xf numFmtId="38" fontId="11" fillId="0" borderId="4" xfId="17" applyFont="1" applyFill="1" applyBorder="1" applyAlignment="1">
      <alignment horizontal="right"/>
    </xf>
    <xf numFmtId="38" fontId="11" fillId="0" borderId="5" xfId="17" applyFont="1" applyFill="1" applyBorder="1" applyAlignment="1">
      <alignment horizontal="right"/>
    </xf>
    <xf numFmtId="38" fontId="0" fillId="0" borderId="5" xfId="17" applyFill="1" applyBorder="1" applyAlignment="1">
      <alignment horizontal="right"/>
    </xf>
    <xf numFmtId="38" fontId="9" fillId="0" borderId="42" xfId="17" applyFont="1" applyFill="1" applyBorder="1" applyAlignment="1">
      <alignment horizontal="right" vertical="center"/>
    </xf>
    <xf numFmtId="38" fontId="0" fillId="0" borderId="42" xfId="17" applyFill="1" applyBorder="1" applyAlignment="1">
      <alignment/>
    </xf>
    <xf numFmtId="38" fontId="0" fillId="0" borderId="42" xfId="17" applyFill="1" applyBorder="1" applyAlignment="1">
      <alignment horizontal="right" vertical="center"/>
    </xf>
    <xf numFmtId="178" fontId="9" fillId="0" borderId="2" xfId="0" applyNumberFormat="1" applyFont="1" applyFill="1" applyBorder="1" applyAlignment="1">
      <alignment horizontal="right" vertical="center"/>
    </xf>
    <xf numFmtId="178" fontId="11" fillId="0" borderId="2" xfId="0" applyNumberFormat="1" applyFont="1" applyFill="1" applyBorder="1" applyAlignment="1">
      <alignment horizontal="right" vertical="center"/>
    </xf>
    <xf numFmtId="0" fontId="0" fillId="0" borderId="2" xfId="0" applyFill="1" applyBorder="1" applyAlignment="1">
      <alignment horizontal="right" vertical="center"/>
    </xf>
    <xf numFmtId="178" fontId="11" fillId="0" borderId="5" xfId="0" applyNumberFormat="1" applyFont="1" applyFill="1" applyBorder="1" applyAlignment="1">
      <alignment horizontal="right" vertical="center"/>
    </xf>
    <xf numFmtId="0" fontId="0" fillId="0" borderId="5" xfId="0" applyFill="1" applyBorder="1" applyAlignment="1">
      <alignment horizontal="right" vertical="center"/>
    </xf>
    <xf numFmtId="176" fontId="9" fillId="0" borderId="1" xfId="0" applyNumberFormat="1" applyFont="1" applyFill="1" applyBorder="1" applyAlignment="1">
      <alignment horizontal="right" vertical="center"/>
    </xf>
    <xf numFmtId="176" fontId="11" fillId="0" borderId="2" xfId="0" applyNumberFormat="1" applyFont="1" applyFill="1" applyBorder="1" applyAlignment="1">
      <alignment horizontal="right"/>
    </xf>
    <xf numFmtId="0" fontId="0" fillId="0" borderId="2" xfId="0" applyFill="1" applyBorder="1" applyAlignment="1">
      <alignment horizontal="right"/>
    </xf>
    <xf numFmtId="176" fontId="11" fillId="0" borderId="4" xfId="0" applyNumberFormat="1" applyFont="1" applyFill="1" applyBorder="1" applyAlignment="1">
      <alignment horizontal="right"/>
    </xf>
    <xf numFmtId="176" fontId="11" fillId="0" borderId="5" xfId="0" applyNumberFormat="1" applyFont="1" applyFill="1" applyBorder="1" applyAlignment="1">
      <alignment horizontal="right"/>
    </xf>
    <xf numFmtId="0" fontId="0" fillId="0" borderId="5" xfId="0" applyFill="1" applyBorder="1" applyAlignment="1">
      <alignment horizontal="right"/>
    </xf>
    <xf numFmtId="176" fontId="9" fillId="0" borderId="42" xfId="0" applyNumberFormat="1" applyFont="1" applyFill="1" applyBorder="1" applyAlignment="1">
      <alignment horizontal="right" vertical="center"/>
    </xf>
    <xf numFmtId="0" fontId="0" fillId="0" borderId="42" xfId="0" applyFill="1" applyBorder="1" applyAlignment="1">
      <alignment/>
    </xf>
    <xf numFmtId="0" fontId="0" fillId="0" borderId="42" xfId="0" applyFill="1" applyBorder="1" applyAlignment="1">
      <alignment horizontal="right" vertical="center"/>
    </xf>
    <xf numFmtId="0" fontId="0" fillId="0" borderId="52" xfId="0" applyBorder="1" applyAlignment="1">
      <alignment horizontal="distributed" vertical="center"/>
    </xf>
    <xf numFmtId="0" fontId="0" fillId="0" borderId="46" xfId="0" applyBorder="1" applyAlignment="1">
      <alignment horizontal="distributed" vertical="center"/>
    </xf>
    <xf numFmtId="176" fontId="9" fillId="0" borderId="46" xfId="0" applyNumberFormat="1" applyFont="1" applyBorder="1" applyAlignment="1">
      <alignment horizontal="right" vertical="center"/>
    </xf>
    <xf numFmtId="0" fontId="0" fillId="0" borderId="46" xfId="0" applyBorder="1" applyAlignment="1">
      <alignment/>
    </xf>
    <xf numFmtId="0" fontId="0" fillId="0" borderId="48" xfId="0" applyBorder="1" applyAlignment="1">
      <alignment/>
    </xf>
    <xf numFmtId="0" fontId="9" fillId="0" borderId="42" xfId="0" applyFont="1" applyFill="1" applyBorder="1" applyAlignment="1">
      <alignment horizontal="right" vertical="center"/>
    </xf>
    <xf numFmtId="0" fontId="0" fillId="0" borderId="42" xfId="0" applyFill="1" applyBorder="1" applyAlignment="1">
      <alignment vertical="center"/>
    </xf>
    <xf numFmtId="0" fontId="9" fillId="0" borderId="44" xfId="0" applyFont="1" applyFill="1" applyBorder="1" applyAlignment="1">
      <alignment horizontal="right" vertical="center"/>
    </xf>
    <xf numFmtId="0" fontId="0" fillId="0" borderId="44" xfId="0" applyFill="1" applyBorder="1" applyAlignment="1">
      <alignment vertical="center"/>
    </xf>
    <xf numFmtId="0" fontId="9" fillId="0" borderId="46" xfId="0" applyFont="1" applyBorder="1" applyAlignment="1">
      <alignment horizontal="right" vertical="center"/>
    </xf>
    <xf numFmtId="0" fontId="0" fillId="0" borderId="46" xfId="0" applyBorder="1" applyAlignment="1">
      <alignment vertical="center"/>
    </xf>
    <xf numFmtId="0" fontId="9" fillId="0" borderId="48" xfId="0" applyFont="1" applyBorder="1" applyAlignment="1">
      <alignment horizontal="right" vertical="center"/>
    </xf>
    <xf numFmtId="0" fontId="0" fillId="0" borderId="48" xfId="0" applyBorder="1" applyAlignment="1">
      <alignment vertical="center"/>
    </xf>
    <xf numFmtId="178" fontId="9" fillId="0" borderId="42" xfId="0" applyNumberFormat="1" applyFont="1" applyFill="1" applyBorder="1" applyAlignment="1">
      <alignment horizontal="right" vertical="center"/>
    </xf>
    <xf numFmtId="178" fontId="11" fillId="0" borderId="42" xfId="0" applyNumberFormat="1" applyFont="1" applyFill="1" applyBorder="1" applyAlignment="1">
      <alignment horizontal="right" vertical="center"/>
    </xf>
    <xf numFmtId="178" fontId="11" fillId="0" borderId="44" xfId="0" applyNumberFormat="1" applyFont="1" applyFill="1" applyBorder="1" applyAlignment="1">
      <alignment horizontal="right" vertical="center"/>
    </xf>
    <xf numFmtId="0" fontId="0" fillId="0" borderId="44" xfId="0" applyFill="1" applyBorder="1" applyAlignment="1">
      <alignment/>
    </xf>
    <xf numFmtId="0" fontId="0" fillId="0" borderId="46" xfId="0" applyBorder="1" applyAlignment="1">
      <alignment horizontal="distributed"/>
    </xf>
    <xf numFmtId="0" fontId="6" fillId="0" borderId="28" xfId="0" applyFont="1" applyBorder="1" applyAlignment="1">
      <alignment horizontal="distributed" vertical="center"/>
    </xf>
    <xf numFmtId="0" fontId="6"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52" xfId="0" applyFont="1" applyBorder="1" applyAlignment="1">
      <alignment horizontal="distributed" vertical="center"/>
    </xf>
    <xf numFmtId="0" fontId="0" fillId="0" borderId="52" xfId="0" applyBorder="1" applyAlignment="1">
      <alignment vertical="center"/>
    </xf>
    <xf numFmtId="184" fontId="0" fillId="0" borderId="48" xfId="0" applyNumberFormat="1" applyFill="1" applyBorder="1" applyAlignment="1">
      <alignment horizontal="right" vertical="center"/>
    </xf>
    <xf numFmtId="10" fontId="6" fillId="0" borderId="62" xfId="15" applyNumberFormat="1" applyFont="1" applyBorder="1" applyAlignment="1">
      <alignment horizontal="right" vertical="center"/>
    </xf>
    <xf numFmtId="10" fontId="6" fillId="0" borderId="63" xfId="15" applyNumberFormat="1" applyFont="1" applyBorder="1" applyAlignment="1">
      <alignment horizontal="right" vertical="center"/>
    </xf>
    <xf numFmtId="10" fontId="6" fillId="0" borderId="64" xfId="15" applyNumberFormat="1" applyFont="1" applyBorder="1" applyAlignment="1">
      <alignment horizontal="righ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1" xfId="0" applyFont="1" applyBorder="1" applyAlignment="1">
      <alignment horizontal="distributed" vertical="center"/>
    </xf>
    <xf numFmtId="0" fontId="6" fillId="0" borderId="42" xfId="0" applyFont="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0" fillId="0" borderId="46" xfId="0" applyBorder="1" applyAlignment="1">
      <alignment horizontal="right" vertical="center"/>
    </xf>
    <xf numFmtId="0" fontId="0" fillId="0" borderId="48" xfId="0" applyBorder="1" applyAlignment="1">
      <alignment horizontal="right" vertical="center"/>
    </xf>
    <xf numFmtId="178" fontId="9" fillId="0" borderId="46"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48" xfId="0" applyNumberFormat="1" applyFont="1" applyBorder="1" applyAlignment="1">
      <alignment horizontal="right" vertical="center"/>
    </xf>
    <xf numFmtId="176" fontId="9" fillId="0" borderId="48" xfId="0" applyNumberFormat="1" applyFont="1" applyBorder="1" applyAlignment="1">
      <alignment horizontal="right" vertical="center"/>
    </xf>
    <xf numFmtId="176" fontId="9" fillId="0" borderId="44" xfId="0" applyNumberFormat="1" applyFont="1" applyFill="1" applyBorder="1" applyAlignment="1">
      <alignment horizontal="right" vertical="center"/>
    </xf>
    <xf numFmtId="0" fontId="0" fillId="0" borderId="44" xfId="0" applyFill="1" applyBorder="1" applyAlignment="1">
      <alignment horizontal="right" vertical="center"/>
    </xf>
    <xf numFmtId="176" fontId="6" fillId="0" borderId="0" xfId="0" applyNumberFormat="1"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Border="1" applyAlignment="1">
      <alignment horizontal="distributed" vertical="center"/>
    </xf>
    <xf numFmtId="0" fontId="6" fillId="0" borderId="0" xfId="0" applyNumberFormat="1" applyFont="1" applyFill="1" applyBorder="1" applyAlignment="1">
      <alignment horizontal="left" vertical="center" wrapText="1"/>
    </xf>
    <xf numFmtId="177" fontId="9" fillId="0" borderId="59" xfId="0" applyNumberFormat="1" applyFont="1" applyBorder="1" applyAlignment="1">
      <alignment horizontal="right" vertical="center"/>
    </xf>
    <xf numFmtId="177" fontId="9" fillId="0" borderId="60" xfId="0" applyNumberFormat="1" applyFont="1" applyBorder="1" applyAlignment="1">
      <alignment horizontal="right" vertical="center"/>
    </xf>
    <xf numFmtId="177" fontId="9" fillId="0" borderId="61" xfId="0" applyNumberFormat="1" applyFont="1" applyBorder="1" applyAlignment="1">
      <alignment horizontal="right" vertical="center"/>
    </xf>
    <xf numFmtId="177" fontId="9" fillId="0" borderId="4" xfId="0" applyNumberFormat="1" applyFont="1" applyBorder="1" applyAlignment="1">
      <alignment horizontal="right" vertical="center"/>
    </xf>
    <xf numFmtId="177" fontId="9" fillId="0" borderId="5"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62" xfId="0" applyNumberFormat="1" applyFont="1" applyBorder="1" applyAlignment="1">
      <alignment horizontal="right" vertical="center"/>
    </xf>
    <xf numFmtId="177" fontId="9" fillId="0" borderId="63" xfId="0" applyNumberFormat="1" applyFont="1" applyBorder="1" applyAlignment="1">
      <alignment horizontal="right" vertical="center"/>
    </xf>
    <xf numFmtId="177" fontId="9" fillId="0" borderId="64" xfId="0" applyNumberFormat="1" applyFont="1" applyBorder="1" applyAlignment="1">
      <alignment horizontal="right" vertical="center"/>
    </xf>
    <xf numFmtId="177" fontId="9" fillId="0" borderId="65" xfId="0" applyNumberFormat="1" applyFont="1" applyBorder="1" applyAlignment="1">
      <alignment horizontal="right" vertical="center"/>
    </xf>
    <xf numFmtId="177" fontId="9" fillId="0" borderId="66" xfId="0" applyNumberFormat="1" applyFont="1" applyBorder="1" applyAlignment="1">
      <alignment horizontal="right" vertical="center"/>
    </xf>
    <xf numFmtId="177" fontId="9" fillId="0" borderId="67" xfId="0" applyNumberFormat="1" applyFont="1" applyBorder="1" applyAlignment="1">
      <alignment horizontal="right" vertical="center"/>
    </xf>
    <xf numFmtId="0" fontId="6" fillId="0" borderId="0" xfId="0" applyFont="1" applyBorder="1" applyAlignment="1">
      <alignment horizontal="distributed" vertical="center"/>
    </xf>
    <xf numFmtId="0" fontId="8" fillId="0" borderId="0" xfId="0" applyFont="1" applyAlignment="1">
      <alignment/>
    </xf>
    <xf numFmtId="0" fontId="6" fillId="0" borderId="15" xfId="0" applyFont="1"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8" fontId="6" fillId="0" borderId="68" xfId="0" applyNumberFormat="1" applyFont="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5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5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8" fontId="6" fillId="0" borderId="2" xfId="0" applyNumberFormat="1" applyFont="1" applyBorder="1" applyAlignment="1">
      <alignment vertical="center"/>
    </xf>
    <xf numFmtId="0" fontId="0" fillId="0" borderId="69"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8" fillId="0" borderId="0" xfId="0" applyFont="1" applyAlignment="1">
      <alignment horizontal="distributed" vertical="center"/>
    </xf>
    <xf numFmtId="0" fontId="0" fillId="0" borderId="0" xfId="0" applyAlignment="1">
      <alignment/>
    </xf>
    <xf numFmtId="0" fontId="6" fillId="0" borderId="53" xfId="0" applyFont="1" applyBorder="1" applyAlignment="1">
      <alignment horizontal="center" vertical="center"/>
    </xf>
    <xf numFmtId="0" fontId="0" fillId="0" borderId="13" xfId="0" applyBorder="1" applyAlignment="1">
      <alignment/>
    </xf>
    <xf numFmtId="0" fontId="0" fillId="0" borderId="54" xfId="0" applyBorder="1" applyAlignment="1">
      <alignment/>
    </xf>
    <xf numFmtId="0" fontId="0" fillId="0" borderId="57" xfId="0" applyBorder="1" applyAlignment="1">
      <alignment/>
    </xf>
    <xf numFmtId="0" fontId="0" fillId="0" borderId="5" xfId="0" applyBorder="1" applyAlignment="1">
      <alignment/>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0" xfId="0" applyFont="1" applyBorder="1" applyAlignment="1">
      <alignment horizontal="center" vertical="center"/>
    </xf>
    <xf numFmtId="0" fontId="6" fillId="0" borderId="28"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0" fillId="0" borderId="2"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 xfId="0" applyBorder="1" applyAlignment="1">
      <alignment horizontal="center" vertical="center"/>
    </xf>
    <xf numFmtId="178" fontId="6" fillId="0" borderId="1" xfId="0" applyNumberFormat="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 xfId="0" applyFont="1" applyBorder="1" applyAlignment="1">
      <alignment horizontal="distributed" vertical="center"/>
    </xf>
    <xf numFmtId="0" fontId="0" fillId="0" borderId="3" xfId="0" applyBorder="1" applyAlignment="1">
      <alignment/>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0" borderId="11" xfId="0" applyBorder="1" applyAlignment="1">
      <alignment vertical="center"/>
    </xf>
    <xf numFmtId="0" fontId="0" fillId="0" borderId="74" xfId="0" applyBorder="1" applyAlignment="1">
      <alignment vertical="center"/>
    </xf>
    <xf numFmtId="0" fontId="6" fillId="0" borderId="0" xfId="0" applyFont="1" applyAlignment="1">
      <alignment horizontal="center"/>
    </xf>
    <xf numFmtId="0" fontId="6" fillId="0" borderId="2" xfId="0" applyFont="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xf>
    <xf numFmtId="0" fontId="6" fillId="0" borderId="1" xfId="0" applyFont="1" applyBorder="1" applyAlignment="1">
      <alignment horizontal="center" vertical="center"/>
    </xf>
    <xf numFmtId="0" fontId="0" fillId="0" borderId="3" xfId="0" applyBorder="1" applyAlignment="1">
      <alignment horizontal="center" vertical="center"/>
    </xf>
    <xf numFmtId="0" fontId="6" fillId="0" borderId="75" xfId="0" applyFont="1" applyBorder="1" applyAlignment="1">
      <alignment horizontal="distributed" vertical="center"/>
    </xf>
    <xf numFmtId="0" fontId="6" fillId="0" borderId="60" xfId="0" applyFont="1" applyBorder="1" applyAlignment="1">
      <alignment horizontal="distributed" vertical="center"/>
    </xf>
    <xf numFmtId="0" fontId="6" fillId="0" borderId="72" xfId="0" applyFont="1" applyBorder="1" applyAlignment="1">
      <alignment horizontal="distributed" vertical="center"/>
    </xf>
    <xf numFmtId="178" fontId="9" fillId="0" borderId="1" xfId="0" applyNumberFormat="1" applyFont="1" applyFill="1" applyBorder="1" applyAlignment="1">
      <alignment horizontal="right" vertical="center"/>
    </xf>
    <xf numFmtId="178" fontId="11" fillId="0" borderId="4" xfId="0" applyNumberFormat="1" applyFont="1" applyFill="1" applyBorder="1" applyAlignment="1">
      <alignment horizontal="right" vertical="center"/>
    </xf>
    <xf numFmtId="177" fontId="6" fillId="0" borderId="62" xfId="0" applyNumberFormat="1" applyFont="1" applyBorder="1" applyAlignment="1">
      <alignment horizontal="right" vertical="center"/>
    </xf>
    <xf numFmtId="177" fontId="6" fillId="0" borderId="63" xfId="0" applyNumberFormat="1" applyFont="1" applyBorder="1" applyAlignment="1">
      <alignment horizontal="right" vertical="center"/>
    </xf>
    <xf numFmtId="177" fontId="6" fillId="0" borderId="64" xfId="0" applyNumberFormat="1" applyFont="1" applyBorder="1" applyAlignment="1">
      <alignment horizontal="right" vertical="center"/>
    </xf>
    <xf numFmtId="0" fontId="6" fillId="0" borderId="76" xfId="0" applyFont="1" applyBorder="1" applyAlignment="1">
      <alignment horizontal="distributed" vertical="center"/>
    </xf>
    <xf numFmtId="0" fontId="6" fillId="0" borderId="63" xfId="0" applyFont="1" applyBorder="1" applyAlignment="1">
      <alignment horizontal="distributed" vertical="center"/>
    </xf>
    <xf numFmtId="0" fontId="6" fillId="0" borderId="77" xfId="0" applyFont="1" applyBorder="1" applyAlignment="1">
      <alignment horizontal="distributed" vertical="center"/>
    </xf>
    <xf numFmtId="178" fontId="9" fillId="0" borderId="1" xfId="0" applyNumberFormat="1" applyFont="1" applyBorder="1" applyAlignment="1">
      <alignment horizontal="right" vertical="center"/>
    </xf>
    <xf numFmtId="178" fontId="11" fillId="0" borderId="2" xfId="0" applyNumberFormat="1" applyFont="1" applyBorder="1" applyAlignment="1">
      <alignment horizontal="right" vertical="center"/>
    </xf>
    <xf numFmtId="0" fontId="0" fillId="0" borderId="2" xfId="0" applyBorder="1" applyAlignment="1">
      <alignment horizontal="right" vertical="center"/>
    </xf>
    <xf numFmtId="178" fontId="11" fillId="0" borderId="9" xfId="0" applyNumberFormat="1" applyFont="1" applyBorder="1" applyAlignment="1">
      <alignment horizontal="right" vertical="center"/>
    </xf>
    <xf numFmtId="178" fontId="11" fillId="0" borderId="10" xfId="0" applyNumberFormat="1" applyFont="1" applyBorder="1" applyAlignment="1">
      <alignment horizontal="right" vertical="center"/>
    </xf>
    <xf numFmtId="0" fontId="0" fillId="0" borderId="10" xfId="0" applyBorder="1" applyAlignment="1">
      <alignment horizontal="right" vertical="center"/>
    </xf>
    <xf numFmtId="176" fontId="9" fillId="0" borderId="1" xfId="0" applyNumberFormat="1" applyFont="1" applyBorder="1" applyAlignment="1">
      <alignment horizontal="right" vertical="center"/>
    </xf>
    <xf numFmtId="176" fontId="11" fillId="0" borderId="2" xfId="0" applyNumberFormat="1" applyFont="1" applyBorder="1" applyAlignment="1">
      <alignment horizontal="right"/>
    </xf>
    <xf numFmtId="0" fontId="0" fillId="0" borderId="2" xfId="0" applyBorder="1" applyAlignment="1">
      <alignment horizontal="right"/>
    </xf>
    <xf numFmtId="176" fontId="11" fillId="0" borderId="9" xfId="0" applyNumberFormat="1" applyFont="1" applyBorder="1" applyAlignment="1">
      <alignment horizontal="right"/>
    </xf>
    <xf numFmtId="176" fontId="11" fillId="0" borderId="10" xfId="0" applyNumberFormat="1" applyFont="1" applyBorder="1" applyAlignment="1">
      <alignment horizontal="right"/>
    </xf>
    <xf numFmtId="0" fontId="0" fillId="0" borderId="10" xfId="0" applyBorder="1" applyAlignment="1">
      <alignment horizontal="right"/>
    </xf>
    <xf numFmtId="176" fontId="9" fillId="0" borderId="42" xfId="0" applyNumberFormat="1" applyFont="1" applyBorder="1" applyAlignment="1">
      <alignment horizontal="right" vertical="center"/>
    </xf>
    <xf numFmtId="0" fontId="0" fillId="0" borderId="42" xfId="0" applyBorder="1" applyAlignment="1">
      <alignment/>
    </xf>
    <xf numFmtId="177" fontId="6" fillId="0" borderId="0" xfId="0" applyNumberFormat="1" applyFont="1" applyFill="1" applyBorder="1" applyAlignment="1">
      <alignment horizontal="right" vertical="center"/>
    </xf>
    <xf numFmtId="0" fontId="0" fillId="0" borderId="0" xfId="0" applyFill="1" applyAlignment="1">
      <alignment horizontal="righ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0" xfId="0" applyFont="1" applyBorder="1" applyAlignment="1">
      <alignment horizontal="left" vertical="center"/>
    </xf>
    <xf numFmtId="0" fontId="0" fillId="0" borderId="0" xfId="0" applyAlignment="1">
      <alignment horizontal="left" vertical="center"/>
    </xf>
    <xf numFmtId="0" fontId="6" fillId="0" borderId="0" xfId="0" applyFont="1" applyBorder="1" applyAlignment="1">
      <alignment horizontal="distributed" vertical="center"/>
    </xf>
    <xf numFmtId="0" fontId="0" fillId="0" borderId="0" xfId="0" applyAlignment="1">
      <alignment horizontal="distributed" vertical="center"/>
    </xf>
    <xf numFmtId="0" fontId="0" fillId="0" borderId="42" xfId="0" applyBorder="1" applyAlignment="1">
      <alignment horizontal="right" vertical="center"/>
    </xf>
    <xf numFmtId="38" fontId="6" fillId="0" borderId="1" xfId="17" applyFont="1" applyBorder="1" applyAlignment="1">
      <alignment horizontal="right" vertical="center"/>
    </xf>
    <xf numFmtId="38" fontId="0" fillId="0" borderId="2" xfId="17" applyBorder="1" applyAlignment="1">
      <alignment horizontal="right"/>
    </xf>
    <xf numFmtId="38" fontId="0" fillId="0" borderId="69" xfId="17" applyBorder="1" applyAlignment="1">
      <alignment horizontal="right"/>
    </xf>
    <xf numFmtId="38" fontId="0" fillId="0" borderId="4" xfId="17" applyBorder="1" applyAlignment="1">
      <alignment horizontal="right"/>
    </xf>
    <xf numFmtId="38" fontId="0" fillId="0" borderId="5" xfId="17" applyBorder="1" applyAlignment="1">
      <alignment horizontal="right"/>
    </xf>
    <xf numFmtId="38" fontId="0" fillId="0" borderId="58" xfId="17" applyBorder="1" applyAlignment="1">
      <alignment horizontal="right"/>
    </xf>
    <xf numFmtId="0" fontId="0" fillId="0" borderId="2" xfId="0" applyFill="1" applyBorder="1" applyAlignment="1">
      <alignment vertical="center"/>
    </xf>
    <xf numFmtId="0" fontId="0" fillId="0" borderId="5" xfId="0" applyFill="1" applyBorder="1" applyAlignment="1">
      <alignment vertical="center"/>
    </xf>
    <xf numFmtId="176" fontId="11" fillId="0" borderId="2"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0" fontId="9" fillId="0" borderId="2"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0" fontId="0" fillId="0" borderId="60" xfId="0" applyFill="1" applyBorder="1" applyAlignment="1">
      <alignment horizontal="right" vertical="center"/>
    </xf>
    <xf numFmtId="0" fontId="0" fillId="0" borderId="72" xfId="0" applyFill="1" applyBorder="1" applyAlignment="1">
      <alignment/>
    </xf>
    <xf numFmtId="0" fontId="0" fillId="0" borderId="59" xfId="0" applyFill="1" applyBorder="1" applyAlignment="1">
      <alignment horizontal="right" vertical="center"/>
    </xf>
    <xf numFmtId="0" fontId="0" fillId="0" borderId="65" xfId="0" applyFill="1" applyBorder="1" applyAlignment="1">
      <alignment horizontal="right" vertical="center"/>
    </xf>
    <xf numFmtId="0" fontId="0" fillId="0" borderId="66" xfId="0" applyFill="1" applyBorder="1" applyAlignment="1">
      <alignment horizontal="right" vertical="center"/>
    </xf>
    <xf numFmtId="0" fontId="0" fillId="0" borderId="78" xfId="0" applyFill="1" applyBorder="1" applyAlignment="1">
      <alignment/>
    </xf>
    <xf numFmtId="178" fontId="11" fillId="0" borderId="79" xfId="0" applyNumberFormat="1" applyFont="1" applyFill="1" applyBorder="1" applyAlignment="1">
      <alignment horizontal="right" vertical="center"/>
    </xf>
    <xf numFmtId="178" fontId="11" fillId="0" borderId="80" xfId="0" applyNumberFormat="1" applyFont="1" applyFill="1" applyBorder="1" applyAlignment="1">
      <alignment horizontal="right" vertical="center"/>
    </xf>
    <xf numFmtId="0" fontId="0" fillId="0" borderId="80" xfId="0" applyFill="1" applyBorder="1" applyAlignment="1">
      <alignment vertical="center"/>
    </xf>
    <xf numFmtId="176" fontId="11" fillId="0" borderId="79" xfId="0" applyNumberFormat="1" applyFont="1" applyFill="1" applyBorder="1" applyAlignment="1">
      <alignment horizontal="right" vertical="center"/>
    </xf>
    <xf numFmtId="176" fontId="11" fillId="0" borderId="80" xfId="0" applyNumberFormat="1" applyFont="1" applyFill="1" applyBorder="1" applyAlignment="1">
      <alignment horizontal="right" vertical="center"/>
    </xf>
    <xf numFmtId="0" fontId="9" fillId="0" borderId="79" xfId="0" applyFont="1" applyFill="1" applyBorder="1" applyAlignment="1">
      <alignment horizontal="right" vertical="center"/>
    </xf>
    <xf numFmtId="0" fontId="9" fillId="0" borderId="80" xfId="0" applyFont="1" applyFill="1" applyBorder="1" applyAlignment="1">
      <alignment horizontal="right" vertical="center"/>
    </xf>
    <xf numFmtId="0" fontId="0" fillId="0" borderId="80" xfId="0" applyFill="1" applyBorder="1" applyAlignment="1">
      <alignment horizontal="right" vertical="center"/>
    </xf>
    <xf numFmtId="176" fontId="9" fillId="0" borderId="79" xfId="0" applyNumberFormat="1" applyFont="1" applyFill="1" applyBorder="1" applyAlignment="1">
      <alignment horizontal="right" vertical="center"/>
    </xf>
    <xf numFmtId="176" fontId="9" fillId="0" borderId="80" xfId="0" applyNumberFormat="1" applyFont="1" applyFill="1" applyBorder="1" applyAlignment="1">
      <alignment horizontal="right" vertical="center"/>
    </xf>
    <xf numFmtId="176" fontId="9" fillId="0" borderId="4" xfId="0" applyNumberFormat="1" applyFont="1" applyBorder="1" applyAlignment="1">
      <alignment horizontal="right" vertical="center"/>
    </xf>
    <xf numFmtId="0" fontId="0" fillId="0" borderId="5" xfId="0" applyBorder="1" applyAlignment="1">
      <alignment horizontal="right" vertical="center"/>
    </xf>
    <xf numFmtId="0" fontId="0" fillId="0" borderId="58" xfId="0" applyBorder="1" applyAlignment="1">
      <alignment/>
    </xf>
    <xf numFmtId="0" fontId="0" fillId="0" borderId="62" xfId="0" applyBorder="1" applyAlignment="1">
      <alignment horizontal="right" vertical="center"/>
    </xf>
    <xf numFmtId="0" fontId="0" fillId="0" borderId="63" xfId="0" applyBorder="1" applyAlignment="1">
      <alignment horizontal="right" vertical="center"/>
    </xf>
    <xf numFmtId="0" fontId="0" fillId="0" borderId="77" xfId="0" applyBorder="1" applyAlignment="1">
      <alignment/>
    </xf>
    <xf numFmtId="178" fontId="9" fillId="0" borderId="3" xfId="0" applyNumberFormat="1" applyFont="1" applyBorder="1" applyAlignment="1">
      <alignment horizontal="right" vertical="center"/>
    </xf>
    <xf numFmtId="178" fontId="11" fillId="0" borderId="0"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9"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9" fillId="0" borderId="0" xfId="0" applyFont="1" applyBorder="1" applyAlignment="1">
      <alignment horizontal="right" vertical="center"/>
    </xf>
    <xf numFmtId="0" fontId="0" fillId="0" borderId="0" xfId="0"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176" fontId="9" fillId="0" borderId="0" xfId="0" applyNumberFormat="1" applyFont="1" applyBorder="1" applyAlignment="1">
      <alignment horizontal="right" vertical="center"/>
    </xf>
    <xf numFmtId="176" fontId="9" fillId="0" borderId="9" xfId="0" applyNumberFormat="1" applyFont="1" applyBorder="1" applyAlignment="1">
      <alignment horizontal="right" vertical="center"/>
    </xf>
    <xf numFmtId="176" fontId="9" fillId="0" borderId="10" xfId="0" applyNumberFormat="1" applyFont="1" applyBorder="1" applyAlignment="1">
      <alignment horizontal="right" vertical="center"/>
    </xf>
    <xf numFmtId="0" fontId="13" fillId="0" borderId="41" xfId="0" applyFont="1" applyBorder="1" applyAlignment="1">
      <alignment horizontal="distributed" vertical="center"/>
    </xf>
    <xf numFmtId="0" fontId="0" fillId="0" borderId="41" xfId="0" applyBorder="1" applyAlignment="1">
      <alignment horizontal="distributed" vertical="center"/>
    </xf>
    <xf numFmtId="0" fontId="13" fillId="0" borderId="81" xfId="0" applyFont="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13" fillId="0" borderId="42" xfId="0" applyFont="1" applyBorder="1" applyAlignment="1">
      <alignment horizontal="center" vertical="center"/>
    </xf>
    <xf numFmtId="0" fontId="13" fillId="0" borderId="48" xfId="0" applyFont="1" applyBorder="1" applyAlignment="1">
      <alignment horizontal="center" vertical="center"/>
    </xf>
    <xf numFmtId="0" fontId="0" fillId="0" borderId="0" xfId="0" applyBorder="1" applyAlignment="1">
      <alignment horizontal="left"/>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575"/>
          <c:w val="0.85525"/>
          <c:h val="0.818"/>
        </c:manualLayout>
      </c:layout>
      <c:barChart>
        <c:barDir val="col"/>
        <c:grouping val="stacked"/>
        <c:varyColors val="0"/>
        <c:ser>
          <c:idx val="0"/>
          <c:order val="0"/>
          <c:tx>
            <c:strRef>
              <c:f>'１　保険料収納状況'!$AO$120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保険料収納状況'!$AN$121:$AN$125</c:f>
              <c:strCache/>
            </c:strRef>
          </c:cat>
          <c:val>
            <c:numRef>
              <c:f>'１　保険料収納状況'!$AO$121:$AO$125</c:f>
              <c:numCache>
                <c:ptCount val="5"/>
                <c:pt idx="0">
                  <c:v>0</c:v>
                </c:pt>
                <c:pt idx="1">
                  <c:v>0</c:v>
                </c:pt>
                <c:pt idx="2">
                  <c:v>0</c:v>
                </c:pt>
                <c:pt idx="3">
                  <c:v>0</c:v>
                </c:pt>
                <c:pt idx="4">
                  <c:v>0</c:v>
                </c:pt>
              </c:numCache>
            </c:numRef>
          </c:val>
        </c:ser>
        <c:ser>
          <c:idx val="1"/>
          <c:order val="1"/>
          <c:tx>
            <c:strRef>
              <c:f>'１　保険料収納状況'!$AP$120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保険料収納状況'!$AN$121:$AN$125</c:f>
              <c:strCache/>
            </c:strRef>
          </c:cat>
          <c:val>
            <c:numRef>
              <c:f>'１　保険料収納状況'!$AP$121:$AP$125</c:f>
              <c:numCache>
                <c:ptCount val="5"/>
                <c:pt idx="0">
                  <c:v>0</c:v>
                </c:pt>
                <c:pt idx="1">
                  <c:v>0</c:v>
                </c:pt>
                <c:pt idx="2">
                  <c:v>0</c:v>
                </c:pt>
                <c:pt idx="3">
                  <c:v>0</c:v>
                </c:pt>
                <c:pt idx="4">
                  <c:v>0</c:v>
                </c:pt>
              </c:numCache>
            </c:numRef>
          </c:val>
        </c:ser>
        <c:overlap val="100"/>
        <c:axId val="18490459"/>
        <c:axId val="32196404"/>
      </c:barChart>
      <c:catAx>
        <c:axId val="18490459"/>
        <c:scaling>
          <c:orientation val="minMax"/>
        </c:scaling>
        <c:axPos val="b"/>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32196404"/>
        <c:crosses val="autoZero"/>
        <c:auto val="1"/>
        <c:lblOffset val="100"/>
        <c:noMultiLvlLbl val="0"/>
      </c:catAx>
      <c:valAx>
        <c:axId val="32196404"/>
        <c:scaling>
          <c:orientation val="minMax"/>
        </c:scaling>
        <c:axPos val="l"/>
        <c:majorGridlines/>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18490459"/>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75"/>
        </c:manualLayout>
      </c:layout>
      <c:barChart>
        <c:barDir val="col"/>
        <c:grouping val="stacked"/>
        <c:varyColors val="0"/>
        <c:ser>
          <c:idx val="0"/>
          <c:order val="0"/>
          <c:tx>
            <c:strRef>
              <c:f>'１　保険料収納状況'!$AO$120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保険料収納状況'!$AN$142:$AN$146</c:f>
              <c:strCache/>
            </c:strRef>
          </c:cat>
          <c:val>
            <c:numRef>
              <c:f>'１　保険料収納状況'!$AO$142:$AO$146</c:f>
              <c:numCache>
                <c:ptCount val="5"/>
                <c:pt idx="0">
                  <c:v>0</c:v>
                </c:pt>
                <c:pt idx="1">
                  <c:v>0</c:v>
                </c:pt>
                <c:pt idx="2">
                  <c:v>0</c:v>
                </c:pt>
                <c:pt idx="3">
                  <c:v>0</c:v>
                </c:pt>
                <c:pt idx="4">
                  <c:v>0</c:v>
                </c:pt>
              </c:numCache>
            </c:numRef>
          </c:val>
        </c:ser>
        <c:ser>
          <c:idx val="1"/>
          <c:order val="1"/>
          <c:tx>
            <c:strRef>
              <c:f>'１　保険料収納状況'!$AP$120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保険料収納状況'!$AN$142:$AN$146</c:f>
              <c:strCache/>
            </c:strRef>
          </c:cat>
          <c:val>
            <c:numRef>
              <c:f>'１　保険料収納状況'!$AP$142:$AP$146</c:f>
              <c:numCache>
                <c:ptCount val="5"/>
                <c:pt idx="0">
                  <c:v>0</c:v>
                </c:pt>
                <c:pt idx="1">
                  <c:v>0</c:v>
                </c:pt>
                <c:pt idx="2">
                  <c:v>0</c:v>
                </c:pt>
                <c:pt idx="3">
                  <c:v>0</c:v>
                </c:pt>
                <c:pt idx="4">
                  <c:v>0</c:v>
                </c:pt>
              </c:numCache>
            </c:numRef>
          </c:val>
        </c:ser>
        <c:overlap val="100"/>
        <c:axId val="21332181"/>
        <c:axId val="57771902"/>
      </c:barChart>
      <c:catAx>
        <c:axId val="21332181"/>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771902"/>
        <c:crosses val="autoZero"/>
        <c:auto val="1"/>
        <c:lblOffset val="100"/>
        <c:noMultiLvlLbl val="0"/>
      </c:catAx>
      <c:valAx>
        <c:axId val="57771902"/>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33218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0.07875</cdr:y>
    </cdr:from>
    <cdr:to>
      <cdr:x>0.143</cdr:x>
      <cdr:y>0.1345</cdr:y>
    </cdr:to>
    <cdr:sp>
      <cdr:nvSpPr>
        <cdr:cNvPr id="1" name="Rectangle 1"/>
        <cdr:cNvSpPr>
          <a:spLocks/>
        </cdr:cNvSpPr>
      </cdr:nvSpPr>
      <cdr:spPr>
        <a:xfrm>
          <a:off x="38100" y="266700"/>
          <a:ext cx="82867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0.077</cdr:y>
    </cdr:from>
    <cdr:to>
      <cdr:x>0.19625</cdr:x>
      <cdr:y>0.13325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73</xdr:row>
      <xdr:rowOff>0</xdr:rowOff>
    </xdr:from>
    <xdr:to>
      <xdr:col>5</xdr:col>
      <xdr:colOff>0</xdr:colOff>
      <xdr:row>76</xdr:row>
      <xdr:rowOff>0</xdr:rowOff>
    </xdr:to>
    <xdr:sp>
      <xdr:nvSpPr>
        <xdr:cNvPr id="1" name="Line 1"/>
        <xdr:cNvSpPr>
          <a:spLocks/>
        </xdr:cNvSpPr>
      </xdr:nvSpPr>
      <xdr:spPr>
        <a:xfrm>
          <a:off x="180975" y="148780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74</xdr:row>
      <xdr:rowOff>133350</xdr:rowOff>
    </xdr:from>
    <xdr:ext cx="438150" cy="209550"/>
    <xdr:sp>
      <xdr:nvSpPr>
        <xdr:cNvPr id="2" name="TextBox 2"/>
        <xdr:cNvSpPr txBox="1">
          <a:spLocks noChangeArrowheads="1"/>
        </xdr:cNvSpPr>
      </xdr:nvSpPr>
      <xdr:spPr>
        <a:xfrm>
          <a:off x="209550" y="152209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73</xdr:row>
      <xdr:rowOff>38100</xdr:rowOff>
    </xdr:from>
    <xdr:ext cx="390525" cy="190500"/>
    <xdr:sp>
      <xdr:nvSpPr>
        <xdr:cNvPr id="3" name="TextBox 3"/>
        <xdr:cNvSpPr txBox="1">
          <a:spLocks noChangeArrowheads="1"/>
        </xdr:cNvSpPr>
      </xdr:nvSpPr>
      <xdr:spPr>
        <a:xfrm>
          <a:off x="419100" y="149161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29</xdr:row>
      <xdr:rowOff>0</xdr:rowOff>
    </xdr:from>
    <xdr:to>
      <xdr:col>5</xdr:col>
      <xdr:colOff>0</xdr:colOff>
      <xdr:row>32</xdr:row>
      <xdr:rowOff>0</xdr:rowOff>
    </xdr:to>
    <xdr:sp>
      <xdr:nvSpPr>
        <xdr:cNvPr id="4" name="Line 7"/>
        <xdr:cNvSpPr>
          <a:spLocks/>
        </xdr:cNvSpPr>
      </xdr:nvSpPr>
      <xdr:spPr>
        <a:xfrm>
          <a:off x="161925" y="5657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31</xdr:row>
      <xdr:rowOff>38100</xdr:rowOff>
    </xdr:from>
    <xdr:ext cx="514350" cy="200025"/>
    <xdr:sp>
      <xdr:nvSpPr>
        <xdr:cNvPr id="5" name="TextBox 8"/>
        <xdr:cNvSpPr txBox="1">
          <a:spLocks noChangeArrowheads="1"/>
        </xdr:cNvSpPr>
      </xdr:nvSpPr>
      <xdr:spPr>
        <a:xfrm>
          <a:off x="161925" y="61150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29</xdr:row>
      <xdr:rowOff>38100</xdr:rowOff>
    </xdr:from>
    <xdr:ext cx="361950" cy="219075"/>
    <xdr:sp>
      <xdr:nvSpPr>
        <xdr:cNvPr id="6" name="TextBox 9"/>
        <xdr:cNvSpPr txBox="1">
          <a:spLocks noChangeArrowheads="1"/>
        </xdr:cNvSpPr>
      </xdr:nvSpPr>
      <xdr:spPr>
        <a:xfrm>
          <a:off x="485775" y="56959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156</xdr:row>
      <xdr:rowOff>114300</xdr:rowOff>
    </xdr:from>
    <xdr:to>
      <xdr:col>38</xdr:col>
      <xdr:colOff>0</xdr:colOff>
      <xdr:row>179</xdr:row>
      <xdr:rowOff>19050</xdr:rowOff>
    </xdr:to>
    <xdr:graphicFrame>
      <xdr:nvGraphicFramePr>
        <xdr:cNvPr id="7" name="Chart 10"/>
        <xdr:cNvGraphicFramePr/>
      </xdr:nvGraphicFramePr>
      <xdr:xfrm>
        <a:off x="171450" y="31575375"/>
        <a:ext cx="6067425"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52</xdr:row>
      <xdr:rowOff>0</xdr:rowOff>
    </xdr:from>
    <xdr:to>
      <xdr:col>5</xdr:col>
      <xdr:colOff>0</xdr:colOff>
      <xdr:row>55</xdr:row>
      <xdr:rowOff>0</xdr:rowOff>
    </xdr:to>
    <xdr:sp>
      <xdr:nvSpPr>
        <xdr:cNvPr id="8" name="Line 11"/>
        <xdr:cNvSpPr>
          <a:spLocks/>
        </xdr:cNvSpPr>
      </xdr:nvSpPr>
      <xdr:spPr>
        <a:xfrm>
          <a:off x="161925" y="1047750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54</xdr:row>
      <xdr:rowOff>28575</xdr:rowOff>
    </xdr:from>
    <xdr:ext cx="514350" cy="200025"/>
    <xdr:sp>
      <xdr:nvSpPr>
        <xdr:cNvPr id="9" name="TextBox 12"/>
        <xdr:cNvSpPr txBox="1">
          <a:spLocks noChangeArrowheads="1"/>
        </xdr:cNvSpPr>
      </xdr:nvSpPr>
      <xdr:spPr>
        <a:xfrm>
          <a:off x="171450" y="109251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52</xdr:row>
      <xdr:rowOff>38100</xdr:rowOff>
    </xdr:from>
    <xdr:ext cx="361950" cy="219075"/>
    <xdr:sp>
      <xdr:nvSpPr>
        <xdr:cNvPr id="10" name="TextBox 13"/>
        <xdr:cNvSpPr txBox="1">
          <a:spLocks noChangeArrowheads="1"/>
        </xdr:cNvSpPr>
      </xdr:nvSpPr>
      <xdr:spPr>
        <a:xfrm>
          <a:off x="485775" y="1051560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94</xdr:row>
      <xdr:rowOff>0</xdr:rowOff>
    </xdr:from>
    <xdr:to>
      <xdr:col>5</xdr:col>
      <xdr:colOff>0</xdr:colOff>
      <xdr:row>97</xdr:row>
      <xdr:rowOff>0</xdr:rowOff>
    </xdr:to>
    <xdr:sp>
      <xdr:nvSpPr>
        <xdr:cNvPr id="11" name="Line 14"/>
        <xdr:cNvSpPr>
          <a:spLocks/>
        </xdr:cNvSpPr>
      </xdr:nvSpPr>
      <xdr:spPr>
        <a:xfrm>
          <a:off x="180975" y="192786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96</xdr:row>
      <xdr:rowOff>9525</xdr:rowOff>
    </xdr:from>
    <xdr:ext cx="438150" cy="209550"/>
    <xdr:sp>
      <xdr:nvSpPr>
        <xdr:cNvPr id="12" name="TextBox 15"/>
        <xdr:cNvSpPr txBox="1">
          <a:spLocks noChangeArrowheads="1"/>
        </xdr:cNvSpPr>
      </xdr:nvSpPr>
      <xdr:spPr>
        <a:xfrm>
          <a:off x="209550" y="196691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94</xdr:row>
      <xdr:rowOff>38100</xdr:rowOff>
    </xdr:from>
    <xdr:ext cx="390525" cy="190500"/>
    <xdr:sp>
      <xdr:nvSpPr>
        <xdr:cNvPr id="13" name="TextBox 16"/>
        <xdr:cNvSpPr txBox="1">
          <a:spLocks noChangeArrowheads="1"/>
        </xdr:cNvSpPr>
      </xdr:nvSpPr>
      <xdr:spPr>
        <a:xfrm>
          <a:off x="419100" y="193167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140</xdr:row>
      <xdr:rowOff>0</xdr:rowOff>
    </xdr:from>
    <xdr:to>
      <xdr:col>5</xdr:col>
      <xdr:colOff>0</xdr:colOff>
      <xdr:row>143</xdr:row>
      <xdr:rowOff>0</xdr:rowOff>
    </xdr:to>
    <xdr:sp>
      <xdr:nvSpPr>
        <xdr:cNvPr id="14" name="Line 17"/>
        <xdr:cNvSpPr>
          <a:spLocks/>
        </xdr:cNvSpPr>
      </xdr:nvSpPr>
      <xdr:spPr>
        <a:xfrm>
          <a:off x="161925" y="288226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142</xdr:row>
      <xdr:rowOff>9525</xdr:rowOff>
    </xdr:from>
    <xdr:ext cx="523875" cy="180975"/>
    <xdr:sp>
      <xdr:nvSpPr>
        <xdr:cNvPr id="15" name="TextBox 18"/>
        <xdr:cNvSpPr txBox="1">
          <a:spLocks noChangeArrowheads="1"/>
        </xdr:cNvSpPr>
      </xdr:nvSpPr>
      <xdr:spPr>
        <a:xfrm>
          <a:off x="171450" y="292036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140</xdr:row>
      <xdr:rowOff>38100</xdr:rowOff>
    </xdr:from>
    <xdr:ext cx="390525" cy="219075"/>
    <xdr:sp>
      <xdr:nvSpPr>
        <xdr:cNvPr id="16" name="TextBox 19"/>
        <xdr:cNvSpPr txBox="1">
          <a:spLocks noChangeArrowheads="1"/>
        </xdr:cNvSpPr>
      </xdr:nvSpPr>
      <xdr:spPr>
        <a:xfrm>
          <a:off x="428625" y="288607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180</xdr:row>
      <xdr:rowOff>38100</xdr:rowOff>
    </xdr:from>
    <xdr:to>
      <xdr:col>38</xdr:col>
      <xdr:colOff>9525</xdr:colOff>
      <xdr:row>202</xdr:row>
      <xdr:rowOff>57150</xdr:rowOff>
    </xdr:to>
    <xdr:graphicFrame>
      <xdr:nvGraphicFramePr>
        <xdr:cNvPr id="17" name="Chart 20"/>
        <xdr:cNvGraphicFramePr/>
      </xdr:nvGraphicFramePr>
      <xdr:xfrm>
        <a:off x="171450" y="351567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118</xdr:row>
      <xdr:rowOff>333375</xdr:rowOff>
    </xdr:from>
    <xdr:to>
      <xdr:col>3</xdr:col>
      <xdr:colOff>0</xdr:colOff>
      <xdr:row>120</xdr:row>
      <xdr:rowOff>38100</xdr:rowOff>
    </xdr:to>
    <xdr:sp>
      <xdr:nvSpPr>
        <xdr:cNvPr id="18" name="Rectangle 21"/>
        <xdr:cNvSpPr>
          <a:spLocks/>
        </xdr:cNvSpPr>
      </xdr:nvSpPr>
      <xdr:spPr>
        <a:xfrm>
          <a:off x="190500" y="242792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119</xdr:row>
      <xdr:rowOff>9525</xdr:rowOff>
    </xdr:from>
    <xdr:to>
      <xdr:col>4</xdr:col>
      <xdr:colOff>85725</xdr:colOff>
      <xdr:row>120</xdr:row>
      <xdr:rowOff>28575</xdr:rowOff>
    </xdr:to>
    <xdr:sp>
      <xdr:nvSpPr>
        <xdr:cNvPr id="19" name="Rectangle 22"/>
        <xdr:cNvSpPr>
          <a:spLocks/>
        </xdr:cNvSpPr>
      </xdr:nvSpPr>
      <xdr:spPr>
        <a:xfrm>
          <a:off x="533400" y="242982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118</xdr:row>
      <xdr:rowOff>0</xdr:rowOff>
    </xdr:from>
    <xdr:to>
      <xdr:col>5</xdr:col>
      <xdr:colOff>0</xdr:colOff>
      <xdr:row>120</xdr:row>
      <xdr:rowOff>0</xdr:rowOff>
    </xdr:to>
    <xdr:grpSp>
      <xdr:nvGrpSpPr>
        <xdr:cNvPr id="20" name="Group 23"/>
        <xdr:cNvGrpSpPr>
          <a:grpSpLocks/>
        </xdr:cNvGrpSpPr>
      </xdr:nvGrpSpPr>
      <xdr:grpSpPr>
        <a:xfrm>
          <a:off x="161925" y="239458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117</xdr:row>
      <xdr:rowOff>180975</xdr:rowOff>
    </xdr:from>
    <xdr:to>
      <xdr:col>5</xdr:col>
      <xdr:colOff>47625</xdr:colOff>
      <xdr:row>118</xdr:row>
      <xdr:rowOff>304800</xdr:rowOff>
    </xdr:to>
    <xdr:sp>
      <xdr:nvSpPr>
        <xdr:cNvPr id="24" name="Rectangle 27"/>
        <xdr:cNvSpPr>
          <a:spLocks/>
        </xdr:cNvSpPr>
      </xdr:nvSpPr>
      <xdr:spPr>
        <a:xfrm>
          <a:off x="438150" y="239172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66675</xdr:colOff>
      <xdr:row>67</xdr:row>
      <xdr:rowOff>161925</xdr:rowOff>
    </xdr:from>
    <xdr:to>
      <xdr:col>13</xdr:col>
      <xdr:colOff>142875</xdr:colOff>
      <xdr:row>69</xdr:row>
      <xdr:rowOff>38100</xdr:rowOff>
    </xdr:to>
    <xdr:sp>
      <xdr:nvSpPr>
        <xdr:cNvPr id="25" name="AutoShape 33"/>
        <xdr:cNvSpPr>
          <a:spLocks/>
        </xdr:cNvSpPr>
      </xdr:nvSpPr>
      <xdr:spPr>
        <a:xfrm>
          <a:off x="2171700" y="13782675"/>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03"/>
  <sheetViews>
    <sheetView tabSelected="1" zoomScaleSheetLayoutView="100" workbookViewId="0" topLeftCell="A1">
      <selection activeCell="A1" sqref="A1"/>
    </sheetView>
  </sheetViews>
  <sheetFormatPr defaultColWidth="9.00390625" defaultRowHeight="16.5" customHeight="1"/>
  <cols>
    <col min="1" max="26" width="2.125" style="2" customWidth="1"/>
    <col min="27" max="27" width="2.25390625" style="2" customWidth="1"/>
    <col min="28" max="28" width="2.125" style="2" customWidth="1"/>
    <col min="29" max="30" width="1.625" style="2" customWidth="1"/>
    <col min="31" max="31" width="2.125" style="2" customWidth="1"/>
    <col min="32" max="35" width="2.25390625" style="2" customWidth="1"/>
    <col min="36" max="38" width="2.625" style="2" customWidth="1"/>
    <col min="39" max="39" width="2.125" style="2" customWidth="1"/>
    <col min="40" max="40" width="8.625" style="2" customWidth="1"/>
    <col min="41" max="42" width="10.625" style="2" customWidth="1"/>
    <col min="43" max="43" width="6.75390625" style="2" bestFit="1" customWidth="1"/>
    <col min="44" max="44" width="13.125" style="2" bestFit="1" customWidth="1"/>
    <col min="45" max="45" width="6.75390625" style="2" bestFit="1" customWidth="1"/>
    <col min="46" max="46" width="13.125" style="2" bestFit="1" customWidth="1"/>
    <col min="47" max="48" width="2.375" style="2" bestFit="1" customWidth="1"/>
    <col min="49" max="16384" width="2.125" style="2" customWidth="1"/>
  </cols>
  <sheetData>
    <row r="1" spans="1:19" ht="16.5" customHeight="1">
      <c r="A1" s="1" t="s">
        <v>78</v>
      </c>
      <c r="C1" s="3"/>
      <c r="D1" s="3"/>
      <c r="E1" s="3"/>
      <c r="F1" s="3"/>
      <c r="G1" s="3"/>
      <c r="H1" s="3"/>
      <c r="I1" s="3"/>
      <c r="J1" s="4"/>
      <c r="K1" s="4"/>
      <c r="L1" s="4"/>
      <c r="M1" s="4"/>
      <c r="N1" s="4"/>
      <c r="O1" s="4"/>
      <c r="P1" s="4"/>
      <c r="Q1" s="4"/>
      <c r="R1" s="4"/>
      <c r="S1" s="4"/>
    </row>
    <row r="3" spans="2:15" ht="16.5" customHeight="1" thickBot="1">
      <c r="B3" s="302" t="s">
        <v>3</v>
      </c>
      <c r="C3" s="302"/>
      <c r="D3" s="302"/>
      <c r="E3" s="302"/>
      <c r="F3" s="302"/>
      <c r="G3" s="302"/>
      <c r="H3" s="302"/>
      <c r="I3" s="302"/>
      <c r="J3" s="302"/>
      <c r="K3" s="302"/>
      <c r="L3" s="302"/>
      <c r="M3" s="302"/>
      <c r="N3" s="303"/>
      <c r="O3" s="303"/>
    </row>
    <row r="4" spans="2:41" ht="15" customHeight="1" thickBot="1">
      <c r="B4" s="304" t="s">
        <v>4</v>
      </c>
      <c r="C4" s="305"/>
      <c r="D4" s="305"/>
      <c r="E4" s="306"/>
      <c r="F4" s="285" t="s">
        <v>5</v>
      </c>
      <c r="G4" s="286"/>
      <c r="H4" s="286"/>
      <c r="I4" s="286"/>
      <c r="J4" s="286"/>
      <c r="K4" s="286"/>
      <c r="L4" s="286"/>
      <c r="M4" s="286"/>
      <c r="N4" s="287"/>
      <c r="O4" s="287"/>
      <c r="P4" s="287"/>
      <c r="Q4" s="288"/>
      <c r="R4" s="285" t="s">
        <v>6</v>
      </c>
      <c r="S4" s="339"/>
      <c r="T4" s="339"/>
      <c r="U4" s="339"/>
      <c r="V4" s="339"/>
      <c r="W4" s="339"/>
      <c r="X4" s="339"/>
      <c r="Y4" s="339"/>
      <c r="Z4" s="339"/>
      <c r="AA4" s="339"/>
      <c r="AB4" s="339"/>
      <c r="AC4" s="339"/>
      <c r="AD4" s="339"/>
      <c r="AE4" s="339"/>
      <c r="AF4" s="339"/>
      <c r="AG4" s="339"/>
      <c r="AH4" s="339"/>
      <c r="AI4" s="339"/>
      <c r="AJ4" s="339"/>
      <c r="AK4" s="339"/>
      <c r="AL4" s="340"/>
      <c r="AM4" s="5"/>
      <c r="AN4" s="5"/>
      <c r="AO4" s="6"/>
    </row>
    <row r="5" spans="2:44" ht="15" customHeight="1">
      <c r="B5" s="307"/>
      <c r="C5" s="308"/>
      <c r="D5" s="308"/>
      <c r="E5" s="308"/>
      <c r="F5" s="309" t="s">
        <v>7</v>
      </c>
      <c r="G5" s="310"/>
      <c r="H5" s="310"/>
      <c r="I5" s="310"/>
      <c r="J5" s="311" t="s">
        <v>8</v>
      </c>
      <c r="K5" s="312"/>
      <c r="L5" s="312"/>
      <c r="M5" s="313"/>
      <c r="N5" s="310" t="s">
        <v>9</v>
      </c>
      <c r="O5" s="310"/>
      <c r="P5" s="310"/>
      <c r="Q5" s="314"/>
      <c r="R5" s="341"/>
      <c r="S5" s="342"/>
      <c r="T5" s="342"/>
      <c r="U5" s="342"/>
      <c r="V5" s="342"/>
      <c r="W5" s="342"/>
      <c r="X5" s="342"/>
      <c r="Y5" s="342"/>
      <c r="Z5" s="342"/>
      <c r="AA5" s="342"/>
      <c r="AB5" s="342"/>
      <c r="AC5" s="342"/>
      <c r="AD5" s="342"/>
      <c r="AE5" s="342"/>
      <c r="AF5" s="342"/>
      <c r="AG5" s="342"/>
      <c r="AH5" s="342"/>
      <c r="AI5" s="342"/>
      <c r="AJ5" s="342"/>
      <c r="AK5" s="342"/>
      <c r="AL5" s="343"/>
      <c r="AM5" s="5"/>
      <c r="AN5" s="5"/>
      <c r="AO5" s="5"/>
      <c r="AP5" s="7"/>
      <c r="AQ5" s="7"/>
      <c r="AR5" s="7"/>
    </row>
    <row r="6" spans="2:44" ht="15" customHeight="1">
      <c r="B6" s="315" t="s">
        <v>10</v>
      </c>
      <c r="C6" s="316"/>
      <c r="D6" s="316"/>
      <c r="E6" s="316"/>
      <c r="F6" s="321">
        <v>4584</v>
      </c>
      <c r="G6" s="290"/>
      <c r="H6" s="290"/>
      <c r="I6" s="290"/>
      <c r="J6" s="289">
        <v>13454</v>
      </c>
      <c r="K6" s="290"/>
      <c r="L6" s="290"/>
      <c r="M6" s="291"/>
      <c r="N6" s="298">
        <v>17889</v>
      </c>
      <c r="O6" s="290"/>
      <c r="P6" s="290"/>
      <c r="Q6" s="299"/>
      <c r="R6" s="8" t="s">
        <v>11</v>
      </c>
      <c r="S6" s="9" t="s">
        <v>0</v>
      </c>
      <c r="T6" s="9"/>
      <c r="U6" s="9"/>
      <c r="V6" s="9"/>
      <c r="W6" s="9"/>
      <c r="X6" s="9"/>
      <c r="Y6" s="9"/>
      <c r="Z6" s="9"/>
      <c r="AA6" s="10"/>
      <c r="AB6" s="10"/>
      <c r="AC6" s="10"/>
      <c r="AD6" s="10"/>
      <c r="AE6" s="10"/>
      <c r="AF6" s="10"/>
      <c r="AG6" s="10"/>
      <c r="AH6" s="10"/>
      <c r="AI6" s="10"/>
      <c r="AJ6" s="10"/>
      <c r="AK6" s="10"/>
      <c r="AL6" s="67"/>
      <c r="AM6" s="11"/>
      <c r="AN6" s="11"/>
      <c r="AO6" s="11"/>
      <c r="AP6" s="6"/>
      <c r="AQ6" s="6"/>
      <c r="AR6" s="6"/>
    </row>
    <row r="7" spans="2:44" ht="15" customHeight="1">
      <c r="B7" s="317"/>
      <c r="C7" s="318"/>
      <c r="D7" s="318"/>
      <c r="E7" s="318"/>
      <c r="F7" s="322"/>
      <c r="G7" s="293"/>
      <c r="H7" s="293"/>
      <c r="I7" s="293"/>
      <c r="J7" s="292"/>
      <c r="K7" s="293"/>
      <c r="L7" s="293"/>
      <c r="M7" s="294"/>
      <c r="N7" s="293"/>
      <c r="O7" s="293"/>
      <c r="P7" s="293"/>
      <c r="Q7" s="300"/>
      <c r="R7" s="13" t="s">
        <v>11</v>
      </c>
      <c r="S7" s="344" t="s">
        <v>12</v>
      </c>
      <c r="T7" s="337"/>
      <c r="U7" s="337"/>
      <c r="V7" s="337"/>
      <c r="W7" s="337"/>
      <c r="X7" s="337"/>
      <c r="Y7" s="337"/>
      <c r="Z7" s="337"/>
      <c r="AA7" s="337"/>
      <c r="AB7" s="337"/>
      <c r="AC7" s="337"/>
      <c r="AD7" s="337"/>
      <c r="AE7" s="337"/>
      <c r="AF7" s="337"/>
      <c r="AG7" s="337"/>
      <c r="AH7" s="337"/>
      <c r="AI7" s="337"/>
      <c r="AJ7" s="337"/>
      <c r="AK7" s="337"/>
      <c r="AL7" s="338"/>
      <c r="AM7" s="7"/>
      <c r="AN7" s="7"/>
      <c r="AO7" s="7"/>
      <c r="AP7" s="14"/>
      <c r="AQ7" s="14"/>
      <c r="AR7" s="14"/>
    </row>
    <row r="8" spans="2:44" ht="15" customHeight="1">
      <c r="B8" s="317"/>
      <c r="C8" s="318"/>
      <c r="D8" s="318"/>
      <c r="E8" s="318"/>
      <c r="F8" s="322"/>
      <c r="G8" s="293"/>
      <c r="H8" s="293"/>
      <c r="I8" s="293"/>
      <c r="J8" s="292"/>
      <c r="K8" s="293"/>
      <c r="L8" s="293"/>
      <c r="M8" s="294"/>
      <c r="N8" s="293"/>
      <c r="O8" s="293"/>
      <c r="P8" s="293"/>
      <c r="Q8" s="300"/>
      <c r="R8" s="13"/>
      <c r="S8" s="337"/>
      <c r="T8" s="337"/>
      <c r="U8" s="337"/>
      <c r="V8" s="337"/>
      <c r="W8" s="337"/>
      <c r="X8" s="337"/>
      <c r="Y8" s="337"/>
      <c r="Z8" s="337"/>
      <c r="AA8" s="337"/>
      <c r="AB8" s="337"/>
      <c r="AC8" s="337"/>
      <c r="AD8" s="337"/>
      <c r="AE8" s="337"/>
      <c r="AF8" s="337"/>
      <c r="AG8" s="337"/>
      <c r="AH8" s="337"/>
      <c r="AI8" s="337"/>
      <c r="AJ8" s="337"/>
      <c r="AK8" s="337"/>
      <c r="AL8" s="338"/>
      <c r="AM8" s="7"/>
      <c r="AN8" s="7"/>
      <c r="AO8" s="7"/>
      <c r="AP8" s="14"/>
      <c r="AQ8" s="14"/>
      <c r="AR8" s="14"/>
    </row>
    <row r="9" spans="2:44" ht="15" customHeight="1">
      <c r="B9" s="319"/>
      <c r="C9" s="320"/>
      <c r="D9" s="320"/>
      <c r="E9" s="320"/>
      <c r="F9" s="323"/>
      <c r="G9" s="296"/>
      <c r="H9" s="296"/>
      <c r="I9" s="296"/>
      <c r="J9" s="295"/>
      <c r="K9" s="296"/>
      <c r="L9" s="296"/>
      <c r="M9" s="297"/>
      <c r="N9" s="296"/>
      <c r="O9" s="296"/>
      <c r="P9" s="296"/>
      <c r="Q9" s="301"/>
      <c r="R9" s="17"/>
      <c r="S9" s="18" t="s">
        <v>13</v>
      </c>
      <c r="T9" s="19"/>
      <c r="U9" s="19"/>
      <c r="V9" s="19"/>
      <c r="W9" s="19"/>
      <c r="X9" s="19"/>
      <c r="Y9" s="19"/>
      <c r="Z9" s="19"/>
      <c r="AA9" s="19"/>
      <c r="AB9" s="19"/>
      <c r="AC9" s="19"/>
      <c r="AD9" s="19"/>
      <c r="AE9" s="19"/>
      <c r="AF9" s="19"/>
      <c r="AG9" s="19"/>
      <c r="AH9" s="19"/>
      <c r="AI9" s="19"/>
      <c r="AJ9" s="19"/>
      <c r="AK9" s="19"/>
      <c r="AL9" s="68"/>
      <c r="AM9" s="7"/>
      <c r="AN9" s="7"/>
      <c r="AO9" s="7"/>
      <c r="AP9" s="11"/>
      <c r="AQ9" s="11"/>
      <c r="AR9" s="11"/>
    </row>
    <row r="10" spans="2:44" ht="15" customHeight="1">
      <c r="B10" s="315" t="s">
        <v>14</v>
      </c>
      <c r="C10" s="316"/>
      <c r="D10" s="316"/>
      <c r="E10" s="316"/>
      <c r="F10" s="321">
        <v>6876</v>
      </c>
      <c r="G10" s="290"/>
      <c r="H10" s="290"/>
      <c r="I10" s="290"/>
      <c r="J10" s="289">
        <v>20181</v>
      </c>
      <c r="K10" s="290"/>
      <c r="L10" s="290"/>
      <c r="M10" s="291"/>
      <c r="N10" s="298">
        <v>26834</v>
      </c>
      <c r="O10" s="290"/>
      <c r="P10" s="290"/>
      <c r="Q10" s="299"/>
      <c r="R10" s="346" t="s">
        <v>15</v>
      </c>
      <c r="S10" s="345" t="s">
        <v>16</v>
      </c>
      <c r="T10" s="290"/>
      <c r="U10" s="290"/>
      <c r="V10" s="290"/>
      <c r="W10" s="290"/>
      <c r="X10" s="290"/>
      <c r="Y10" s="290"/>
      <c r="Z10" s="290"/>
      <c r="AA10" s="290"/>
      <c r="AB10" s="290"/>
      <c r="AC10" s="290"/>
      <c r="AD10" s="290"/>
      <c r="AE10" s="290"/>
      <c r="AF10" s="290"/>
      <c r="AG10" s="290"/>
      <c r="AH10" s="290"/>
      <c r="AI10" s="290"/>
      <c r="AJ10" s="290"/>
      <c r="AK10" s="290"/>
      <c r="AL10" s="291"/>
      <c r="AM10" s="11"/>
      <c r="AN10" s="11"/>
      <c r="AO10" s="11"/>
      <c r="AP10" s="6"/>
      <c r="AQ10" s="6"/>
      <c r="AR10" s="6"/>
    </row>
    <row r="11" spans="2:44" ht="15" customHeight="1">
      <c r="B11" s="317"/>
      <c r="C11" s="318"/>
      <c r="D11" s="318"/>
      <c r="E11" s="318"/>
      <c r="F11" s="322"/>
      <c r="G11" s="293"/>
      <c r="H11" s="293"/>
      <c r="I11" s="293"/>
      <c r="J11" s="292"/>
      <c r="K11" s="293"/>
      <c r="L11" s="293"/>
      <c r="M11" s="294"/>
      <c r="N11" s="293"/>
      <c r="O11" s="293"/>
      <c r="P11" s="293"/>
      <c r="Q11" s="300"/>
      <c r="R11" s="347"/>
      <c r="S11" s="293"/>
      <c r="T11" s="293"/>
      <c r="U11" s="293"/>
      <c r="V11" s="293"/>
      <c r="W11" s="293"/>
      <c r="X11" s="293"/>
      <c r="Y11" s="293"/>
      <c r="Z11" s="293"/>
      <c r="AA11" s="293"/>
      <c r="AB11" s="293"/>
      <c r="AC11" s="293"/>
      <c r="AD11" s="293"/>
      <c r="AE11" s="293"/>
      <c r="AF11" s="293"/>
      <c r="AG11" s="293"/>
      <c r="AH11" s="293"/>
      <c r="AI11" s="293"/>
      <c r="AJ11" s="293"/>
      <c r="AK11" s="293"/>
      <c r="AL11" s="294"/>
      <c r="AM11" s="11"/>
      <c r="AN11" s="11"/>
      <c r="AO11" s="11"/>
      <c r="AP11" s="6"/>
      <c r="AQ11" s="6"/>
      <c r="AR11" s="6"/>
    </row>
    <row r="12" spans="2:44" ht="15" customHeight="1">
      <c r="B12" s="317"/>
      <c r="C12" s="318"/>
      <c r="D12" s="318"/>
      <c r="E12" s="318"/>
      <c r="F12" s="322"/>
      <c r="G12" s="293"/>
      <c r="H12" s="293"/>
      <c r="I12" s="293"/>
      <c r="J12" s="292"/>
      <c r="K12" s="293"/>
      <c r="L12" s="293"/>
      <c r="M12" s="294"/>
      <c r="N12" s="293"/>
      <c r="O12" s="293"/>
      <c r="P12" s="293"/>
      <c r="Q12" s="300"/>
      <c r="R12" s="347"/>
      <c r="S12" s="293"/>
      <c r="T12" s="293"/>
      <c r="U12" s="293"/>
      <c r="V12" s="293"/>
      <c r="W12" s="293"/>
      <c r="X12" s="293"/>
      <c r="Y12" s="293"/>
      <c r="Z12" s="293"/>
      <c r="AA12" s="293"/>
      <c r="AB12" s="293"/>
      <c r="AC12" s="293"/>
      <c r="AD12" s="293"/>
      <c r="AE12" s="293"/>
      <c r="AF12" s="293"/>
      <c r="AG12" s="293"/>
      <c r="AH12" s="293"/>
      <c r="AI12" s="293"/>
      <c r="AJ12" s="293"/>
      <c r="AK12" s="293"/>
      <c r="AL12" s="294"/>
      <c r="AM12" s="11"/>
      <c r="AN12" s="11"/>
      <c r="AO12" s="11"/>
      <c r="AP12" s="6"/>
      <c r="AQ12" s="6"/>
      <c r="AR12" s="6"/>
    </row>
    <row r="13" spans="2:44" ht="15" customHeight="1">
      <c r="B13" s="319"/>
      <c r="C13" s="320"/>
      <c r="D13" s="320"/>
      <c r="E13" s="320"/>
      <c r="F13" s="323"/>
      <c r="G13" s="296"/>
      <c r="H13" s="296"/>
      <c r="I13" s="296"/>
      <c r="J13" s="295"/>
      <c r="K13" s="296"/>
      <c r="L13" s="296"/>
      <c r="M13" s="297"/>
      <c r="N13" s="296"/>
      <c r="O13" s="296"/>
      <c r="P13" s="296"/>
      <c r="Q13" s="301"/>
      <c r="R13" s="15"/>
      <c r="S13" s="18" t="s">
        <v>17</v>
      </c>
      <c r="T13" s="16"/>
      <c r="U13" s="16"/>
      <c r="V13" s="16"/>
      <c r="W13" s="16"/>
      <c r="X13" s="16"/>
      <c r="Y13" s="16"/>
      <c r="Z13" s="16"/>
      <c r="AA13" s="16"/>
      <c r="AB13" s="16"/>
      <c r="AC13" s="16"/>
      <c r="AD13" s="16"/>
      <c r="AE13" s="16"/>
      <c r="AF13" s="16"/>
      <c r="AG13" s="16"/>
      <c r="AH13" s="16"/>
      <c r="AI13" s="16"/>
      <c r="AJ13" s="16"/>
      <c r="AK13" s="16"/>
      <c r="AL13" s="60"/>
      <c r="AM13" s="11"/>
      <c r="AN13" s="11"/>
      <c r="AO13" s="11"/>
      <c r="AP13" s="6"/>
      <c r="AQ13" s="6"/>
      <c r="AR13" s="6"/>
    </row>
    <row r="14" spans="2:44" ht="15" customHeight="1">
      <c r="B14" s="315" t="s">
        <v>18</v>
      </c>
      <c r="C14" s="316"/>
      <c r="D14" s="316"/>
      <c r="E14" s="316"/>
      <c r="F14" s="321">
        <v>9167</v>
      </c>
      <c r="G14" s="290"/>
      <c r="H14" s="290"/>
      <c r="I14" s="290"/>
      <c r="J14" s="289">
        <v>26907</v>
      </c>
      <c r="K14" s="290"/>
      <c r="L14" s="290"/>
      <c r="M14" s="291"/>
      <c r="N14" s="298">
        <v>35778</v>
      </c>
      <c r="O14" s="290"/>
      <c r="P14" s="290"/>
      <c r="Q14" s="299"/>
      <c r="R14" s="324" t="s">
        <v>19</v>
      </c>
      <c r="S14" s="334" t="s">
        <v>20</v>
      </c>
      <c r="T14" s="335"/>
      <c r="U14" s="335"/>
      <c r="V14" s="335"/>
      <c r="W14" s="335"/>
      <c r="X14" s="335"/>
      <c r="Y14" s="335"/>
      <c r="Z14" s="335"/>
      <c r="AA14" s="335"/>
      <c r="AB14" s="335"/>
      <c r="AC14" s="335"/>
      <c r="AD14" s="335"/>
      <c r="AE14" s="335"/>
      <c r="AF14" s="335"/>
      <c r="AG14" s="335"/>
      <c r="AH14" s="335"/>
      <c r="AI14" s="335"/>
      <c r="AJ14" s="335"/>
      <c r="AK14" s="335"/>
      <c r="AL14" s="336"/>
      <c r="AM14" s="7"/>
      <c r="AN14" s="7"/>
      <c r="AO14" s="7"/>
      <c r="AP14" s="7"/>
      <c r="AQ14" s="7"/>
      <c r="AR14" s="7"/>
    </row>
    <row r="15" spans="2:44" ht="15" customHeight="1">
      <c r="B15" s="317"/>
      <c r="C15" s="318"/>
      <c r="D15" s="318"/>
      <c r="E15" s="318"/>
      <c r="F15" s="322"/>
      <c r="G15" s="293"/>
      <c r="H15" s="293"/>
      <c r="I15" s="293"/>
      <c r="J15" s="292"/>
      <c r="K15" s="293"/>
      <c r="L15" s="293"/>
      <c r="M15" s="294"/>
      <c r="N15" s="293"/>
      <c r="O15" s="293"/>
      <c r="P15" s="293"/>
      <c r="Q15" s="300"/>
      <c r="R15" s="322"/>
      <c r="S15" s="337"/>
      <c r="T15" s="337"/>
      <c r="U15" s="337"/>
      <c r="V15" s="337"/>
      <c r="W15" s="337"/>
      <c r="X15" s="337"/>
      <c r="Y15" s="337"/>
      <c r="Z15" s="337"/>
      <c r="AA15" s="337"/>
      <c r="AB15" s="337"/>
      <c r="AC15" s="337"/>
      <c r="AD15" s="337"/>
      <c r="AE15" s="337"/>
      <c r="AF15" s="337"/>
      <c r="AG15" s="337"/>
      <c r="AH15" s="337"/>
      <c r="AI15" s="337"/>
      <c r="AJ15" s="337"/>
      <c r="AK15" s="337"/>
      <c r="AL15" s="338"/>
      <c r="AM15" s="7"/>
      <c r="AN15" s="7"/>
      <c r="AO15" s="7"/>
      <c r="AP15" s="11"/>
      <c r="AQ15" s="11"/>
      <c r="AR15" s="11"/>
    </row>
    <row r="16" spans="2:44" ht="15" customHeight="1">
      <c r="B16" s="317"/>
      <c r="C16" s="318"/>
      <c r="D16" s="318"/>
      <c r="E16" s="318"/>
      <c r="F16" s="322"/>
      <c r="G16" s="293"/>
      <c r="H16" s="293"/>
      <c r="I16" s="293"/>
      <c r="J16" s="292"/>
      <c r="K16" s="293"/>
      <c r="L16" s="293"/>
      <c r="M16" s="294"/>
      <c r="N16" s="293"/>
      <c r="O16" s="293"/>
      <c r="P16" s="293"/>
      <c r="Q16" s="300"/>
      <c r="R16" s="20"/>
      <c r="S16" s="337"/>
      <c r="T16" s="337"/>
      <c r="U16" s="337"/>
      <c r="V16" s="337"/>
      <c r="W16" s="337"/>
      <c r="X16" s="337"/>
      <c r="Y16" s="337"/>
      <c r="Z16" s="337"/>
      <c r="AA16" s="337"/>
      <c r="AB16" s="337"/>
      <c r="AC16" s="337"/>
      <c r="AD16" s="337"/>
      <c r="AE16" s="337"/>
      <c r="AF16" s="337"/>
      <c r="AG16" s="337"/>
      <c r="AH16" s="337"/>
      <c r="AI16" s="337"/>
      <c r="AJ16" s="337"/>
      <c r="AK16" s="337"/>
      <c r="AL16" s="338"/>
      <c r="AM16" s="7"/>
      <c r="AN16" s="7"/>
      <c r="AO16" s="7"/>
      <c r="AP16" s="11"/>
      <c r="AQ16" s="11"/>
      <c r="AR16" s="11"/>
    </row>
    <row r="17" spans="2:44" ht="15" customHeight="1">
      <c r="B17" s="319"/>
      <c r="C17" s="320"/>
      <c r="D17" s="320"/>
      <c r="E17" s="320"/>
      <c r="F17" s="323"/>
      <c r="G17" s="296"/>
      <c r="H17" s="296"/>
      <c r="I17" s="296"/>
      <c r="J17" s="295"/>
      <c r="K17" s="296"/>
      <c r="L17" s="296"/>
      <c r="M17" s="297"/>
      <c r="N17" s="296"/>
      <c r="O17" s="296"/>
      <c r="P17" s="296"/>
      <c r="Q17" s="301"/>
      <c r="R17" s="17"/>
      <c r="S17" s="18" t="s">
        <v>21</v>
      </c>
      <c r="T17" s="18"/>
      <c r="U17" s="18"/>
      <c r="V17" s="18"/>
      <c r="W17" s="18"/>
      <c r="X17" s="18"/>
      <c r="Y17" s="21"/>
      <c r="Z17" s="21"/>
      <c r="AA17" s="21"/>
      <c r="AB17" s="21"/>
      <c r="AC17" s="21"/>
      <c r="AD17" s="21"/>
      <c r="AE17" s="21"/>
      <c r="AF17" s="21"/>
      <c r="AG17" s="21"/>
      <c r="AH17" s="21"/>
      <c r="AI17" s="21"/>
      <c r="AJ17" s="21"/>
      <c r="AK17" s="21"/>
      <c r="AL17" s="69"/>
      <c r="AM17" s="11"/>
      <c r="AN17" s="11"/>
      <c r="AO17" s="11"/>
      <c r="AP17" s="6"/>
      <c r="AQ17" s="6"/>
      <c r="AR17" s="6"/>
    </row>
    <row r="18" spans="2:44" ht="15" customHeight="1">
      <c r="B18" s="315" t="s">
        <v>22</v>
      </c>
      <c r="C18" s="316"/>
      <c r="D18" s="316"/>
      <c r="E18" s="316"/>
      <c r="F18" s="321">
        <v>11459</v>
      </c>
      <c r="G18" s="290"/>
      <c r="H18" s="290"/>
      <c r="I18" s="290"/>
      <c r="J18" s="289">
        <v>33634</v>
      </c>
      <c r="K18" s="290"/>
      <c r="L18" s="290"/>
      <c r="M18" s="291"/>
      <c r="N18" s="298">
        <v>44723</v>
      </c>
      <c r="O18" s="290"/>
      <c r="P18" s="290"/>
      <c r="Q18" s="299"/>
      <c r="R18" s="324" t="s">
        <v>11</v>
      </c>
      <c r="S18" s="334" t="s">
        <v>1</v>
      </c>
      <c r="T18" s="335"/>
      <c r="U18" s="335"/>
      <c r="V18" s="335"/>
      <c r="W18" s="335"/>
      <c r="X18" s="335"/>
      <c r="Y18" s="335"/>
      <c r="Z18" s="335"/>
      <c r="AA18" s="335"/>
      <c r="AB18" s="335"/>
      <c r="AC18" s="335"/>
      <c r="AD18" s="335"/>
      <c r="AE18" s="335"/>
      <c r="AF18" s="335"/>
      <c r="AG18" s="335"/>
      <c r="AH18" s="335"/>
      <c r="AI18" s="335"/>
      <c r="AJ18" s="335"/>
      <c r="AK18" s="335"/>
      <c r="AL18" s="336"/>
      <c r="AM18" s="7"/>
      <c r="AN18" s="7"/>
      <c r="AO18" s="7"/>
      <c r="AP18" s="22"/>
      <c r="AQ18" s="22"/>
      <c r="AR18" s="22"/>
    </row>
    <row r="19" spans="2:44" ht="15" customHeight="1">
      <c r="B19" s="317"/>
      <c r="C19" s="318"/>
      <c r="D19" s="318"/>
      <c r="E19" s="318"/>
      <c r="F19" s="322"/>
      <c r="G19" s="293"/>
      <c r="H19" s="293"/>
      <c r="I19" s="293"/>
      <c r="J19" s="292"/>
      <c r="K19" s="293"/>
      <c r="L19" s="293"/>
      <c r="M19" s="294"/>
      <c r="N19" s="293"/>
      <c r="O19" s="293"/>
      <c r="P19" s="293"/>
      <c r="Q19" s="300"/>
      <c r="R19" s="325"/>
      <c r="S19" s="337"/>
      <c r="T19" s="337"/>
      <c r="U19" s="337"/>
      <c r="V19" s="337"/>
      <c r="W19" s="337"/>
      <c r="X19" s="337"/>
      <c r="Y19" s="337"/>
      <c r="Z19" s="337"/>
      <c r="AA19" s="337"/>
      <c r="AB19" s="337"/>
      <c r="AC19" s="337"/>
      <c r="AD19" s="337"/>
      <c r="AE19" s="337"/>
      <c r="AF19" s="337"/>
      <c r="AG19" s="337"/>
      <c r="AH19" s="337"/>
      <c r="AI19" s="337"/>
      <c r="AJ19" s="337"/>
      <c r="AK19" s="337"/>
      <c r="AL19" s="338"/>
      <c r="AM19" s="7"/>
      <c r="AN19" s="7"/>
      <c r="AO19" s="7"/>
      <c r="AP19" s="22"/>
      <c r="AQ19" s="22"/>
      <c r="AR19" s="22"/>
    </row>
    <row r="20" spans="2:44" ht="15" customHeight="1">
      <c r="B20" s="317"/>
      <c r="C20" s="318"/>
      <c r="D20" s="318"/>
      <c r="E20" s="318"/>
      <c r="F20" s="322"/>
      <c r="G20" s="293"/>
      <c r="H20" s="293"/>
      <c r="I20" s="293"/>
      <c r="J20" s="292"/>
      <c r="K20" s="293"/>
      <c r="L20" s="293"/>
      <c r="M20" s="294"/>
      <c r="N20" s="293"/>
      <c r="O20" s="293"/>
      <c r="P20" s="293"/>
      <c r="Q20" s="300"/>
      <c r="R20" s="23"/>
      <c r="S20" s="337"/>
      <c r="T20" s="337"/>
      <c r="U20" s="337"/>
      <c r="V20" s="337"/>
      <c r="W20" s="337"/>
      <c r="X20" s="337"/>
      <c r="Y20" s="337"/>
      <c r="Z20" s="337"/>
      <c r="AA20" s="337"/>
      <c r="AB20" s="337"/>
      <c r="AC20" s="337"/>
      <c r="AD20" s="337"/>
      <c r="AE20" s="337"/>
      <c r="AF20" s="337"/>
      <c r="AG20" s="337"/>
      <c r="AH20" s="337"/>
      <c r="AI20" s="337"/>
      <c r="AJ20" s="337"/>
      <c r="AK20" s="337"/>
      <c r="AL20" s="338"/>
      <c r="AM20" s="7"/>
      <c r="AN20" s="7"/>
      <c r="AO20" s="7"/>
      <c r="AP20" s="22"/>
      <c r="AQ20" s="22"/>
      <c r="AR20" s="22"/>
    </row>
    <row r="21" spans="2:44" ht="15" customHeight="1">
      <c r="B21" s="319"/>
      <c r="C21" s="320"/>
      <c r="D21" s="320"/>
      <c r="E21" s="320"/>
      <c r="F21" s="323"/>
      <c r="G21" s="296"/>
      <c r="H21" s="296"/>
      <c r="I21" s="296"/>
      <c r="J21" s="295"/>
      <c r="K21" s="296"/>
      <c r="L21" s="296"/>
      <c r="M21" s="297"/>
      <c r="N21" s="296"/>
      <c r="O21" s="296"/>
      <c r="P21" s="296"/>
      <c r="Q21" s="301"/>
      <c r="R21" s="24"/>
      <c r="S21" s="18" t="s">
        <v>23</v>
      </c>
      <c r="T21" s="18"/>
      <c r="U21" s="18"/>
      <c r="V21" s="18"/>
      <c r="W21" s="18"/>
      <c r="X21" s="18"/>
      <c r="Y21" s="11"/>
      <c r="Z21" s="11"/>
      <c r="AA21" s="11"/>
      <c r="AB21" s="11"/>
      <c r="AC21" s="11"/>
      <c r="AD21" s="11"/>
      <c r="AE21" s="11"/>
      <c r="AF21" s="11"/>
      <c r="AG21" s="11"/>
      <c r="AH21" s="11"/>
      <c r="AI21" s="11"/>
      <c r="AJ21" s="11"/>
      <c r="AK21" s="11"/>
      <c r="AL21" s="70"/>
      <c r="AM21" s="11"/>
      <c r="AN21" s="11"/>
      <c r="AO21" s="11"/>
      <c r="AP21" s="6"/>
      <c r="AQ21" s="6"/>
      <c r="AR21" s="6"/>
    </row>
    <row r="22" spans="2:44" ht="15" customHeight="1">
      <c r="B22" s="315" t="s">
        <v>24</v>
      </c>
      <c r="C22" s="316"/>
      <c r="D22" s="316"/>
      <c r="E22" s="316"/>
      <c r="F22" s="321">
        <v>13751</v>
      </c>
      <c r="G22" s="290"/>
      <c r="H22" s="290"/>
      <c r="I22" s="290"/>
      <c r="J22" s="289">
        <v>40361</v>
      </c>
      <c r="K22" s="290"/>
      <c r="L22" s="290"/>
      <c r="M22" s="291"/>
      <c r="N22" s="298">
        <v>53667</v>
      </c>
      <c r="O22" s="290"/>
      <c r="P22" s="290"/>
      <c r="Q22" s="299"/>
      <c r="R22" s="324" t="s">
        <v>11</v>
      </c>
      <c r="S22" s="334" t="s">
        <v>2</v>
      </c>
      <c r="T22" s="335"/>
      <c r="U22" s="335"/>
      <c r="V22" s="335"/>
      <c r="W22" s="335"/>
      <c r="X22" s="335"/>
      <c r="Y22" s="335"/>
      <c r="Z22" s="335"/>
      <c r="AA22" s="335"/>
      <c r="AB22" s="335"/>
      <c r="AC22" s="335"/>
      <c r="AD22" s="335"/>
      <c r="AE22" s="335"/>
      <c r="AF22" s="335"/>
      <c r="AG22" s="335"/>
      <c r="AH22" s="335"/>
      <c r="AI22" s="335"/>
      <c r="AJ22" s="335"/>
      <c r="AK22" s="335"/>
      <c r="AL22" s="336"/>
      <c r="AM22" s="7"/>
      <c r="AN22" s="7"/>
      <c r="AO22" s="7"/>
      <c r="AP22" s="12"/>
      <c r="AQ22" s="12"/>
      <c r="AR22" s="12"/>
    </row>
    <row r="23" spans="2:44" ht="15" customHeight="1">
      <c r="B23" s="317"/>
      <c r="C23" s="318"/>
      <c r="D23" s="318"/>
      <c r="E23" s="318"/>
      <c r="F23" s="322"/>
      <c r="G23" s="293"/>
      <c r="H23" s="293"/>
      <c r="I23" s="293"/>
      <c r="J23" s="292"/>
      <c r="K23" s="293"/>
      <c r="L23" s="293"/>
      <c r="M23" s="294"/>
      <c r="N23" s="293"/>
      <c r="O23" s="293"/>
      <c r="P23" s="293"/>
      <c r="Q23" s="300"/>
      <c r="R23" s="325"/>
      <c r="S23" s="337"/>
      <c r="T23" s="337"/>
      <c r="U23" s="337"/>
      <c r="V23" s="337"/>
      <c r="W23" s="337"/>
      <c r="X23" s="337"/>
      <c r="Y23" s="337"/>
      <c r="Z23" s="337"/>
      <c r="AA23" s="337"/>
      <c r="AB23" s="337"/>
      <c r="AC23" s="337"/>
      <c r="AD23" s="337"/>
      <c r="AE23" s="337"/>
      <c r="AF23" s="337"/>
      <c r="AG23" s="337"/>
      <c r="AH23" s="337"/>
      <c r="AI23" s="337"/>
      <c r="AJ23" s="337"/>
      <c r="AK23" s="337"/>
      <c r="AL23" s="338"/>
      <c r="AM23" s="7"/>
      <c r="AN23" s="7"/>
      <c r="AO23" s="7"/>
      <c r="AP23" s="12"/>
      <c r="AQ23" s="12"/>
      <c r="AR23" s="12"/>
    </row>
    <row r="24" spans="2:44" ht="15" customHeight="1">
      <c r="B24" s="317"/>
      <c r="C24" s="318"/>
      <c r="D24" s="318"/>
      <c r="E24" s="318"/>
      <c r="F24" s="322"/>
      <c r="G24" s="293"/>
      <c r="H24" s="293"/>
      <c r="I24" s="293"/>
      <c r="J24" s="292"/>
      <c r="K24" s="293"/>
      <c r="L24" s="293"/>
      <c r="M24" s="294"/>
      <c r="N24" s="293"/>
      <c r="O24" s="293"/>
      <c r="P24" s="293"/>
      <c r="Q24" s="300"/>
      <c r="R24" s="23"/>
      <c r="S24" s="337"/>
      <c r="T24" s="337"/>
      <c r="U24" s="337"/>
      <c r="V24" s="337"/>
      <c r="W24" s="337"/>
      <c r="X24" s="337"/>
      <c r="Y24" s="337"/>
      <c r="Z24" s="337"/>
      <c r="AA24" s="337"/>
      <c r="AB24" s="337"/>
      <c r="AC24" s="337"/>
      <c r="AD24" s="337"/>
      <c r="AE24" s="337"/>
      <c r="AF24" s="337"/>
      <c r="AG24" s="337"/>
      <c r="AH24" s="337"/>
      <c r="AI24" s="337"/>
      <c r="AJ24" s="337"/>
      <c r="AK24" s="337"/>
      <c r="AL24" s="338"/>
      <c r="AM24" s="7"/>
      <c r="AN24" s="7"/>
      <c r="AO24" s="7"/>
      <c r="AP24" s="12"/>
      <c r="AQ24" s="12"/>
      <c r="AR24" s="12"/>
    </row>
    <row r="25" spans="2:44" ht="15" customHeight="1" thickBot="1">
      <c r="B25" s="326"/>
      <c r="C25" s="327"/>
      <c r="D25" s="327"/>
      <c r="E25" s="327"/>
      <c r="F25" s="328"/>
      <c r="G25" s="329"/>
      <c r="H25" s="329"/>
      <c r="I25" s="329"/>
      <c r="J25" s="330"/>
      <c r="K25" s="329"/>
      <c r="L25" s="329"/>
      <c r="M25" s="331"/>
      <c r="N25" s="329"/>
      <c r="O25" s="329"/>
      <c r="P25" s="329"/>
      <c r="Q25" s="332"/>
      <c r="R25" s="71"/>
      <c r="S25" s="72" t="s">
        <v>25</v>
      </c>
      <c r="T25" s="72"/>
      <c r="U25" s="72"/>
      <c r="V25" s="72"/>
      <c r="W25" s="72"/>
      <c r="X25" s="72"/>
      <c r="Y25" s="73"/>
      <c r="Z25" s="73"/>
      <c r="AA25" s="73"/>
      <c r="AB25" s="73"/>
      <c r="AC25" s="73"/>
      <c r="AD25" s="73"/>
      <c r="AE25" s="73"/>
      <c r="AF25" s="73"/>
      <c r="AG25" s="73"/>
      <c r="AH25" s="73"/>
      <c r="AI25" s="73"/>
      <c r="AJ25" s="73"/>
      <c r="AK25" s="73"/>
      <c r="AL25" s="74"/>
      <c r="AM25" s="11"/>
      <c r="AN25" s="11"/>
      <c r="AO25" s="11"/>
      <c r="AP25" s="6"/>
      <c r="AQ25" s="6"/>
      <c r="AR25" s="6"/>
    </row>
    <row r="26" spans="2:43" ht="16.5" customHeight="1">
      <c r="B26" s="5"/>
      <c r="C26" s="5"/>
      <c r="D26" s="5"/>
      <c r="E26" s="5" t="s">
        <v>56</v>
      </c>
      <c r="F26" s="12"/>
      <c r="G26" s="12"/>
      <c r="H26" s="12"/>
      <c r="I26" s="12"/>
      <c r="J26" s="12"/>
      <c r="K26" s="12"/>
      <c r="L26" s="12"/>
      <c r="M26" s="12"/>
      <c r="N26" s="12"/>
      <c r="O26" s="12"/>
      <c r="P26" s="12"/>
      <c r="Q26" s="12"/>
      <c r="R26" s="6"/>
      <c r="S26" s="25"/>
      <c r="T26" s="25"/>
      <c r="U26" s="25"/>
      <c r="V26" s="25"/>
      <c r="W26" s="25"/>
      <c r="X26" s="25"/>
      <c r="Y26" s="11"/>
      <c r="Z26" s="11"/>
      <c r="AA26" s="11"/>
      <c r="AB26" s="11"/>
      <c r="AC26" s="11"/>
      <c r="AD26" s="11"/>
      <c r="AE26" s="11"/>
      <c r="AF26" s="11"/>
      <c r="AG26" s="11"/>
      <c r="AH26" s="11"/>
      <c r="AI26" s="11"/>
      <c r="AJ26" s="11"/>
      <c r="AK26" s="11"/>
      <c r="AL26" s="11"/>
      <c r="AM26" s="11"/>
      <c r="AN26" s="11"/>
      <c r="AO26" s="11"/>
      <c r="AP26" s="6"/>
      <c r="AQ26" s="6"/>
    </row>
    <row r="27" spans="1:7" ht="16.5" customHeight="1">
      <c r="A27" s="58" t="s">
        <v>79</v>
      </c>
      <c r="B27" s="58"/>
      <c r="C27" s="61" t="s">
        <v>26</v>
      </c>
      <c r="D27" s="61"/>
      <c r="E27" s="62"/>
      <c r="F27" s="1"/>
      <c r="G27" s="57"/>
    </row>
    <row r="28" spans="2:7" ht="16.5" customHeight="1">
      <c r="B28" s="28"/>
      <c r="C28" s="28"/>
      <c r="D28" s="29"/>
      <c r="E28" s="30"/>
      <c r="F28" s="30"/>
      <c r="G28" s="30"/>
    </row>
    <row r="29" spans="2:30" s="27" customFormat="1" ht="16.5" customHeight="1" thickBot="1">
      <c r="B29" s="25" t="s">
        <v>55</v>
      </c>
      <c r="C29" s="31"/>
      <c r="D29" s="31"/>
      <c r="E29" s="31"/>
      <c r="F29" s="31"/>
      <c r="G29" s="31"/>
      <c r="H29" s="31"/>
      <c r="I29" s="32"/>
      <c r="J29" s="32"/>
      <c r="K29" s="32"/>
      <c r="L29" s="32"/>
      <c r="M29" s="32"/>
      <c r="N29" s="32"/>
      <c r="O29" s="31"/>
      <c r="P29" s="32"/>
      <c r="Q29" s="32"/>
      <c r="R29" s="32"/>
      <c r="S29" s="32"/>
      <c r="T29" s="32"/>
      <c r="U29" s="31"/>
      <c r="V29" s="31"/>
      <c r="W29" s="31"/>
      <c r="X29" s="32"/>
      <c r="Y29" s="32"/>
      <c r="Z29" s="32"/>
      <c r="AA29" s="32"/>
      <c r="AB29" s="32"/>
      <c r="AD29" s="79" t="s">
        <v>82</v>
      </c>
    </row>
    <row r="30" spans="2:38" ht="16.5" customHeight="1">
      <c r="B30" s="171"/>
      <c r="C30" s="172"/>
      <c r="D30" s="172"/>
      <c r="E30" s="173"/>
      <c r="F30" s="140" t="s">
        <v>28</v>
      </c>
      <c r="G30" s="141"/>
      <c r="H30" s="141"/>
      <c r="I30" s="141"/>
      <c r="J30" s="141"/>
      <c r="K30" s="141"/>
      <c r="L30" s="141"/>
      <c r="M30" s="141"/>
      <c r="N30" s="141"/>
      <c r="O30" s="142"/>
      <c r="P30" s="140" t="s">
        <v>29</v>
      </c>
      <c r="Q30" s="141"/>
      <c r="R30" s="141"/>
      <c r="S30" s="141"/>
      <c r="T30" s="141"/>
      <c r="U30" s="141"/>
      <c r="V30" s="141"/>
      <c r="W30" s="141"/>
      <c r="X30" s="141"/>
      <c r="Y30" s="142"/>
      <c r="Z30" s="233" t="s">
        <v>30</v>
      </c>
      <c r="AA30" s="141"/>
      <c r="AB30" s="141"/>
      <c r="AC30" s="141"/>
      <c r="AD30" s="141"/>
      <c r="AE30" s="141"/>
      <c r="AF30" s="141"/>
      <c r="AG30" s="141"/>
      <c r="AH30" s="141"/>
      <c r="AI30" s="142"/>
      <c r="AJ30" s="234" t="s">
        <v>31</v>
      </c>
      <c r="AK30" s="235"/>
      <c r="AL30" s="236"/>
    </row>
    <row r="31" spans="2:38" ht="16.5" customHeight="1">
      <c r="B31" s="174"/>
      <c r="C31" s="175"/>
      <c r="D31" s="175"/>
      <c r="E31" s="176"/>
      <c r="F31" s="143" t="s">
        <v>32</v>
      </c>
      <c r="G31" s="144"/>
      <c r="H31" s="144"/>
      <c r="I31" s="144"/>
      <c r="J31" s="143" t="s">
        <v>84</v>
      </c>
      <c r="K31" s="144"/>
      <c r="L31" s="144"/>
      <c r="M31" s="144"/>
      <c r="N31" s="144"/>
      <c r="O31" s="144"/>
      <c r="P31" s="143" t="s">
        <v>32</v>
      </c>
      <c r="Q31" s="215"/>
      <c r="R31" s="215"/>
      <c r="S31" s="215"/>
      <c r="T31" s="143" t="s">
        <v>84</v>
      </c>
      <c r="U31" s="144"/>
      <c r="V31" s="144"/>
      <c r="W31" s="144"/>
      <c r="X31" s="144"/>
      <c r="Y31" s="144"/>
      <c r="Z31" s="143" t="s">
        <v>32</v>
      </c>
      <c r="AA31" s="215"/>
      <c r="AB31" s="215"/>
      <c r="AC31" s="215"/>
      <c r="AD31" s="215"/>
      <c r="AE31" s="243" t="s">
        <v>83</v>
      </c>
      <c r="AF31" s="244"/>
      <c r="AG31" s="244"/>
      <c r="AH31" s="244"/>
      <c r="AI31" s="244"/>
      <c r="AJ31" s="237"/>
      <c r="AK31" s="238"/>
      <c r="AL31" s="239"/>
    </row>
    <row r="32" spans="2:49" ht="16.5" customHeight="1">
      <c r="B32" s="174"/>
      <c r="C32" s="175"/>
      <c r="D32" s="175"/>
      <c r="E32" s="176"/>
      <c r="F32" s="232"/>
      <c r="G32" s="232"/>
      <c r="H32" s="232"/>
      <c r="I32" s="232"/>
      <c r="J32" s="232"/>
      <c r="K32" s="232"/>
      <c r="L32" s="232"/>
      <c r="M32" s="232"/>
      <c r="N32" s="232"/>
      <c r="O32" s="232"/>
      <c r="P32" s="216"/>
      <c r="Q32" s="216"/>
      <c r="R32" s="216"/>
      <c r="S32" s="216"/>
      <c r="T32" s="232"/>
      <c r="U32" s="232"/>
      <c r="V32" s="232"/>
      <c r="W32" s="232"/>
      <c r="X32" s="232"/>
      <c r="Y32" s="232"/>
      <c r="Z32" s="216"/>
      <c r="AA32" s="216"/>
      <c r="AB32" s="216"/>
      <c r="AC32" s="216"/>
      <c r="AD32" s="216"/>
      <c r="AE32" s="225"/>
      <c r="AF32" s="225"/>
      <c r="AG32" s="225"/>
      <c r="AH32" s="225"/>
      <c r="AI32" s="225"/>
      <c r="AJ32" s="240"/>
      <c r="AK32" s="241"/>
      <c r="AL32" s="242"/>
      <c r="AQ32" s="6"/>
      <c r="AR32" s="6"/>
      <c r="AS32" s="6"/>
      <c r="AT32" s="6"/>
      <c r="AU32" s="6"/>
      <c r="AV32" s="6"/>
      <c r="AW32" s="6"/>
    </row>
    <row r="33" spans="2:49" ht="16.5" customHeight="1">
      <c r="B33" s="436" t="s">
        <v>74</v>
      </c>
      <c r="C33" s="441" t="s">
        <v>72</v>
      </c>
      <c r="D33" s="441"/>
      <c r="E33" s="441"/>
      <c r="F33" s="201">
        <v>63340</v>
      </c>
      <c r="G33" s="202"/>
      <c r="H33" s="202"/>
      <c r="I33" s="203"/>
      <c r="J33" s="206">
        <v>1594989234</v>
      </c>
      <c r="K33" s="207"/>
      <c r="L33" s="207"/>
      <c r="M33" s="207"/>
      <c r="N33" s="207"/>
      <c r="O33" s="208"/>
      <c r="P33" s="212">
        <v>63340</v>
      </c>
      <c r="Q33" s="212"/>
      <c r="R33" s="212"/>
      <c r="S33" s="213"/>
      <c r="T33" s="212">
        <v>1594989234</v>
      </c>
      <c r="U33" s="212"/>
      <c r="V33" s="212"/>
      <c r="W33" s="212"/>
      <c r="X33" s="212"/>
      <c r="Y33" s="213"/>
      <c r="Z33" s="212">
        <v>0</v>
      </c>
      <c r="AA33" s="212"/>
      <c r="AB33" s="212"/>
      <c r="AC33" s="213"/>
      <c r="AD33" s="213"/>
      <c r="AE33" s="212">
        <v>0</v>
      </c>
      <c r="AF33" s="214"/>
      <c r="AG33" s="214"/>
      <c r="AH33" s="214"/>
      <c r="AI33" s="213"/>
      <c r="AJ33" s="184">
        <f>ROUND(T33/J33*100,3)</f>
        <v>100</v>
      </c>
      <c r="AK33" s="185"/>
      <c r="AL33" s="186"/>
      <c r="AQ33" s="33"/>
      <c r="AR33" s="33"/>
      <c r="AS33" s="33"/>
      <c r="AT33" s="33"/>
      <c r="AU33" s="34"/>
      <c r="AV33" s="34"/>
      <c r="AW33" s="6"/>
    </row>
    <row r="34" spans="2:49" ht="16.5" customHeight="1">
      <c r="B34" s="437"/>
      <c r="C34" s="441"/>
      <c r="D34" s="441"/>
      <c r="E34" s="441"/>
      <c r="F34" s="204"/>
      <c r="G34" s="204"/>
      <c r="H34" s="204"/>
      <c r="I34" s="205"/>
      <c r="J34" s="209"/>
      <c r="K34" s="210"/>
      <c r="L34" s="210"/>
      <c r="M34" s="210"/>
      <c r="N34" s="210"/>
      <c r="O34" s="211"/>
      <c r="P34" s="212"/>
      <c r="Q34" s="212"/>
      <c r="R34" s="212"/>
      <c r="S34" s="213"/>
      <c r="T34" s="212"/>
      <c r="U34" s="212"/>
      <c r="V34" s="212"/>
      <c r="W34" s="212"/>
      <c r="X34" s="212"/>
      <c r="Y34" s="213"/>
      <c r="Z34" s="212"/>
      <c r="AA34" s="212"/>
      <c r="AB34" s="212"/>
      <c r="AC34" s="213"/>
      <c r="AD34" s="213"/>
      <c r="AE34" s="214"/>
      <c r="AF34" s="214"/>
      <c r="AG34" s="214"/>
      <c r="AH34" s="214"/>
      <c r="AI34" s="213"/>
      <c r="AJ34" s="184"/>
      <c r="AK34" s="185"/>
      <c r="AL34" s="186"/>
      <c r="AQ34" s="33"/>
      <c r="AR34" s="33"/>
      <c r="AS34" s="33"/>
      <c r="AT34" s="33"/>
      <c r="AU34" s="33"/>
      <c r="AV34" s="33"/>
      <c r="AW34" s="6"/>
    </row>
    <row r="35" spans="2:49" ht="16.5" customHeight="1">
      <c r="B35" s="437"/>
      <c r="C35" s="441" t="s">
        <v>33</v>
      </c>
      <c r="D35" s="441"/>
      <c r="E35" s="441"/>
      <c r="F35" s="201">
        <v>29820</v>
      </c>
      <c r="G35" s="202"/>
      <c r="H35" s="202"/>
      <c r="I35" s="203"/>
      <c r="J35" s="206">
        <v>526036302</v>
      </c>
      <c r="K35" s="207"/>
      <c r="L35" s="207"/>
      <c r="M35" s="207"/>
      <c r="N35" s="207"/>
      <c r="O35" s="208"/>
      <c r="P35" s="212">
        <v>27720</v>
      </c>
      <c r="Q35" s="212"/>
      <c r="R35" s="212"/>
      <c r="S35" s="213"/>
      <c r="T35" s="212">
        <v>478776837</v>
      </c>
      <c r="U35" s="212"/>
      <c r="V35" s="212"/>
      <c r="W35" s="212"/>
      <c r="X35" s="212"/>
      <c r="Y35" s="213"/>
      <c r="Z35" s="212">
        <v>3347</v>
      </c>
      <c r="AA35" s="212"/>
      <c r="AB35" s="212"/>
      <c r="AC35" s="213"/>
      <c r="AD35" s="213"/>
      <c r="AE35" s="212">
        <v>47259465</v>
      </c>
      <c r="AF35" s="214"/>
      <c r="AG35" s="214"/>
      <c r="AH35" s="214"/>
      <c r="AI35" s="213"/>
      <c r="AJ35" s="184">
        <f>ROUND(T35/J35*100,3)</f>
        <v>91.016</v>
      </c>
      <c r="AK35" s="185"/>
      <c r="AL35" s="186"/>
      <c r="AQ35" s="33"/>
      <c r="AR35" s="33"/>
      <c r="AS35" s="33"/>
      <c r="AT35" s="33"/>
      <c r="AU35" s="33"/>
      <c r="AV35" s="33"/>
      <c r="AW35" s="6"/>
    </row>
    <row r="36" spans="2:49" ht="16.5" customHeight="1">
      <c r="B36" s="437"/>
      <c r="C36" s="441"/>
      <c r="D36" s="441"/>
      <c r="E36" s="441"/>
      <c r="F36" s="204"/>
      <c r="G36" s="204"/>
      <c r="H36" s="204"/>
      <c r="I36" s="205"/>
      <c r="J36" s="209"/>
      <c r="K36" s="210"/>
      <c r="L36" s="210"/>
      <c r="M36" s="210"/>
      <c r="N36" s="210"/>
      <c r="O36" s="211"/>
      <c r="P36" s="212"/>
      <c r="Q36" s="212"/>
      <c r="R36" s="212"/>
      <c r="S36" s="213"/>
      <c r="T36" s="212"/>
      <c r="U36" s="212"/>
      <c r="V36" s="212"/>
      <c r="W36" s="212"/>
      <c r="X36" s="212"/>
      <c r="Y36" s="213"/>
      <c r="Z36" s="212"/>
      <c r="AA36" s="212"/>
      <c r="AB36" s="212"/>
      <c r="AC36" s="213"/>
      <c r="AD36" s="213"/>
      <c r="AE36" s="214"/>
      <c r="AF36" s="214"/>
      <c r="AG36" s="214"/>
      <c r="AH36" s="214"/>
      <c r="AI36" s="213"/>
      <c r="AJ36" s="184"/>
      <c r="AK36" s="185"/>
      <c r="AL36" s="186"/>
      <c r="AQ36" s="33"/>
      <c r="AR36" s="33"/>
      <c r="AS36" s="33"/>
      <c r="AT36" s="33"/>
      <c r="AU36" s="33"/>
      <c r="AV36" s="33"/>
      <c r="AW36" s="6"/>
    </row>
    <row r="37" spans="2:49" ht="16.5" customHeight="1">
      <c r="B37" s="437"/>
      <c r="C37" s="441" t="s">
        <v>73</v>
      </c>
      <c r="D37" s="441"/>
      <c r="E37" s="441"/>
      <c r="F37" s="187">
        <f>SUM(F33:I36)</f>
        <v>93160</v>
      </c>
      <c r="G37" s="188"/>
      <c r="H37" s="188"/>
      <c r="I37" s="189"/>
      <c r="J37" s="192">
        <f>SUM(J33:O36)</f>
        <v>2121025536</v>
      </c>
      <c r="K37" s="193"/>
      <c r="L37" s="193"/>
      <c r="M37" s="193"/>
      <c r="N37" s="193"/>
      <c r="O37" s="194"/>
      <c r="P37" s="198">
        <f>SUM(P33:S36)</f>
        <v>91060</v>
      </c>
      <c r="Q37" s="198"/>
      <c r="R37" s="198"/>
      <c r="S37" s="199"/>
      <c r="T37" s="198">
        <f>SUM(T33:Y36)</f>
        <v>2073766071</v>
      </c>
      <c r="U37" s="198"/>
      <c r="V37" s="198"/>
      <c r="W37" s="198"/>
      <c r="X37" s="198"/>
      <c r="Y37" s="199"/>
      <c r="Z37" s="198">
        <f>SUM(Z33:AD36)</f>
        <v>3347</v>
      </c>
      <c r="AA37" s="198"/>
      <c r="AB37" s="198"/>
      <c r="AC37" s="199"/>
      <c r="AD37" s="199"/>
      <c r="AE37" s="198">
        <f>SUM(AE33:AI36)</f>
        <v>47259465</v>
      </c>
      <c r="AF37" s="200"/>
      <c r="AG37" s="200"/>
      <c r="AH37" s="200"/>
      <c r="AI37" s="199"/>
      <c r="AJ37" s="184">
        <f>ROUND(T37/J37*100,3)</f>
        <v>97.772</v>
      </c>
      <c r="AK37" s="185"/>
      <c r="AL37" s="186"/>
      <c r="AQ37" s="33"/>
      <c r="AR37" s="33"/>
      <c r="AS37" s="33"/>
      <c r="AT37" s="33"/>
      <c r="AU37" s="33"/>
      <c r="AV37" s="33"/>
      <c r="AW37" s="6"/>
    </row>
    <row r="38" spans="2:49" ht="16.5" customHeight="1">
      <c r="B38" s="437"/>
      <c r="C38" s="441"/>
      <c r="D38" s="441"/>
      <c r="E38" s="441"/>
      <c r="F38" s="190"/>
      <c r="G38" s="190"/>
      <c r="H38" s="190"/>
      <c r="I38" s="191"/>
      <c r="J38" s="195"/>
      <c r="K38" s="196"/>
      <c r="L38" s="196"/>
      <c r="M38" s="196"/>
      <c r="N38" s="196"/>
      <c r="O38" s="197"/>
      <c r="P38" s="198"/>
      <c r="Q38" s="198"/>
      <c r="R38" s="198"/>
      <c r="S38" s="199"/>
      <c r="T38" s="198"/>
      <c r="U38" s="198"/>
      <c r="V38" s="198"/>
      <c r="W38" s="198"/>
      <c r="X38" s="198"/>
      <c r="Y38" s="199"/>
      <c r="Z38" s="198"/>
      <c r="AA38" s="198"/>
      <c r="AB38" s="198"/>
      <c r="AC38" s="199"/>
      <c r="AD38" s="199"/>
      <c r="AE38" s="200"/>
      <c r="AF38" s="200"/>
      <c r="AG38" s="200"/>
      <c r="AH38" s="200"/>
      <c r="AI38" s="199"/>
      <c r="AJ38" s="184"/>
      <c r="AK38" s="185"/>
      <c r="AL38" s="186"/>
      <c r="AQ38" s="33"/>
      <c r="AR38" s="33"/>
      <c r="AS38" s="33"/>
      <c r="AT38" s="33"/>
      <c r="AU38" s="33"/>
      <c r="AV38" s="33"/>
      <c r="AW38" s="6"/>
    </row>
    <row r="39" spans="2:49" ht="16.5" customHeight="1">
      <c r="B39" s="436" t="s">
        <v>75</v>
      </c>
      <c r="C39" s="441" t="s">
        <v>72</v>
      </c>
      <c r="D39" s="441"/>
      <c r="E39" s="441"/>
      <c r="F39" s="201">
        <v>58857</v>
      </c>
      <c r="G39" s="202"/>
      <c r="H39" s="202"/>
      <c r="I39" s="203"/>
      <c r="J39" s="206">
        <v>533989854</v>
      </c>
      <c r="K39" s="207"/>
      <c r="L39" s="207"/>
      <c r="M39" s="207"/>
      <c r="N39" s="207"/>
      <c r="O39" s="208"/>
      <c r="P39" s="212">
        <v>58857</v>
      </c>
      <c r="Q39" s="212"/>
      <c r="R39" s="212"/>
      <c r="S39" s="213"/>
      <c r="T39" s="212">
        <v>533989854</v>
      </c>
      <c r="U39" s="212"/>
      <c r="V39" s="212"/>
      <c r="W39" s="212"/>
      <c r="X39" s="212"/>
      <c r="Y39" s="213"/>
      <c r="Z39" s="212">
        <v>0</v>
      </c>
      <c r="AA39" s="212"/>
      <c r="AB39" s="212"/>
      <c r="AC39" s="213"/>
      <c r="AD39" s="213"/>
      <c r="AE39" s="212">
        <v>0</v>
      </c>
      <c r="AF39" s="214"/>
      <c r="AG39" s="214"/>
      <c r="AH39" s="214"/>
      <c r="AI39" s="213"/>
      <c r="AJ39" s="184">
        <f>ROUND(T39/J39*100,3)</f>
        <v>100</v>
      </c>
      <c r="AK39" s="185"/>
      <c r="AL39" s="186"/>
      <c r="AQ39" s="33"/>
      <c r="AR39" s="33"/>
      <c r="AS39" s="33"/>
      <c r="AT39" s="33"/>
      <c r="AU39" s="33"/>
      <c r="AV39" s="33"/>
      <c r="AW39" s="6"/>
    </row>
    <row r="40" spans="2:49" ht="16.5" customHeight="1">
      <c r="B40" s="437"/>
      <c r="C40" s="441"/>
      <c r="D40" s="441"/>
      <c r="E40" s="441"/>
      <c r="F40" s="204"/>
      <c r="G40" s="204"/>
      <c r="H40" s="204"/>
      <c r="I40" s="205"/>
      <c r="J40" s="209"/>
      <c r="K40" s="210"/>
      <c r="L40" s="210"/>
      <c r="M40" s="210"/>
      <c r="N40" s="210"/>
      <c r="O40" s="211"/>
      <c r="P40" s="212"/>
      <c r="Q40" s="212"/>
      <c r="R40" s="212"/>
      <c r="S40" s="213"/>
      <c r="T40" s="212"/>
      <c r="U40" s="212"/>
      <c r="V40" s="212"/>
      <c r="W40" s="212"/>
      <c r="X40" s="212"/>
      <c r="Y40" s="213"/>
      <c r="Z40" s="212"/>
      <c r="AA40" s="212"/>
      <c r="AB40" s="212"/>
      <c r="AC40" s="213"/>
      <c r="AD40" s="213"/>
      <c r="AE40" s="214"/>
      <c r="AF40" s="214"/>
      <c r="AG40" s="214"/>
      <c r="AH40" s="214"/>
      <c r="AI40" s="213"/>
      <c r="AJ40" s="184"/>
      <c r="AK40" s="185"/>
      <c r="AL40" s="186"/>
      <c r="AQ40" s="6"/>
      <c r="AR40" s="6"/>
      <c r="AS40" s="6"/>
      <c r="AT40" s="6"/>
      <c r="AU40" s="6"/>
      <c r="AV40" s="6"/>
      <c r="AW40" s="6"/>
    </row>
    <row r="41" spans="2:49" ht="16.5" customHeight="1">
      <c r="B41" s="437"/>
      <c r="C41" s="441" t="s">
        <v>33</v>
      </c>
      <c r="D41" s="441"/>
      <c r="E41" s="441"/>
      <c r="F41" s="201">
        <v>22288</v>
      </c>
      <c r="G41" s="202"/>
      <c r="H41" s="202"/>
      <c r="I41" s="203"/>
      <c r="J41" s="206">
        <v>171284841</v>
      </c>
      <c r="K41" s="207"/>
      <c r="L41" s="207"/>
      <c r="M41" s="207"/>
      <c r="N41" s="207"/>
      <c r="O41" s="208"/>
      <c r="P41" s="212">
        <v>20455</v>
      </c>
      <c r="Q41" s="212"/>
      <c r="R41" s="212"/>
      <c r="S41" s="213"/>
      <c r="T41" s="212">
        <v>155565992</v>
      </c>
      <c r="U41" s="212"/>
      <c r="V41" s="212"/>
      <c r="W41" s="212"/>
      <c r="X41" s="212"/>
      <c r="Y41" s="213"/>
      <c r="Z41" s="212">
        <v>2787</v>
      </c>
      <c r="AA41" s="212"/>
      <c r="AB41" s="212"/>
      <c r="AC41" s="213"/>
      <c r="AD41" s="213"/>
      <c r="AE41" s="212">
        <v>15718849</v>
      </c>
      <c r="AF41" s="214"/>
      <c r="AG41" s="214"/>
      <c r="AH41" s="214"/>
      <c r="AI41" s="213"/>
      <c r="AJ41" s="184">
        <f>ROUND(T41/J41*100,3)</f>
        <v>90.823</v>
      </c>
      <c r="AK41" s="185"/>
      <c r="AL41" s="186"/>
      <c r="AQ41" s="6"/>
      <c r="AR41" s="6"/>
      <c r="AS41" s="6"/>
      <c r="AT41" s="6"/>
      <c r="AU41" s="6"/>
      <c r="AV41" s="6"/>
      <c r="AW41" s="6"/>
    </row>
    <row r="42" spans="2:49" ht="16.5" customHeight="1">
      <c r="B42" s="437"/>
      <c r="C42" s="441"/>
      <c r="D42" s="441"/>
      <c r="E42" s="441"/>
      <c r="F42" s="204"/>
      <c r="G42" s="204"/>
      <c r="H42" s="204"/>
      <c r="I42" s="205"/>
      <c r="J42" s="209"/>
      <c r="K42" s="210"/>
      <c r="L42" s="210"/>
      <c r="M42" s="210"/>
      <c r="N42" s="210"/>
      <c r="O42" s="211"/>
      <c r="P42" s="212"/>
      <c r="Q42" s="212"/>
      <c r="R42" s="212"/>
      <c r="S42" s="213"/>
      <c r="T42" s="212"/>
      <c r="U42" s="212"/>
      <c r="V42" s="212"/>
      <c r="W42" s="212"/>
      <c r="X42" s="212"/>
      <c r="Y42" s="213"/>
      <c r="Z42" s="212"/>
      <c r="AA42" s="212"/>
      <c r="AB42" s="212"/>
      <c r="AC42" s="213"/>
      <c r="AD42" s="213"/>
      <c r="AE42" s="214"/>
      <c r="AF42" s="214"/>
      <c r="AG42" s="214"/>
      <c r="AH42" s="214"/>
      <c r="AI42" s="213"/>
      <c r="AJ42" s="184"/>
      <c r="AK42" s="185"/>
      <c r="AL42" s="186"/>
      <c r="AQ42" s="6"/>
      <c r="AR42" s="6"/>
      <c r="AS42" s="6"/>
      <c r="AT42" s="6"/>
      <c r="AU42" s="6"/>
      <c r="AV42" s="6"/>
      <c r="AW42" s="6"/>
    </row>
    <row r="43" spans="2:49" ht="16.5" customHeight="1">
      <c r="B43" s="437"/>
      <c r="C43" s="441" t="s">
        <v>73</v>
      </c>
      <c r="D43" s="441"/>
      <c r="E43" s="441"/>
      <c r="F43" s="187">
        <f>SUM(F39:I42)</f>
        <v>81145</v>
      </c>
      <c r="G43" s="188"/>
      <c r="H43" s="188"/>
      <c r="I43" s="189"/>
      <c r="J43" s="192">
        <f>SUM(J39:O42)</f>
        <v>705274695</v>
      </c>
      <c r="K43" s="193"/>
      <c r="L43" s="193"/>
      <c r="M43" s="193"/>
      <c r="N43" s="193"/>
      <c r="O43" s="194"/>
      <c r="P43" s="198">
        <f>SUM(P39:S42)</f>
        <v>79312</v>
      </c>
      <c r="Q43" s="198"/>
      <c r="R43" s="198"/>
      <c r="S43" s="199"/>
      <c r="T43" s="198">
        <f>SUM(T39:Y42)</f>
        <v>689555846</v>
      </c>
      <c r="U43" s="198"/>
      <c r="V43" s="198"/>
      <c r="W43" s="198"/>
      <c r="X43" s="198"/>
      <c r="Y43" s="199"/>
      <c r="Z43" s="198">
        <f>SUM(Z39:AD42)</f>
        <v>2787</v>
      </c>
      <c r="AA43" s="198"/>
      <c r="AB43" s="198"/>
      <c r="AC43" s="199"/>
      <c r="AD43" s="199"/>
      <c r="AE43" s="198">
        <f>SUM(AE39:AI42)</f>
        <v>15718849</v>
      </c>
      <c r="AF43" s="200"/>
      <c r="AG43" s="200"/>
      <c r="AH43" s="200"/>
      <c r="AI43" s="199"/>
      <c r="AJ43" s="184">
        <f>ROUND(T43/J43*100,3)</f>
        <v>97.771</v>
      </c>
      <c r="AK43" s="185"/>
      <c r="AL43" s="186"/>
      <c r="AQ43" s="6"/>
      <c r="AR43" s="6"/>
      <c r="AS43" s="6"/>
      <c r="AT43" s="6"/>
      <c r="AU43" s="6"/>
      <c r="AV43" s="6"/>
      <c r="AW43" s="6"/>
    </row>
    <row r="44" spans="2:49" ht="16.5" customHeight="1">
      <c r="B44" s="437"/>
      <c r="C44" s="441"/>
      <c r="D44" s="441"/>
      <c r="E44" s="441"/>
      <c r="F44" s="190"/>
      <c r="G44" s="190"/>
      <c r="H44" s="190"/>
      <c r="I44" s="191"/>
      <c r="J44" s="195"/>
      <c r="K44" s="196"/>
      <c r="L44" s="196"/>
      <c r="M44" s="196"/>
      <c r="N44" s="196"/>
      <c r="O44" s="197"/>
      <c r="P44" s="198"/>
      <c r="Q44" s="198"/>
      <c r="R44" s="198"/>
      <c r="S44" s="199"/>
      <c r="T44" s="198"/>
      <c r="U44" s="198"/>
      <c r="V44" s="198"/>
      <c r="W44" s="198"/>
      <c r="X44" s="198"/>
      <c r="Y44" s="199"/>
      <c r="Z44" s="198"/>
      <c r="AA44" s="198"/>
      <c r="AB44" s="198"/>
      <c r="AC44" s="199"/>
      <c r="AD44" s="199"/>
      <c r="AE44" s="200"/>
      <c r="AF44" s="200"/>
      <c r="AG44" s="200"/>
      <c r="AH44" s="200"/>
      <c r="AI44" s="199"/>
      <c r="AJ44" s="184"/>
      <c r="AK44" s="185"/>
      <c r="AL44" s="186"/>
      <c r="AQ44" s="6"/>
      <c r="AR44" s="6"/>
      <c r="AS44" s="6"/>
      <c r="AT44" s="6"/>
      <c r="AU44" s="6"/>
      <c r="AV44" s="6"/>
      <c r="AW44" s="6"/>
    </row>
    <row r="45" spans="2:49" ht="16.5" customHeight="1">
      <c r="B45" s="438" t="s">
        <v>76</v>
      </c>
      <c r="C45" s="441" t="s">
        <v>72</v>
      </c>
      <c r="D45" s="441"/>
      <c r="E45" s="441"/>
      <c r="F45" s="151">
        <f>F33/F39</f>
        <v>1.076167660601118</v>
      </c>
      <c r="G45" s="152"/>
      <c r="H45" s="152"/>
      <c r="I45" s="153"/>
      <c r="J45" s="156">
        <f>J33/J39</f>
        <v>2.986927976350652</v>
      </c>
      <c r="K45" s="157"/>
      <c r="L45" s="157"/>
      <c r="M45" s="157"/>
      <c r="N45" s="157"/>
      <c r="O45" s="158"/>
      <c r="P45" s="162">
        <f>P33/P39</f>
        <v>1.076167660601118</v>
      </c>
      <c r="Q45" s="162"/>
      <c r="R45" s="162"/>
      <c r="S45" s="163"/>
      <c r="T45" s="162">
        <f>T33/T39</f>
        <v>2.986927976350652</v>
      </c>
      <c r="U45" s="162"/>
      <c r="V45" s="162"/>
      <c r="W45" s="162"/>
      <c r="X45" s="162"/>
      <c r="Y45" s="163"/>
      <c r="Z45" s="162">
        <v>0</v>
      </c>
      <c r="AA45" s="162"/>
      <c r="AB45" s="162"/>
      <c r="AC45" s="163"/>
      <c r="AD45" s="163"/>
      <c r="AE45" s="162">
        <v>0</v>
      </c>
      <c r="AF45" s="183"/>
      <c r="AG45" s="183"/>
      <c r="AH45" s="183"/>
      <c r="AI45" s="163"/>
      <c r="AJ45" s="180">
        <f>ROUND(AJ33/AJ39,3)</f>
        <v>1</v>
      </c>
      <c r="AK45" s="181"/>
      <c r="AL45" s="182"/>
      <c r="AQ45" s="6"/>
      <c r="AR45" s="6"/>
      <c r="AS45" s="6"/>
      <c r="AT45" s="6"/>
      <c r="AU45" s="6"/>
      <c r="AV45" s="6"/>
      <c r="AW45" s="6"/>
    </row>
    <row r="46" spans="2:38" ht="16.5" customHeight="1">
      <c r="B46" s="439"/>
      <c r="C46" s="441"/>
      <c r="D46" s="441"/>
      <c r="E46" s="441"/>
      <c r="F46" s="154"/>
      <c r="G46" s="154"/>
      <c r="H46" s="154"/>
      <c r="I46" s="155"/>
      <c r="J46" s="159"/>
      <c r="K46" s="160"/>
      <c r="L46" s="160"/>
      <c r="M46" s="160"/>
      <c r="N46" s="160"/>
      <c r="O46" s="161"/>
      <c r="P46" s="162"/>
      <c r="Q46" s="162"/>
      <c r="R46" s="162"/>
      <c r="S46" s="163"/>
      <c r="T46" s="162"/>
      <c r="U46" s="162"/>
      <c r="V46" s="162"/>
      <c r="W46" s="162"/>
      <c r="X46" s="162"/>
      <c r="Y46" s="163"/>
      <c r="Z46" s="162"/>
      <c r="AA46" s="162"/>
      <c r="AB46" s="162"/>
      <c r="AC46" s="163"/>
      <c r="AD46" s="163"/>
      <c r="AE46" s="183"/>
      <c r="AF46" s="183"/>
      <c r="AG46" s="183"/>
      <c r="AH46" s="183"/>
      <c r="AI46" s="163"/>
      <c r="AJ46" s="180"/>
      <c r="AK46" s="181"/>
      <c r="AL46" s="182"/>
    </row>
    <row r="47" spans="2:38" ht="16.5" customHeight="1">
      <c r="B47" s="439"/>
      <c r="C47" s="441" t="s">
        <v>33</v>
      </c>
      <c r="D47" s="441"/>
      <c r="E47" s="441"/>
      <c r="F47" s="151">
        <f>F35/F41</f>
        <v>1.3379396984924623</v>
      </c>
      <c r="G47" s="152"/>
      <c r="H47" s="152"/>
      <c r="I47" s="153"/>
      <c r="J47" s="156">
        <f>J35/J41</f>
        <v>3.071120006469224</v>
      </c>
      <c r="K47" s="157"/>
      <c r="L47" s="157"/>
      <c r="M47" s="157"/>
      <c r="N47" s="157"/>
      <c r="O47" s="158"/>
      <c r="P47" s="162">
        <f>P35/P41</f>
        <v>1.3551698851136642</v>
      </c>
      <c r="Q47" s="162"/>
      <c r="R47" s="162"/>
      <c r="S47" s="163"/>
      <c r="T47" s="162">
        <f>T35/T41</f>
        <v>3.0776446114263845</v>
      </c>
      <c r="U47" s="162"/>
      <c r="V47" s="162"/>
      <c r="W47" s="162"/>
      <c r="X47" s="162"/>
      <c r="Y47" s="163"/>
      <c r="Z47" s="162">
        <f>Z35/Z41</f>
        <v>1.2009329027628275</v>
      </c>
      <c r="AA47" s="162"/>
      <c r="AB47" s="162"/>
      <c r="AC47" s="163"/>
      <c r="AD47" s="163"/>
      <c r="AE47" s="162">
        <f>AE35/AE41</f>
        <v>3.0065474259597504</v>
      </c>
      <c r="AF47" s="183"/>
      <c r="AG47" s="183"/>
      <c r="AH47" s="183"/>
      <c r="AI47" s="163"/>
      <c r="AJ47" s="180">
        <v>1.0022</v>
      </c>
      <c r="AK47" s="181"/>
      <c r="AL47" s="182"/>
    </row>
    <row r="48" spans="2:38" ht="16.5" customHeight="1">
      <c r="B48" s="439"/>
      <c r="C48" s="441"/>
      <c r="D48" s="441"/>
      <c r="E48" s="441"/>
      <c r="F48" s="154"/>
      <c r="G48" s="154"/>
      <c r="H48" s="154"/>
      <c r="I48" s="155"/>
      <c r="J48" s="159"/>
      <c r="K48" s="160"/>
      <c r="L48" s="160"/>
      <c r="M48" s="160"/>
      <c r="N48" s="160"/>
      <c r="O48" s="161"/>
      <c r="P48" s="162"/>
      <c r="Q48" s="162"/>
      <c r="R48" s="162"/>
      <c r="S48" s="163"/>
      <c r="T48" s="162"/>
      <c r="U48" s="162"/>
      <c r="V48" s="162"/>
      <c r="W48" s="162"/>
      <c r="X48" s="162"/>
      <c r="Y48" s="163"/>
      <c r="Z48" s="162"/>
      <c r="AA48" s="162"/>
      <c r="AB48" s="162"/>
      <c r="AC48" s="163"/>
      <c r="AD48" s="163"/>
      <c r="AE48" s="183"/>
      <c r="AF48" s="183"/>
      <c r="AG48" s="183"/>
      <c r="AH48" s="183"/>
      <c r="AI48" s="163"/>
      <c r="AJ48" s="180"/>
      <c r="AK48" s="181"/>
      <c r="AL48" s="182"/>
    </row>
    <row r="49" spans="2:38" ht="16.5" customHeight="1">
      <c r="B49" s="439"/>
      <c r="C49" s="441" t="s">
        <v>73</v>
      </c>
      <c r="D49" s="441"/>
      <c r="E49" s="441"/>
      <c r="F49" s="151">
        <f>F37/F43</f>
        <v>1.1480682728449072</v>
      </c>
      <c r="G49" s="152"/>
      <c r="H49" s="152"/>
      <c r="I49" s="153"/>
      <c r="J49" s="156">
        <f>J37/J43</f>
        <v>3.0073750710707126</v>
      </c>
      <c r="K49" s="157"/>
      <c r="L49" s="157"/>
      <c r="M49" s="157"/>
      <c r="N49" s="157"/>
      <c r="O49" s="158"/>
      <c r="P49" s="162">
        <f>P37/P43</f>
        <v>1.1481238652410732</v>
      </c>
      <c r="Q49" s="162"/>
      <c r="R49" s="162"/>
      <c r="S49" s="163"/>
      <c r="T49" s="162">
        <f>T37/T43</f>
        <v>3.0073939377493146</v>
      </c>
      <c r="U49" s="162"/>
      <c r="V49" s="162"/>
      <c r="W49" s="162"/>
      <c r="X49" s="162"/>
      <c r="Y49" s="163"/>
      <c r="Z49" s="162">
        <f>Z37/Z43</f>
        <v>1.2009329027628275</v>
      </c>
      <c r="AA49" s="162"/>
      <c r="AB49" s="162"/>
      <c r="AC49" s="163"/>
      <c r="AD49" s="163"/>
      <c r="AE49" s="162">
        <f>AE37/AE43</f>
        <v>3.0065474259597504</v>
      </c>
      <c r="AF49" s="183"/>
      <c r="AG49" s="183"/>
      <c r="AH49" s="183"/>
      <c r="AI49" s="163"/>
      <c r="AJ49" s="180">
        <f>ROUND(AJ37/AJ43,3)</f>
        <v>1</v>
      </c>
      <c r="AK49" s="181"/>
      <c r="AL49" s="182"/>
    </row>
    <row r="50" spans="2:38" ht="16.5" customHeight="1" thickBot="1">
      <c r="B50" s="440"/>
      <c r="C50" s="442"/>
      <c r="D50" s="442"/>
      <c r="E50" s="442"/>
      <c r="F50" s="169"/>
      <c r="G50" s="169"/>
      <c r="H50" s="169"/>
      <c r="I50" s="170"/>
      <c r="J50" s="164"/>
      <c r="K50" s="165"/>
      <c r="L50" s="165"/>
      <c r="M50" s="165"/>
      <c r="N50" s="165"/>
      <c r="O50" s="166"/>
      <c r="P50" s="167"/>
      <c r="Q50" s="167"/>
      <c r="R50" s="167"/>
      <c r="S50" s="168"/>
      <c r="T50" s="167"/>
      <c r="U50" s="167"/>
      <c r="V50" s="167"/>
      <c r="W50" s="167"/>
      <c r="X50" s="167"/>
      <c r="Y50" s="168"/>
      <c r="Z50" s="167"/>
      <c r="AA50" s="167"/>
      <c r="AB50" s="167"/>
      <c r="AC50" s="168"/>
      <c r="AD50" s="168"/>
      <c r="AE50" s="245"/>
      <c r="AF50" s="245"/>
      <c r="AG50" s="245"/>
      <c r="AH50" s="245"/>
      <c r="AI50" s="168"/>
      <c r="AJ50" s="246"/>
      <c r="AK50" s="247"/>
      <c r="AL50" s="248"/>
    </row>
    <row r="51" spans="2:38" ht="16.5" customHeight="1">
      <c r="B51" s="26" t="s">
        <v>36</v>
      </c>
      <c r="C51" s="147" t="s">
        <v>87</v>
      </c>
      <c r="D51" s="148"/>
      <c r="E51" s="148"/>
      <c r="F51" s="148"/>
      <c r="G51" s="148"/>
      <c r="H51" s="148"/>
      <c r="I51" s="148"/>
      <c r="J51" s="148"/>
      <c r="K51" s="148"/>
      <c r="L51" s="148"/>
      <c r="M51" s="148"/>
      <c r="N51" s="148"/>
      <c r="O51" s="148"/>
      <c r="P51" s="148"/>
      <c r="Q51" s="148"/>
      <c r="R51" s="148"/>
      <c r="S51" s="148"/>
      <c r="T51" s="148"/>
      <c r="U51" s="148"/>
      <c r="V51" s="148"/>
      <c r="W51" s="148"/>
      <c r="X51" s="148"/>
      <c r="Y51" s="76"/>
      <c r="Z51" s="75"/>
      <c r="AA51" s="75"/>
      <c r="AB51" s="75"/>
      <c r="AC51" s="76"/>
      <c r="AD51" s="76"/>
      <c r="AE51" s="77"/>
      <c r="AF51" s="77"/>
      <c r="AG51" s="77"/>
      <c r="AH51" s="77"/>
      <c r="AI51" s="76"/>
      <c r="AJ51" s="78"/>
      <c r="AK51" s="78"/>
      <c r="AL51" s="78"/>
    </row>
    <row r="52" spans="2:30" s="27" customFormat="1" ht="16.5" customHeight="1" thickBot="1">
      <c r="B52" s="25" t="s">
        <v>35</v>
      </c>
      <c r="C52" s="31"/>
      <c r="D52" s="31"/>
      <c r="E52" s="31"/>
      <c r="F52" s="31"/>
      <c r="G52" s="31"/>
      <c r="H52" s="31"/>
      <c r="I52" s="32"/>
      <c r="J52" s="32"/>
      <c r="K52" s="32"/>
      <c r="L52" s="32"/>
      <c r="M52" s="32"/>
      <c r="N52" s="32"/>
      <c r="O52" s="31"/>
      <c r="P52" s="32"/>
      <c r="Q52" s="32"/>
      <c r="R52" s="32"/>
      <c r="S52" s="32"/>
      <c r="T52" s="32"/>
      <c r="U52" s="31"/>
      <c r="V52" s="31"/>
      <c r="W52" s="31"/>
      <c r="X52" s="32"/>
      <c r="Y52" s="32"/>
      <c r="Z52" s="32"/>
      <c r="AA52" s="32"/>
      <c r="AB52" s="32"/>
      <c r="AD52" s="79" t="s">
        <v>82</v>
      </c>
    </row>
    <row r="53" spans="2:38" ht="16.5" customHeight="1">
      <c r="B53" s="171"/>
      <c r="C53" s="172"/>
      <c r="D53" s="172"/>
      <c r="E53" s="173"/>
      <c r="F53" s="140" t="s">
        <v>28</v>
      </c>
      <c r="G53" s="141"/>
      <c r="H53" s="141"/>
      <c r="I53" s="141"/>
      <c r="J53" s="141"/>
      <c r="K53" s="141"/>
      <c r="L53" s="141"/>
      <c r="M53" s="141"/>
      <c r="N53" s="141"/>
      <c r="O53" s="142"/>
      <c r="P53" s="140" t="s">
        <v>29</v>
      </c>
      <c r="Q53" s="141"/>
      <c r="R53" s="141"/>
      <c r="S53" s="141"/>
      <c r="T53" s="141"/>
      <c r="U53" s="141"/>
      <c r="V53" s="141"/>
      <c r="W53" s="141"/>
      <c r="X53" s="141"/>
      <c r="Y53" s="142"/>
      <c r="Z53" s="233" t="s">
        <v>30</v>
      </c>
      <c r="AA53" s="141"/>
      <c r="AB53" s="141"/>
      <c r="AC53" s="141"/>
      <c r="AD53" s="141"/>
      <c r="AE53" s="141"/>
      <c r="AF53" s="141"/>
      <c r="AG53" s="141"/>
      <c r="AH53" s="141"/>
      <c r="AI53" s="142"/>
      <c r="AJ53" s="234" t="s">
        <v>31</v>
      </c>
      <c r="AK53" s="235"/>
      <c r="AL53" s="236"/>
    </row>
    <row r="54" spans="2:38" ht="16.5" customHeight="1">
      <c r="B54" s="174"/>
      <c r="C54" s="175"/>
      <c r="D54" s="175"/>
      <c r="E54" s="176"/>
      <c r="F54" s="143" t="s">
        <v>32</v>
      </c>
      <c r="G54" s="144"/>
      <c r="H54" s="144"/>
      <c r="I54" s="144"/>
      <c r="J54" s="143" t="s">
        <v>84</v>
      </c>
      <c r="K54" s="144"/>
      <c r="L54" s="144"/>
      <c r="M54" s="144"/>
      <c r="N54" s="144"/>
      <c r="O54" s="144"/>
      <c r="P54" s="143" t="s">
        <v>32</v>
      </c>
      <c r="Q54" s="215"/>
      <c r="R54" s="215"/>
      <c r="S54" s="215"/>
      <c r="T54" s="143" t="s">
        <v>84</v>
      </c>
      <c r="U54" s="144"/>
      <c r="V54" s="144"/>
      <c r="W54" s="144"/>
      <c r="X54" s="144"/>
      <c r="Y54" s="144"/>
      <c r="Z54" s="143" t="s">
        <v>32</v>
      </c>
      <c r="AA54" s="215"/>
      <c r="AB54" s="215"/>
      <c r="AC54" s="215"/>
      <c r="AD54" s="215"/>
      <c r="AE54" s="243" t="s">
        <v>83</v>
      </c>
      <c r="AF54" s="244"/>
      <c r="AG54" s="244"/>
      <c r="AH54" s="244"/>
      <c r="AI54" s="244"/>
      <c r="AJ54" s="237"/>
      <c r="AK54" s="238"/>
      <c r="AL54" s="239"/>
    </row>
    <row r="55" spans="2:38" ht="16.5" customHeight="1">
      <c r="B55" s="177"/>
      <c r="C55" s="178"/>
      <c r="D55" s="178"/>
      <c r="E55" s="179"/>
      <c r="F55" s="232"/>
      <c r="G55" s="232"/>
      <c r="H55" s="232"/>
      <c r="I55" s="232"/>
      <c r="J55" s="232"/>
      <c r="K55" s="232"/>
      <c r="L55" s="232"/>
      <c r="M55" s="232"/>
      <c r="N55" s="232"/>
      <c r="O55" s="232"/>
      <c r="P55" s="216"/>
      <c r="Q55" s="216"/>
      <c r="R55" s="216"/>
      <c r="S55" s="216"/>
      <c r="T55" s="232"/>
      <c r="U55" s="232"/>
      <c r="V55" s="232"/>
      <c r="W55" s="232"/>
      <c r="X55" s="232"/>
      <c r="Y55" s="232"/>
      <c r="Z55" s="216"/>
      <c r="AA55" s="216"/>
      <c r="AB55" s="216"/>
      <c r="AC55" s="216"/>
      <c r="AD55" s="216"/>
      <c r="AE55" s="225"/>
      <c r="AF55" s="225"/>
      <c r="AG55" s="225"/>
      <c r="AH55" s="225"/>
      <c r="AI55" s="225"/>
      <c r="AJ55" s="240"/>
      <c r="AK55" s="241"/>
      <c r="AL55" s="242"/>
    </row>
    <row r="56" spans="2:38" ht="16.5" customHeight="1">
      <c r="B56" s="348" t="s">
        <v>33</v>
      </c>
      <c r="C56" s="349"/>
      <c r="D56" s="349"/>
      <c r="E56" s="350"/>
      <c r="F56" s="351">
        <f>F112</f>
        <v>2787</v>
      </c>
      <c r="G56" s="202"/>
      <c r="H56" s="202"/>
      <c r="I56" s="203"/>
      <c r="J56" s="206">
        <f>J112</f>
        <v>15144322</v>
      </c>
      <c r="K56" s="207"/>
      <c r="L56" s="207"/>
      <c r="M56" s="207"/>
      <c r="N56" s="207"/>
      <c r="O56" s="208"/>
      <c r="P56" s="212">
        <f>P112</f>
        <v>2373</v>
      </c>
      <c r="Q56" s="212"/>
      <c r="R56" s="212"/>
      <c r="S56" s="213"/>
      <c r="T56" s="212">
        <f>T112</f>
        <v>3523958</v>
      </c>
      <c r="U56" s="212"/>
      <c r="V56" s="212"/>
      <c r="W56" s="212"/>
      <c r="X56" s="212"/>
      <c r="Y56" s="213"/>
      <c r="Z56" s="212">
        <f>Z112</f>
        <v>1778</v>
      </c>
      <c r="AA56" s="212"/>
      <c r="AB56" s="212"/>
      <c r="AC56" s="213"/>
      <c r="AD56" s="213"/>
      <c r="AE56" s="212">
        <f>AE112</f>
        <v>11620364</v>
      </c>
      <c r="AF56" s="214"/>
      <c r="AG56" s="214"/>
      <c r="AH56" s="214"/>
      <c r="AI56" s="213"/>
      <c r="AJ56" s="184">
        <f>T56/J56*100</f>
        <v>23.269169791820328</v>
      </c>
      <c r="AK56" s="185"/>
      <c r="AL56" s="186"/>
    </row>
    <row r="57" spans="2:38" ht="16.5" customHeight="1">
      <c r="B57" s="348"/>
      <c r="C57" s="349"/>
      <c r="D57" s="349"/>
      <c r="E57" s="350"/>
      <c r="F57" s="352"/>
      <c r="G57" s="204"/>
      <c r="H57" s="204"/>
      <c r="I57" s="205"/>
      <c r="J57" s="209"/>
      <c r="K57" s="210"/>
      <c r="L57" s="210"/>
      <c r="M57" s="210"/>
      <c r="N57" s="210"/>
      <c r="O57" s="211"/>
      <c r="P57" s="212"/>
      <c r="Q57" s="212"/>
      <c r="R57" s="212"/>
      <c r="S57" s="213"/>
      <c r="T57" s="212"/>
      <c r="U57" s="212"/>
      <c r="V57" s="212"/>
      <c r="W57" s="212"/>
      <c r="X57" s="212"/>
      <c r="Y57" s="213"/>
      <c r="Z57" s="212"/>
      <c r="AA57" s="212"/>
      <c r="AB57" s="212"/>
      <c r="AC57" s="213"/>
      <c r="AD57" s="213"/>
      <c r="AE57" s="214"/>
      <c r="AF57" s="214"/>
      <c r="AG57" s="214"/>
      <c r="AH57" s="214"/>
      <c r="AI57" s="213"/>
      <c r="AJ57" s="184"/>
      <c r="AK57" s="185"/>
      <c r="AL57" s="186"/>
    </row>
    <row r="58" spans="2:38" ht="16.5" customHeight="1">
      <c r="B58" s="348" t="s">
        <v>34</v>
      </c>
      <c r="C58" s="349"/>
      <c r="D58" s="349"/>
      <c r="E58" s="350"/>
      <c r="F58" s="359">
        <f>SUM(F56:H57)</f>
        <v>2787</v>
      </c>
      <c r="G58" s="360"/>
      <c r="H58" s="360"/>
      <c r="I58" s="361"/>
      <c r="J58" s="365">
        <f>SUM(J56:N57)</f>
        <v>15144322</v>
      </c>
      <c r="K58" s="366"/>
      <c r="L58" s="366"/>
      <c r="M58" s="366"/>
      <c r="N58" s="366"/>
      <c r="O58" s="367"/>
      <c r="P58" s="371">
        <f>SUM(P56:R57)</f>
        <v>2373</v>
      </c>
      <c r="Q58" s="371"/>
      <c r="R58" s="371"/>
      <c r="S58" s="372"/>
      <c r="T58" s="371">
        <f>SUM(T56:X57)</f>
        <v>3523958</v>
      </c>
      <c r="U58" s="371"/>
      <c r="V58" s="371"/>
      <c r="W58" s="371"/>
      <c r="X58" s="371"/>
      <c r="Y58" s="372"/>
      <c r="Z58" s="371">
        <f>SUM(Z56:AB57)</f>
        <v>1778</v>
      </c>
      <c r="AA58" s="371"/>
      <c r="AB58" s="371"/>
      <c r="AC58" s="372"/>
      <c r="AD58" s="372"/>
      <c r="AE58" s="371">
        <f>SUM(AE56:AH57)</f>
        <v>11620364</v>
      </c>
      <c r="AF58" s="382"/>
      <c r="AG58" s="382"/>
      <c r="AH58" s="382"/>
      <c r="AI58" s="372"/>
      <c r="AJ58" s="184">
        <f>T58/J58*100</f>
        <v>23.269169791820328</v>
      </c>
      <c r="AK58" s="185"/>
      <c r="AL58" s="186"/>
    </row>
    <row r="59" spans="2:38" ht="16.5" customHeight="1" thickBot="1">
      <c r="B59" s="356"/>
      <c r="C59" s="357"/>
      <c r="D59" s="357"/>
      <c r="E59" s="358"/>
      <c r="F59" s="362"/>
      <c r="G59" s="363"/>
      <c r="H59" s="363"/>
      <c r="I59" s="364"/>
      <c r="J59" s="368"/>
      <c r="K59" s="369"/>
      <c r="L59" s="369"/>
      <c r="M59" s="369"/>
      <c r="N59" s="369"/>
      <c r="O59" s="370"/>
      <c r="P59" s="264"/>
      <c r="Q59" s="264"/>
      <c r="R59" s="264"/>
      <c r="S59" s="219"/>
      <c r="T59" s="264"/>
      <c r="U59" s="264"/>
      <c r="V59" s="264"/>
      <c r="W59" s="264"/>
      <c r="X59" s="264"/>
      <c r="Y59" s="219"/>
      <c r="Z59" s="264"/>
      <c r="AA59" s="264"/>
      <c r="AB59" s="264"/>
      <c r="AC59" s="219"/>
      <c r="AD59" s="219"/>
      <c r="AE59" s="260"/>
      <c r="AF59" s="260"/>
      <c r="AG59" s="260"/>
      <c r="AH59" s="260"/>
      <c r="AI59" s="219"/>
      <c r="AJ59" s="353"/>
      <c r="AK59" s="354"/>
      <c r="AL59" s="355"/>
    </row>
    <row r="60" spans="2:38" ht="16.5" customHeight="1">
      <c r="B60" s="26" t="s">
        <v>36</v>
      </c>
      <c r="C60" s="149" t="s">
        <v>85</v>
      </c>
      <c r="D60" s="150"/>
      <c r="E60" s="150"/>
      <c r="F60" s="150"/>
      <c r="G60" s="150"/>
      <c r="H60" s="150"/>
      <c r="I60" s="150"/>
      <c r="J60" s="150"/>
      <c r="K60" s="150"/>
      <c r="L60" s="150"/>
      <c r="M60" s="150"/>
      <c r="N60" s="150"/>
      <c r="O60" s="150"/>
      <c r="P60" s="150"/>
      <c r="Q60" s="150"/>
      <c r="R60" s="150"/>
      <c r="S60" s="150"/>
      <c r="T60" s="150"/>
      <c r="U60" s="150"/>
      <c r="V60" s="150"/>
      <c r="W60" s="150"/>
      <c r="X60" s="150"/>
      <c r="Y60" s="7"/>
      <c r="Z60" s="38"/>
      <c r="AA60" s="38"/>
      <c r="AB60" s="38"/>
      <c r="AC60" s="7"/>
      <c r="AD60" s="7"/>
      <c r="AE60" s="37"/>
      <c r="AF60" s="37"/>
      <c r="AG60" s="37"/>
      <c r="AH60" s="37"/>
      <c r="AI60" s="7"/>
      <c r="AJ60" s="39"/>
      <c r="AK60" s="39"/>
      <c r="AL60" s="39"/>
    </row>
    <row r="61" spans="2:28" ht="16.5" customHeight="1">
      <c r="B61" s="26" t="s">
        <v>86</v>
      </c>
      <c r="C61" s="35"/>
      <c r="D61" s="35"/>
      <c r="E61" s="35"/>
      <c r="F61" s="35"/>
      <c r="G61" s="35"/>
      <c r="H61" s="35"/>
      <c r="I61" s="40"/>
      <c r="J61" s="40"/>
      <c r="K61" s="40"/>
      <c r="L61" s="40"/>
      <c r="M61" s="40"/>
      <c r="N61" s="40"/>
      <c r="O61" s="35"/>
      <c r="P61" s="40"/>
      <c r="Q61" s="40"/>
      <c r="R61" s="40"/>
      <c r="S61" s="40"/>
      <c r="T61" s="40"/>
      <c r="U61" s="35"/>
      <c r="V61" s="35"/>
      <c r="W61" s="35"/>
      <c r="X61" s="40"/>
      <c r="Y61" s="40"/>
      <c r="Z61" s="40"/>
      <c r="AA61" s="40"/>
      <c r="AB61" s="40"/>
    </row>
    <row r="62" spans="2:35" ht="16.5" customHeight="1">
      <c r="B62" s="66" t="s">
        <v>11</v>
      </c>
      <c r="C62" s="344" t="s">
        <v>37</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row>
    <row r="63" spans="2:35" ht="16.5" customHeight="1">
      <c r="B63" s="31"/>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row>
    <row r="64" spans="2:35" ht="16.5" customHeight="1">
      <c r="B64" s="66" t="s">
        <v>11</v>
      </c>
      <c r="C64" s="376" t="s">
        <v>38</v>
      </c>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row>
    <row r="65" spans="2:35" ht="16.5" customHeight="1">
      <c r="B65" s="31"/>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row>
    <row r="66" spans="5:31" ht="16.5" customHeight="1">
      <c r="E66" s="283" t="s">
        <v>39</v>
      </c>
      <c r="F66" s="283"/>
      <c r="G66" s="283"/>
      <c r="H66" s="283"/>
      <c r="I66" s="283"/>
      <c r="J66" s="284"/>
      <c r="K66" s="284"/>
      <c r="M66" s="373">
        <v>47.98</v>
      </c>
      <c r="N66" s="374"/>
      <c r="O66" s="374"/>
      <c r="P66" s="50" t="s">
        <v>40</v>
      </c>
      <c r="Q66" s="50"/>
      <c r="R66" s="51"/>
      <c r="S66" s="52" t="s">
        <v>57</v>
      </c>
      <c r="T66" s="52"/>
      <c r="U66" s="52"/>
      <c r="V66" s="52"/>
      <c r="X66" s="35"/>
      <c r="Y66" s="35"/>
      <c r="Z66" s="35"/>
      <c r="AA66" s="40"/>
      <c r="AB66" s="40"/>
      <c r="AC66" s="40"/>
      <c r="AD66" s="40"/>
      <c r="AE66" s="40"/>
    </row>
    <row r="67" spans="5:25" ht="16.5" customHeight="1">
      <c r="E67" s="380" t="s">
        <v>41</v>
      </c>
      <c r="F67" s="380"/>
      <c r="G67" s="381"/>
      <c r="H67" s="381"/>
      <c r="I67" s="381"/>
      <c r="M67" s="269">
        <v>128</v>
      </c>
      <c r="N67" s="269"/>
      <c r="O67" s="269"/>
      <c r="P67" s="51" t="s">
        <v>42</v>
      </c>
      <c r="Q67" s="51"/>
      <c r="R67" s="267">
        <v>894077</v>
      </c>
      <c r="S67" s="268"/>
      <c r="T67" s="268"/>
      <c r="U67" s="268"/>
      <c r="V67" s="268"/>
      <c r="W67" s="378" t="s">
        <v>43</v>
      </c>
      <c r="X67" s="379"/>
      <c r="Y67" s="2" t="s">
        <v>58</v>
      </c>
    </row>
    <row r="68" spans="5:27" ht="16.5" customHeight="1">
      <c r="E68" s="35"/>
      <c r="F68" s="35"/>
      <c r="G68" s="41"/>
      <c r="H68" s="41"/>
      <c r="I68" s="41"/>
      <c r="M68" s="51"/>
      <c r="N68" s="270" t="s">
        <v>77</v>
      </c>
      <c r="O68" s="270"/>
      <c r="P68" s="270"/>
      <c r="Q68" s="270"/>
      <c r="R68" s="270"/>
      <c r="S68" s="270"/>
      <c r="T68" s="270"/>
      <c r="U68" s="270"/>
      <c r="V68" s="270"/>
      <c r="W68" s="270"/>
      <c r="X68" s="270"/>
      <c r="Y68" s="270"/>
      <c r="Z68" s="270"/>
      <c r="AA68" s="270"/>
    </row>
    <row r="69" spans="5:30" ht="16.5" customHeight="1">
      <c r="E69" s="35"/>
      <c r="F69" s="35"/>
      <c r="G69" s="41"/>
      <c r="H69" s="41"/>
      <c r="I69" s="41"/>
      <c r="M69" s="51"/>
      <c r="N69" s="270"/>
      <c r="O69" s="270"/>
      <c r="P69" s="270"/>
      <c r="Q69" s="270"/>
      <c r="R69" s="270"/>
      <c r="S69" s="270"/>
      <c r="T69" s="270"/>
      <c r="U69" s="270"/>
      <c r="V69" s="270"/>
      <c r="W69" s="270"/>
      <c r="X69" s="270"/>
      <c r="Y69" s="270"/>
      <c r="Z69" s="270"/>
      <c r="AA69" s="270"/>
      <c r="AD69" s="55"/>
    </row>
    <row r="70" spans="14:27" ht="16.5" customHeight="1">
      <c r="N70" s="270"/>
      <c r="O70" s="270"/>
      <c r="P70" s="270"/>
      <c r="Q70" s="270"/>
      <c r="R70" s="270"/>
      <c r="S70" s="270"/>
      <c r="T70" s="270"/>
      <c r="U70" s="270"/>
      <c r="V70" s="270"/>
      <c r="W70" s="270"/>
      <c r="X70" s="270"/>
      <c r="Y70" s="270"/>
      <c r="Z70" s="270"/>
      <c r="AA70" s="270"/>
    </row>
    <row r="71" spans="1:11" ht="16.5" customHeight="1">
      <c r="A71" s="58" t="s">
        <v>80</v>
      </c>
      <c r="B71" s="58"/>
      <c r="C71" s="61" t="s">
        <v>44</v>
      </c>
      <c r="D71" s="62"/>
      <c r="E71" s="62"/>
      <c r="F71" s="62"/>
      <c r="G71" s="62"/>
      <c r="H71" s="56"/>
      <c r="I71" s="56"/>
      <c r="J71" s="56"/>
      <c r="K71" s="27"/>
    </row>
    <row r="72" spans="2:11" ht="16.5" customHeight="1">
      <c r="B72" s="28"/>
      <c r="C72" s="28"/>
      <c r="D72" s="29"/>
      <c r="E72" s="30"/>
      <c r="F72" s="30"/>
      <c r="G72" s="30"/>
      <c r="H72" s="42"/>
      <c r="I72" s="42"/>
      <c r="J72" s="42"/>
      <c r="K72" s="42"/>
    </row>
    <row r="73" spans="2:30" ht="16.5" customHeight="1" thickBot="1">
      <c r="B73" s="25" t="s">
        <v>27</v>
      </c>
      <c r="C73" s="28"/>
      <c r="D73" s="29"/>
      <c r="E73" s="30"/>
      <c r="F73" s="25" t="s">
        <v>90</v>
      </c>
      <c r="G73" s="30"/>
      <c r="H73" s="42"/>
      <c r="I73" s="42"/>
      <c r="J73" s="42"/>
      <c r="K73" s="42"/>
      <c r="AD73" s="79" t="s">
        <v>82</v>
      </c>
    </row>
    <row r="74" spans="2:38" ht="16.5" customHeight="1">
      <c r="B74" s="171"/>
      <c r="C74" s="172"/>
      <c r="D74" s="172"/>
      <c r="E74" s="173"/>
      <c r="F74" s="140" t="s">
        <v>28</v>
      </c>
      <c r="G74" s="141"/>
      <c r="H74" s="141"/>
      <c r="I74" s="141"/>
      <c r="J74" s="141"/>
      <c r="K74" s="141"/>
      <c r="L74" s="141"/>
      <c r="M74" s="141"/>
      <c r="N74" s="141"/>
      <c r="O74" s="142"/>
      <c r="P74" s="140" t="s">
        <v>29</v>
      </c>
      <c r="Q74" s="141"/>
      <c r="R74" s="141"/>
      <c r="S74" s="141"/>
      <c r="T74" s="141"/>
      <c r="U74" s="141"/>
      <c r="V74" s="141"/>
      <c r="W74" s="141"/>
      <c r="X74" s="141"/>
      <c r="Y74" s="142"/>
      <c r="Z74" s="233" t="s">
        <v>30</v>
      </c>
      <c r="AA74" s="141"/>
      <c r="AB74" s="141"/>
      <c r="AC74" s="141"/>
      <c r="AD74" s="141"/>
      <c r="AE74" s="141"/>
      <c r="AF74" s="141"/>
      <c r="AG74" s="141"/>
      <c r="AH74" s="141"/>
      <c r="AI74" s="142"/>
      <c r="AJ74" s="234" t="s">
        <v>31</v>
      </c>
      <c r="AK74" s="249"/>
      <c r="AL74" s="250"/>
    </row>
    <row r="75" spans="2:38" ht="16.5" customHeight="1">
      <c r="B75" s="174"/>
      <c r="C75" s="175"/>
      <c r="D75" s="175"/>
      <c r="E75" s="176"/>
      <c r="F75" s="143" t="s">
        <v>32</v>
      </c>
      <c r="G75" s="144"/>
      <c r="H75" s="144"/>
      <c r="I75" s="144"/>
      <c r="J75" s="143" t="s">
        <v>84</v>
      </c>
      <c r="K75" s="144"/>
      <c r="L75" s="144"/>
      <c r="M75" s="144"/>
      <c r="N75" s="144"/>
      <c r="O75" s="144"/>
      <c r="P75" s="143" t="s">
        <v>32</v>
      </c>
      <c r="Q75" s="215"/>
      <c r="R75" s="215"/>
      <c r="S75" s="215"/>
      <c r="T75" s="143" t="s">
        <v>84</v>
      </c>
      <c r="U75" s="144"/>
      <c r="V75" s="144"/>
      <c r="W75" s="144"/>
      <c r="X75" s="144"/>
      <c r="Y75" s="144"/>
      <c r="Z75" s="143" t="s">
        <v>32</v>
      </c>
      <c r="AA75" s="215"/>
      <c r="AB75" s="215"/>
      <c r="AC75" s="215"/>
      <c r="AD75" s="215"/>
      <c r="AE75" s="143" t="s">
        <v>83</v>
      </c>
      <c r="AF75" s="144"/>
      <c r="AG75" s="144"/>
      <c r="AH75" s="144"/>
      <c r="AI75" s="144"/>
      <c r="AJ75" s="237"/>
      <c r="AK75" s="238"/>
      <c r="AL75" s="239"/>
    </row>
    <row r="76" spans="2:38" ht="16.5" customHeight="1">
      <c r="B76" s="177"/>
      <c r="C76" s="178"/>
      <c r="D76" s="178"/>
      <c r="E76" s="179"/>
      <c r="F76" s="232"/>
      <c r="G76" s="232"/>
      <c r="H76" s="232"/>
      <c r="I76" s="232"/>
      <c r="J76" s="232"/>
      <c r="K76" s="232"/>
      <c r="L76" s="232"/>
      <c r="M76" s="232"/>
      <c r="N76" s="232"/>
      <c r="O76" s="232"/>
      <c r="P76" s="216"/>
      <c r="Q76" s="216"/>
      <c r="R76" s="216"/>
      <c r="S76" s="216"/>
      <c r="T76" s="232"/>
      <c r="U76" s="232"/>
      <c r="V76" s="232"/>
      <c r="W76" s="232"/>
      <c r="X76" s="232"/>
      <c r="Y76" s="232"/>
      <c r="Z76" s="216"/>
      <c r="AA76" s="216"/>
      <c r="AB76" s="216"/>
      <c r="AC76" s="216"/>
      <c r="AD76" s="216"/>
      <c r="AE76" s="232"/>
      <c r="AF76" s="232"/>
      <c r="AG76" s="232"/>
      <c r="AH76" s="232"/>
      <c r="AI76" s="232"/>
      <c r="AJ76" s="240"/>
      <c r="AK76" s="241"/>
      <c r="AL76" s="242"/>
    </row>
    <row r="77" spans="2:38" ht="16.5" customHeight="1">
      <c r="B77" s="251" t="s">
        <v>45</v>
      </c>
      <c r="C77" s="252"/>
      <c r="D77" s="252"/>
      <c r="E77" s="252"/>
      <c r="F77" s="228">
        <v>13100</v>
      </c>
      <c r="G77" s="229"/>
      <c r="H77" s="229"/>
      <c r="I77" s="221"/>
      <c r="J77" s="212">
        <v>294232179</v>
      </c>
      <c r="K77" s="213"/>
      <c r="L77" s="213"/>
      <c r="M77" s="213"/>
      <c r="N77" s="213"/>
      <c r="O77" s="213"/>
      <c r="P77" s="212">
        <v>12676</v>
      </c>
      <c r="Q77" s="220"/>
      <c r="R77" s="220"/>
      <c r="S77" s="221"/>
      <c r="T77" s="212">
        <v>285454140</v>
      </c>
      <c r="U77" s="212"/>
      <c r="V77" s="212"/>
      <c r="W77" s="212"/>
      <c r="X77" s="212"/>
      <c r="Y77" s="221"/>
      <c r="Z77" s="212">
        <v>616</v>
      </c>
      <c r="AA77" s="212"/>
      <c r="AB77" s="212"/>
      <c r="AC77" s="213"/>
      <c r="AD77" s="213"/>
      <c r="AE77" s="212">
        <v>8778039</v>
      </c>
      <c r="AF77" s="214"/>
      <c r="AG77" s="214"/>
      <c r="AH77" s="214"/>
      <c r="AI77" s="213"/>
      <c r="AJ77" s="271">
        <f>T77/J77*100</f>
        <v>97.01662849052278</v>
      </c>
      <c r="AK77" s="272"/>
      <c r="AL77" s="273"/>
    </row>
    <row r="78" spans="2:38" ht="16.5" customHeight="1">
      <c r="B78" s="251"/>
      <c r="C78" s="252"/>
      <c r="D78" s="252"/>
      <c r="E78" s="252"/>
      <c r="F78" s="229"/>
      <c r="G78" s="229"/>
      <c r="H78" s="229"/>
      <c r="I78" s="221"/>
      <c r="J78" s="213"/>
      <c r="K78" s="213"/>
      <c r="L78" s="213"/>
      <c r="M78" s="213"/>
      <c r="N78" s="213"/>
      <c r="O78" s="213"/>
      <c r="P78" s="220"/>
      <c r="Q78" s="220"/>
      <c r="R78" s="220"/>
      <c r="S78" s="221"/>
      <c r="T78" s="212"/>
      <c r="U78" s="212"/>
      <c r="V78" s="212"/>
      <c r="W78" s="212"/>
      <c r="X78" s="212"/>
      <c r="Y78" s="221"/>
      <c r="Z78" s="212"/>
      <c r="AA78" s="212"/>
      <c r="AB78" s="212"/>
      <c r="AC78" s="213"/>
      <c r="AD78" s="213"/>
      <c r="AE78" s="214"/>
      <c r="AF78" s="214"/>
      <c r="AG78" s="214"/>
      <c r="AH78" s="214"/>
      <c r="AI78" s="213"/>
      <c r="AJ78" s="271"/>
      <c r="AK78" s="272"/>
      <c r="AL78" s="273"/>
    </row>
    <row r="79" spans="2:38" ht="16.5" customHeight="1">
      <c r="B79" s="251" t="s">
        <v>46</v>
      </c>
      <c r="C79" s="252"/>
      <c r="D79" s="252"/>
      <c r="E79" s="252"/>
      <c r="F79" s="228">
        <v>17472</v>
      </c>
      <c r="G79" s="229"/>
      <c r="H79" s="229"/>
      <c r="I79" s="221"/>
      <c r="J79" s="212">
        <v>390365018</v>
      </c>
      <c r="K79" s="213"/>
      <c r="L79" s="213"/>
      <c r="M79" s="213"/>
      <c r="N79" s="213"/>
      <c r="O79" s="213"/>
      <c r="P79" s="212">
        <v>17113</v>
      </c>
      <c r="Q79" s="220"/>
      <c r="R79" s="220"/>
      <c r="S79" s="221"/>
      <c r="T79" s="212">
        <v>382213563</v>
      </c>
      <c r="U79" s="212"/>
      <c r="V79" s="212"/>
      <c r="W79" s="212"/>
      <c r="X79" s="212"/>
      <c r="Y79" s="221"/>
      <c r="Z79" s="212">
        <v>598</v>
      </c>
      <c r="AA79" s="212"/>
      <c r="AB79" s="212"/>
      <c r="AC79" s="213"/>
      <c r="AD79" s="213"/>
      <c r="AE79" s="212">
        <v>8151455</v>
      </c>
      <c r="AF79" s="214"/>
      <c r="AG79" s="214"/>
      <c r="AH79" s="214"/>
      <c r="AI79" s="213"/>
      <c r="AJ79" s="271">
        <f>T79/J79*100</f>
        <v>97.91183773541921</v>
      </c>
      <c r="AK79" s="272"/>
      <c r="AL79" s="273"/>
    </row>
    <row r="80" spans="2:38" ht="16.5" customHeight="1">
      <c r="B80" s="251"/>
      <c r="C80" s="252"/>
      <c r="D80" s="252"/>
      <c r="E80" s="252"/>
      <c r="F80" s="229"/>
      <c r="G80" s="229"/>
      <c r="H80" s="229"/>
      <c r="I80" s="221"/>
      <c r="J80" s="213"/>
      <c r="K80" s="213"/>
      <c r="L80" s="213"/>
      <c r="M80" s="213"/>
      <c r="N80" s="213"/>
      <c r="O80" s="213"/>
      <c r="P80" s="220"/>
      <c r="Q80" s="220"/>
      <c r="R80" s="220"/>
      <c r="S80" s="221"/>
      <c r="T80" s="212"/>
      <c r="U80" s="212"/>
      <c r="V80" s="212"/>
      <c r="W80" s="212"/>
      <c r="X80" s="212"/>
      <c r="Y80" s="221"/>
      <c r="Z80" s="212"/>
      <c r="AA80" s="212"/>
      <c r="AB80" s="212"/>
      <c r="AC80" s="213"/>
      <c r="AD80" s="213"/>
      <c r="AE80" s="214"/>
      <c r="AF80" s="214"/>
      <c r="AG80" s="214"/>
      <c r="AH80" s="214"/>
      <c r="AI80" s="213"/>
      <c r="AJ80" s="271"/>
      <c r="AK80" s="272"/>
      <c r="AL80" s="273"/>
    </row>
    <row r="81" spans="2:38" ht="16.5" customHeight="1">
      <c r="B81" s="251" t="s">
        <v>47</v>
      </c>
      <c r="C81" s="252"/>
      <c r="D81" s="252"/>
      <c r="E81" s="252"/>
      <c r="F81" s="228">
        <v>14094</v>
      </c>
      <c r="G81" s="229"/>
      <c r="H81" s="229"/>
      <c r="I81" s="221"/>
      <c r="J81" s="212">
        <v>314240631</v>
      </c>
      <c r="K81" s="213"/>
      <c r="L81" s="213"/>
      <c r="M81" s="213"/>
      <c r="N81" s="213"/>
      <c r="O81" s="213"/>
      <c r="P81" s="212">
        <v>13724</v>
      </c>
      <c r="Q81" s="220"/>
      <c r="R81" s="220"/>
      <c r="S81" s="221"/>
      <c r="T81" s="212">
        <v>306362430</v>
      </c>
      <c r="U81" s="212"/>
      <c r="V81" s="212"/>
      <c r="W81" s="212"/>
      <c r="X81" s="212"/>
      <c r="Y81" s="221"/>
      <c r="Z81" s="212">
        <v>566</v>
      </c>
      <c r="AA81" s="212"/>
      <c r="AB81" s="212"/>
      <c r="AC81" s="213"/>
      <c r="AD81" s="213"/>
      <c r="AE81" s="212">
        <v>7878201</v>
      </c>
      <c r="AF81" s="214"/>
      <c r="AG81" s="214"/>
      <c r="AH81" s="214"/>
      <c r="AI81" s="213"/>
      <c r="AJ81" s="271">
        <f>T81/J81*100</f>
        <v>97.49294005204565</v>
      </c>
      <c r="AK81" s="272"/>
      <c r="AL81" s="273"/>
    </row>
    <row r="82" spans="2:38" ht="16.5" customHeight="1">
      <c r="B82" s="251"/>
      <c r="C82" s="252"/>
      <c r="D82" s="252"/>
      <c r="E82" s="252"/>
      <c r="F82" s="229"/>
      <c r="G82" s="229"/>
      <c r="H82" s="229"/>
      <c r="I82" s="221"/>
      <c r="J82" s="213"/>
      <c r="K82" s="213"/>
      <c r="L82" s="213"/>
      <c r="M82" s="213"/>
      <c r="N82" s="213"/>
      <c r="O82" s="213"/>
      <c r="P82" s="220"/>
      <c r="Q82" s="220"/>
      <c r="R82" s="220"/>
      <c r="S82" s="221"/>
      <c r="T82" s="212"/>
      <c r="U82" s="212"/>
      <c r="V82" s="212"/>
      <c r="W82" s="212"/>
      <c r="X82" s="212"/>
      <c r="Y82" s="221"/>
      <c r="Z82" s="212"/>
      <c r="AA82" s="212"/>
      <c r="AB82" s="212"/>
      <c r="AC82" s="213"/>
      <c r="AD82" s="213"/>
      <c r="AE82" s="214"/>
      <c r="AF82" s="214"/>
      <c r="AG82" s="214"/>
      <c r="AH82" s="214"/>
      <c r="AI82" s="213"/>
      <c r="AJ82" s="271"/>
      <c r="AK82" s="272"/>
      <c r="AL82" s="273"/>
    </row>
    <row r="83" spans="2:38" ht="16.5" customHeight="1">
      <c r="B83" s="251" t="s">
        <v>48</v>
      </c>
      <c r="C83" s="252"/>
      <c r="D83" s="252"/>
      <c r="E83" s="252"/>
      <c r="F83" s="228">
        <v>20700</v>
      </c>
      <c r="G83" s="229"/>
      <c r="H83" s="229"/>
      <c r="I83" s="221"/>
      <c r="J83" s="212">
        <v>484447315</v>
      </c>
      <c r="K83" s="213"/>
      <c r="L83" s="213"/>
      <c r="M83" s="213"/>
      <c r="N83" s="213"/>
      <c r="O83" s="213"/>
      <c r="P83" s="212">
        <v>20301</v>
      </c>
      <c r="Q83" s="220"/>
      <c r="R83" s="220"/>
      <c r="S83" s="221"/>
      <c r="T83" s="212">
        <v>474961913</v>
      </c>
      <c r="U83" s="212"/>
      <c r="V83" s="212"/>
      <c r="W83" s="212"/>
      <c r="X83" s="212"/>
      <c r="Y83" s="221"/>
      <c r="Z83" s="212">
        <v>652</v>
      </c>
      <c r="AA83" s="212"/>
      <c r="AB83" s="212"/>
      <c r="AC83" s="213"/>
      <c r="AD83" s="213"/>
      <c r="AE83" s="212">
        <v>9485402</v>
      </c>
      <c r="AF83" s="214"/>
      <c r="AG83" s="214"/>
      <c r="AH83" s="214"/>
      <c r="AI83" s="213"/>
      <c r="AJ83" s="271">
        <f>T83/J83*100</f>
        <v>98.04201577626661</v>
      </c>
      <c r="AK83" s="272"/>
      <c r="AL83" s="273"/>
    </row>
    <row r="84" spans="2:38" ht="16.5" customHeight="1">
      <c r="B84" s="251"/>
      <c r="C84" s="252"/>
      <c r="D84" s="252"/>
      <c r="E84" s="252"/>
      <c r="F84" s="229"/>
      <c r="G84" s="229"/>
      <c r="H84" s="229"/>
      <c r="I84" s="221"/>
      <c r="J84" s="213"/>
      <c r="K84" s="213"/>
      <c r="L84" s="213"/>
      <c r="M84" s="213"/>
      <c r="N84" s="213"/>
      <c r="O84" s="213"/>
      <c r="P84" s="220"/>
      <c r="Q84" s="220"/>
      <c r="R84" s="220"/>
      <c r="S84" s="221"/>
      <c r="T84" s="212"/>
      <c r="U84" s="212"/>
      <c r="V84" s="212"/>
      <c r="W84" s="212"/>
      <c r="X84" s="212"/>
      <c r="Y84" s="221"/>
      <c r="Z84" s="212"/>
      <c r="AA84" s="212"/>
      <c r="AB84" s="212"/>
      <c r="AC84" s="213"/>
      <c r="AD84" s="213"/>
      <c r="AE84" s="214"/>
      <c r="AF84" s="214"/>
      <c r="AG84" s="214"/>
      <c r="AH84" s="214"/>
      <c r="AI84" s="213"/>
      <c r="AJ84" s="271"/>
      <c r="AK84" s="272"/>
      <c r="AL84" s="273"/>
    </row>
    <row r="85" spans="2:38" ht="16.5" customHeight="1">
      <c r="B85" s="251" t="s">
        <v>49</v>
      </c>
      <c r="C85" s="252"/>
      <c r="D85" s="252"/>
      <c r="E85" s="252"/>
      <c r="F85" s="228">
        <v>12426</v>
      </c>
      <c r="G85" s="229"/>
      <c r="H85" s="229"/>
      <c r="I85" s="221"/>
      <c r="J85" s="212">
        <v>285888431</v>
      </c>
      <c r="K85" s="213"/>
      <c r="L85" s="213"/>
      <c r="M85" s="213"/>
      <c r="N85" s="213"/>
      <c r="O85" s="213"/>
      <c r="P85" s="212">
        <v>12198</v>
      </c>
      <c r="Q85" s="220"/>
      <c r="R85" s="220"/>
      <c r="S85" s="221"/>
      <c r="T85" s="212">
        <v>280361979</v>
      </c>
      <c r="U85" s="212"/>
      <c r="V85" s="212"/>
      <c r="W85" s="212"/>
      <c r="X85" s="212"/>
      <c r="Y85" s="221"/>
      <c r="Z85" s="212">
        <v>393</v>
      </c>
      <c r="AA85" s="212"/>
      <c r="AB85" s="212"/>
      <c r="AC85" s="213"/>
      <c r="AD85" s="213"/>
      <c r="AE85" s="212">
        <v>5526452</v>
      </c>
      <c r="AF85" s="214"/>
      <c r="AG85" s="214"/>
      <c r="AH85" s="214"/>
      <c r="AI85" s="213"/>
      <c r="AJ85" s="271">
        <f>T85/J85*100</f>
        <v>98.06692002867369</v>
      </c>
      <c r="AK85" s="272"/>
      <c r="AL85" s="273"/>
    </row>
    <row r="86" spans="2:38" ht="16.5" customHeight="1">
      <c r="B86" s="251"/>
      <c r="C86" s="252"/>
      <c r="D86" s="252"/>
      <c r="E86" s="252"/>
      <c r="F86" s="229"/>
      <c r="G86" s="229"/>
      <c r="H86" s="229"/>
      <c r="I86" s="221"/>
      <c r="J86" s="213"/>
      <c r="K86" s="213"/>
      <c r="L86" s="213"/>
      <c r="M86" s="213"/>
      <c r="N86" s="213"/>
      <c r="O86" s="213"/>
      <c r="P86" s="220"/>
      <c r="Q86" s="220"/>
      <c r="R86" s="220"/>
      <c r="S86" s="221"/>
      <c r="T86" s="212"/>
      <c r="U86" s="212"/>
      <c r="V86" s="212"/>
      <c r="W86" s="212"/>
      <c r="X86" s="212"/>
      <c r="Y86" s="221"/>
      <c r="Z86" s="212"/>
      <c r="AA86" s="212"/>
      <c r="AB86" s="212"/>
      <c r="AC86" s="213"/>
      <c r="AD86" s="213"/>
      <c r="AE86" s="214"/>
      <c r="AF86" s="214"/>
      <c r="AG86" s="214"/>
      <c r="AH86" s="214"/>
      <c r="AI86" s="213"/>
      <c r="AJ86" s="271"/>
      <c r="AK86" s="272"/>
      <c r="AL86" s="273"/>
    </row>
    <row r="87" spans="2:38" ht="16.5" customHeight="1">
      <c r="B87" s="251" t="s">
        <v>50</v>
      </c>
      <c r="C87" s="252"/>
      <c r="D87" s="252"/>
      <c r="E87" s="252"/>
      <c r="F87" s="228">
        <v>14844</v>
      </c>
      <c r="G87" s="229"/>
      <c r="H87" s="229"/>
      <c r="I87" s="221"/>
      <c r="J87" s="212">
        <v>342490584</v>
      </c>
      <c r="K87" s="213"/>
      <c r="L87" s="213"/>
      <c r="M87" s="213"/>
      <c r="N87" s="213"/>
      <c r="O87" s="213"/>
      <c r="P87" s="212">
        <v>14525</v>
      </c>
      <c r="Q87" s="220"/>
      <c r="R87" s="220"/>
      <c r="S87" s="221"/>
      <c r="T87" s="212">
        <v>335063650</v>
      </c>
      <c r="U87" s="212"/>
      <c r="V87" s="212"/>
      <c r="W87" s="212"/>
      <c r="X87" s="212"/>
      <c r="Y87" s="221"/>
      <c r="Z87" s="212">
        <v>513</v>
      </c>
      <c r="AA87" s="212"/>
      <c r="AB87" s="212"/>
      <c r="AC87" s="213"/>
      <c r="AD87" s="213"/>
      <c r="AE87" s="212">
        <v>7426934</v>
      </c>
      <c r="AF87" s="214"/>
      <c r="AG87" s="214"/>
      <c r="AH87" s="214"/>
      <c r="AI87" s="213"/>
      <c r="AJ87" s="271">
        <f>T87/J87*100</f>
        <v>97.83149250024346</v>
      </c>
      <c r="AK87" s="272"/>
      <c r="AL87" s="273"/>
    </row>
    <row r="88" spans="2:38" ht="16.5" customHeight="1">
      <c r="B88" s="251"/>
      <c r="C88" s="252"/>
      <c r="D88" s="252"/>
      <c r="E88" s="252"/>
      <c r="F88" s="229"/>
      <c r="G88" s="229"/>
      <c r="H88" s="229"/>
      <c r="I88" s="221"/>
      <c r="J88" s="213"/>
      <c r="K88" s="213"/>
      <c r="L88" s="213"/>
      <c r="M88" s="213"/>
      <c r="N88" s="213"/>
      <c r="O88" s="213"/>
      <c r="P88" s="220"/>
      <c r="Q88" s="220"/>
      <c r="R88" s="220"/>
      <c r="S88" s="221"/>
      <c r="T88" s="212"/>
      <c r="U88" s="212"/>
      <c r="V88" s="212"/>
      <c r="W88" s="212"/>
      <c r="X88" s="212"/>
      <c r="Y88" s="221"/>
      <c r="Z88" s="212"/>
      <c r="AA88" s="212"/>
      <c r="AB88" s="212"/>
      <c r="AC88" s="213"/>
      <c r="AD88" s="213"/>
      <c r="AE88" s="214"/>
      <c r="AF88" s="214"/>
      <c r="AG88" s="214"/>
      <c r="AH88" s="214"/>
      <c r="AI88" s="213"/>
      <c r="AJ88" s="271"/>
      <c r="AK88" s="272"/>
      <c r="AL88" s="273"/>
    </row>
    <row r="89" spans="2:38" ht="16.5" customHeight="1">
      <c r="B89" s="251" t="s">
        <v>51</v>
      </c>
      <c r="C89" s="252"/>
      <c r="D89" s="252"/>
      <c r="E89" s="252"/>
      <c r="F89" s="228">
        <v>524</v>
      </c>
      <c r="G89" s="229"/>
      <c r="H89" s="229"/>
      <c r="I89" s="221"/>
      <c r="J89" s="212">
        <v>9361378</v>
      </c>
      <c r="K89" s="213"/>
      <c r="L89" s="213"/>
      <c r="M89" s="213"/>
      <c r="N89" s="213"/>
      <c r="O89" s="213"/>
      <c r="P89" s="212">
        <v>523</v>
      </c>
      <c r="Q89" s="220"/>
      <c r="R89" s="220"/>
      <c r="S89" s="221"/>
      <c r="T89" s="212">
        <v>9348396</v>
      </c>
      <c r="U89" s="212"/>
      <c r="V89" s="212"/>
      <c r="W89" s="212"/>
      <c r="X89" s="212"/>
      <c r="Y89" s="221"/>
      <c r="Z89" s="212">
        <v>9</v>
      </c>
      <c r="AA89" s="212"/>
      <c r="AB89" s="212"/>
      <c r="AC89" s="213"/>
      <c r="AD89" s="213"/>
      <c r="AE89" s="212">
        <v>12982</v>
      </c>
      <c r="AF89" s="214"/>
      <c r="AG89" s="214"/>
      <c r="AH89" s="214"/>
      <c r="AI89" s="213"/>
      <c r="AJ89" s="271">
        <f>T89/J89*100</f>
        <v>99.8613238350166</v>
      </c>
      <c r="AK89" s="272"/>
      <c r="AL89" s="273"/>
    </row>
    <row r="90" spans="2:38" ht="16.5" customHeight="1" thickBot="1">
      <c r="B90" s="253"/>
      <c r="C90" s="254"/>
      <c r="D90" s="254"/>
      <c r="E90" s="254"/>
      <c r="F90" s="230"/>
      <c r="G90" s="230"/>
      <c r="H90" s="230"/>
      <c r="I90" s="223"/>
      <c r="J90" s="231"/>
      <c r="K90" s="231"/>
      <c r="L90" s="231"/>
      <c r="M90" s="231"/>
      <c r="N90" s="231"/>
      <c r="O90" s="231"/>
      <c r="P90" s="222"/>
      <c r="Q90" s="222"/>
      <c r="R90" s="222"/>
      <c r="S90" s="223"/>
      <c r="T90" s="265"/>
      <c r="U90" s="265"/>
      <c r="V90" s="265"/>
      <c r="W90" s="265"/>
      <c r="X90" s="265"/>
      <c r="Y90" s="223"/>
      <c r="Z90" s="265"/>
      <c r="AA90" s="265"/>
      <c r="AB90" s="265"/>
      <c r="AC90" s="231"/>
      <c r="AD90" s="231"/>
      <c r="AE90" s="266"/>
      <c r="AF90" s="266"/>
      <c r="AG90" s="266"/>
      <c r="AH90" s="266"/>
      <c r="AI90" s="231"/>
      <c r="AJ90" s="280"/>
      <c r="AK90" s="281"/>
      <c r="AL90" s="282"/>
    </row>
    <row r="91" spans="2:38" ht="16.5" customHeight="1" thickTop="1">
      <c r="B91" s="255" t="s">
        <v>52</v>
      </c>
      <c r="C91" s="256"/>
      <c r="D91" s="256"/>
      <c r="E91" s="256"/>
      <c r="F91" s="261">
        <f>SUM(F77:H90)</f>
        <v>93160</v>
      </c>
      <c r="G91" s="262"/>
      <c r="H91" s="262"/>
      <c r="I91" s="225"/>
      <c r="J91" s="217">
        <f>SUM(J77:N90)</f>
        <v>2121025536</v>
      </c>
      <c r="K91" s="218"/>
      <c r="L91" s="218"/>
      <c r="M91" s="218"/>
      <c r="N91" s="218"/>
      <c r="O91" s="218"/>
      <c r="P91" s="217">
        <f>SUM(P77:R90)</f>
        <v>91060</v>
      </c>
      <c r="Q91" s="224"/>
      <c r="R91" s="224"/>
      <c r="S91" s="225"/>
      <c r="T91" s="217">
        <f>SUM(T77:X90)</f>
        <v>2073766071</v>
      </c>
      <c r="U91" s="217"/>
      <c r="V91" s="217"/>
      <c r="W91" s="217"/>
      <c r="X91" s="217"/>
      <c r="Y91" s="225"/>
      <c r="Z91" s="217">
        <f>SUM(Z77:AB90)</f>
        <v>3347</v>
      </c>
      <c r="AA91" s="217"/>
      <c r="AB91" s="217"/>
      <c r="AC91" s="218"/>
      <c r="AD91" s="218"/>
      <c r="AE91" s="217">
        <f>SUM(AE77:AH90)</f>
        <v>47259465</v>
      </c>
      <c r="AF91" s="259"/>
      <c r="AG91" s="259"/>
      <c r="AH91" s="259"/>
      <c r="AI91" s="218"/>
      <c r="AJ91" s="274">
        <f>T91/J91*100</f>
        <v>97.77185780190437</v>
      </c>
      <c r="AK91" s="275"/>
      <c r="AL91" s="276"/>
    </row>
    <row r="92" spans="2:38" ht="16.5" customHeight="1" thickBot="1">
      <c r="B92" s="257"/>
      <c r="C92" s="258"/>
      <c r="D92" s="258"/>
      <c r="E92" s="258"/>
      <c r="F92" s="263"/>
      <c r="G92" s="263"/>
      <c r="H92" s="263"/>
      <c r="I92" s="227"/>
      <c r="J92" s="219"/>
      <c r="K92" s="219"/>
      <c r="L92" s="219"/>
      <c r="M92" s="219"/>
      <c r="N92" s="219"/>
      <c r="O92" s="219"/>
      <c r="P92" s="226"/>
      <c r="Q92" s="226"/>
      <c r="R92" s="226"/>
      <c r="S92" s="227"/>
      <c r="T92" s="264"/>
      <c r="U92" s="264"/>
      <c r="V92" s="264"/>
      <c r="W92" s="264"/>
      <c r="X92" s="264"/>
      <c r="Y92" s="227"/>
      <c r="Z92" s="264"/>
      <c r="AA92" s="264"/>
      <c r="AB92" s="264"/>
      <c r="AC92" s="219"/>
      <c r="AD92" s="219"/>
      <c r="AE92" s="260"/>
      <c r="AF92" s="260"/>
      <c r="AG92" s="260"/>
      <c r="AH92" s="260"/>
      <c r="AI92" s="219"/>
      <c r="AJ92" s="277"/>
      <c r="AK92" s="278"/>
      <c r="AL92" s="279"/>
    </row>
    <row r="93" spans="2:38" ht="16.5" customHeight="1">
      <c r="B93" s="26" t="s">
        <v>36</v>
      </c>
      <c r="C93" s="149" t="s">
        <v>88</v>
      </c>
      <c r="D93" s="443"/>
      <c r="E93" s="443"/>
      <c r="F93" s="443"/>
      <c r="G93" s="443"/>
      <c r="H93" s="443"/>
      <c r="I93" s="443"/>
      <c r="J93" s="443"/>
      <c r="K93" s="443"/>
      <c r="L93" s="443"/>
      <c r="M93" s="443"/>
      <c r="N93" s="443"/>
      <c r="O93" s="443"/>
      <c r="P93" s="443"/>
      <c r="Q93" s="443"/>
      <c r="R93" s="443"/>
      <c r="S93" s="443"/>
      <c r="T93" s="443"/>
      <c r="U93" s="443"/>
      <c r="V93" s="443"/>
      <c r="W93" s="443"/>
      <c r="X93" s="443"/>
      <c r="Y93" s="76"/>
      <c r="Z93" s="38"/>
      <c r="AA93" s="38"/>
      <c r="AB93" s="38"/>
      <c r="AC93" s="7"/>
      <c r="AD93" s="7"/>
      <c r="AE93" s="37"/>
      <c r="AF93" s="37"/>
      <c r="AG93" s="37"/>
      <c r="AH93" s="37"/>
      <c r="AI93" s="7"/>
      <c r="AJ93" s="44"/>
      <c r="AK93" s="44"/>
      <c r="AL93" s="44"/>
    </row>
    <row r="94" spans="2:38" ht="16.5" customHeight="1" thickBot="1">
      <c r="B94" s="25" t="s">
        <v>35</v>
      </c>
      <c r="C94" s="35"/>
      <c r="D94" s="35"/>
      <c r="E94" s="35"/>
      <c r="F94" s="36"/>
      <c r="G94" s="25" t="s">
        <v>90</v>
      </c>
      <c r="H94" s="36"/>
      <c r="I94" s="12"/>
      <c r="J94" s="7"/>
      <c r="K94" s="7"/>
      <c r="L94" s="7"/>
      <c r="M94" s="7"/>
      <c r="N94" s="7"/>
      <c r="O94" s="7"/>
      <c r="P94" s="43"/>
      <c r="Q94" s="43"/>
      <c r="R94" s="43"/>
      <c r="S94" s="12"/>
      <c r="T94" s="38"/>
      <c r="U94" s="38"/>
      <c r="V94" s="38"/>
      <c r="W94" s="38"/>
      <c r="X94" s="38"/>
      <c r="Y94" s="12"/>
      <c r="Z94" s="38"/>
      <c r="AA94" s="38"/>
      <c r="AB94" s="38"/>
      <c r="AC94" s="7"/>
      <c r="AD94" s="79" t="s">
        <v>82</v>
      </c>
      <c r="AE94" s="37"/>
      <c r="AF94" s="37"/>
      <c r="AG94" s="37"/>
      <c r="AH94" s="37"/>
      <c r="AI94" s="7"/>
      <c r="AJ94" s="44"/>
      <c r="AK94" s="44"/>
      <c r="AL94" s="44"/>
    </row>
    <row r="95" spans="2:38" ht="15" customHeight="1">
      <c r="B95" s="171"/>
      <c r="C95" s="172"/>
      <c r="D95" s="172"/>
      <c r="E95" s="173"/>
      <c r="F95" s="140" t="s">
        <v>28</v>
      </c>
      <c r="G95" s="141"/>
      <c r="H95" s="141"/>
      <c r="I95" s="141"/>
      <c r="J95" s="141"/>
      <c r="K95" s="141"/>
      <c r="L95" s="141"/>
      <c r="M95" s="141"/>
      <c r="N95" s="141"/>
      <c r="O95" s="142"/>
      <c r="P95" s="140" t="s">
        <v>29</v>
      </c>
      <c r="Q95" s="141"/>
      <c r="R95" s="141"/>
      <c r="S95" s="141"/>
      <c r="T95" s="141"/>
      <c r="U95" s="141"/>
      <c r="V95" s="141"/>
      <c r="W95" s="141"/>
      <c r="X95" s="141"/>
      <c r="Y95" s="142"/>
      <c r="Z95" s="233" t="s">
        <v>30</v>
      </c>
      <c r="AA95" s="141"/>
      <c r="AB95" s="141"/>
      <c r="AC95" s="141"/>
      <c r="AD95" s="141"/>
      <c r="AE95" s="141"/>
      <c r="AF95" s="141"/>
      <c r="AG95" s="141"/>
      <c r="AH95" s="141"/>
      <c r="AI95" s="142"/>
      <c r="AJ95" s="234" t="s">
        <v>31</v>
      </c>
      <c r="AK95" s="249"/>
      <c r="AL95" s="250"/>
    </row>
    <row r="96" spans="2:38" ht="15" customHeight="1">
      <c r="B96" s="174"/>
      <c r="C96" s="175"/>
      <c r="D96" s="175"/>
      <c r="E96" s="176"/>
      <c r="F96" s="143" t="s">
        <v>32</v>
      </c>
      <c r="G96" s="144"/>
      <c r="H96" s="144"/>
      <c r="I96" s="144"/>
      <c r="J96" s="143" t="s">
        <v>84</v>
      </c>
      <c r="K96" s="144"/>
      <c r="L96" s="144"/>
      <c r="M96" s="144"/>
      <c r="N96" s="144"/>
      <c r="O96" s="144"/>
      <c r="P96" s="143" t="s">
        <v>32</v>
      </c>
      <c r="Q96" s="215"/>
      <c r="R96" s="215"/>
      <c r="S96" s="215"/>
      <c r="T96" s="143" t="s">
        <v>84</v>
      </c>
      <c r="U96" s="144"/>
      <c r="V96" s="144"/>
      <c r="W96" s="144"/>
      <c r="X96" s="144"/>
      <c r="Y96" s="144"/>
      <c r="Z96" s="143" t="s">
        <v>32</v>
      </c>
      <c r="AA96" s="215"/>
      <c r="AB96" s="215"/>
      <c r="AC96" s="215"/>
      <c r="AD96" s="215"/>
      <c r="AE96" s="143" t="s">
        <v>83</v>
      </c>
      <c r="AF96" s="144"/>
      <c r="AG96" s="144"/>
      <c r="AH96" s="144"/>
      <c r="AI96" s="144"/>
      <c r="AJ96" s="237"/>
      <c r="AK96" s="238"/>
      <c r="AL96" s="239"/>
    </row>
    <row r="97" spans="2:38" ht="15" customHeight="1">
      <c r="B97" s="177"/>
      <c r="C97" s="178"/>
      <c r="D97" s="178"/>
      <c r="E97" s="179"/>
      <c r="F97" s="232"/>
      <c r="G97" s="232"/>
      <c r="H97" s="232"/>
      <c r="I97" s="232"/>
      <c r="J97" s="232"/>
      <c r="K97" s="232"/>
      <c r="L97" s="232"/>
      <c r="M97" s="232"/>
      <c r="N97" s="232"/>
      <c r="O97" s="232"/>
      <c r="P97" s="216"/>
      <c r="Q97" s="216"/>
      <c r="R97" s="216"/>
      <c r="S97" s="216"/>
      <c r="T97" s="232"/>
      <c r="U97" s="232"/>
      <c r="V97" s="232"/>
      <c r="W97" s="232"/>
      <c r="X97" s="232"/>
      <c r="Y97" s="232"/>
      <c r="Z97" s="216"/>
      <c r="AA97" s="216"/>
      <c r="AB97" s="216"/>
      <c r="AC97" s="216"/>
      <c r="AD97" s="216"/>
      <c r="AE97" s="232"/>
      <c r="AF97" s="232"/>
      <c r="AG97" s="232"/>
      <c r="AH97" s="232"/>
      <c r="AI97" s="232"/>
      <c r="AJ97" s="240"/>
      <c r="AK97" s="241"/>
      <c r="AL97" s="242"/>
    </row>
    <row r="98" spans="2:41" ht="15" customHeight="1">
      <c r="B98" s="251" t="s">
        <v>45</v>
      </c>
      <c r="C98" s="252"/>
      <c r="D98" s="252"/>
      <c r="E98" s="252"/>
      <c r="F98" s="228">
        <v>565</v>
      </c>
      <c r="G98" s="229"/>
      <c r="H98" s="229"/>
      <c r="I98" s="221"/>
      <c r="J98" s="383">
        <v>3145167</v>
      </c>
      <c r="K98" s="384"/>
      <c r="L98" s="384"/>
      <c r="M98" s="384"/>
      <c r="N98" s="384"/>
      <c r="O98" s="385"/>
      <c r="P98" s="212">
        <v>462</v>
      </c>
      <c r="Q98" s="220"/>
      <c r="R98" s="220"/>
      <c r="S98" s="221"/>
      <c r="T98" s="212">
        <v>559274</v>
      </c>
      <c r="U98" s="212"/>
      <c r="V98" s="212"/>
      <c r="W98" s="212"/>
      <c r="X98" s="212"/>
      <c r="Y98" s="221"/>
      <c r="Z98" s="212">
        <v>403</v>
      </c>
      <c r="AA98" s="212"/>
      <c r="AB98" s="212"/>
      <c r="AC98" s="213"/>
      <c r="AD98" s="213"/>
      <c r="AE98" s="212">
        <v>2585893</v>
      </c>
      <c r="AF98" s="214"/>
      <c r="AG98" s="214"/>
      <c r="AH98" s="214"/>
      <c r="AI98" s="213"/>
      <c r="AJ98" s="271">
        <f>T98/J98*100</f>
        <v>17.782012847012574</v>
      </c>
      <c r="AK98" s="272"/>
      <c r="AL98" s="273"/>
      <c r="AO98"/>
    </row>
    <row r="99" spans="2:41" ht="15" customHeight="1">
      <c r="B99" s="251"/>
      <c r="C99" s="252"/>
      <c r="D99" s="252"/>
      <c r="E99" s="252"/>
      <c r="F99" s="229"/>
      <c r="G99" s="229"/>
      <c r="H99" s="229"/>
      <c r="I99" s="221"/>
      <c r="J99" s="386"/>
      <c r="K99" s="387"/>
      <c r="L99" s="387"/>
      <c r="M99" s="387"/>
      <c r="N99" s="387"/>
      <c r="O99" s="388"/>
      <c r="P99" s="220"/>
      <c r="Q99" s="220"/>
      <c r="R99" s="220"/>
      <c r="S99" s="221"/>
      <c r="T99" s="212"/>
      <c r="U99" s="212"/>
      <c r="V99" s="212"/>
      <c r="W99" s="212"/>
      <c r="X99" s="212"/>
      <c r="Y99" s="221"/>
      <c r="Z99" s="212"/>
      <c r="AA99" s="212"/>
      <c r="AB99" s="212"/>
      <c r="AC99" s="213"/>
      <c r="AD99" s="213"/>
      <c r="AE99" s="214"/>
      <c r="AF99" s="214"/>
      <c r="AG99" s="214"/>
      <c r="AH99" s="214"/>
      <c r="AI99" s="213"/>
      <c r="AJ99" s="271"/>
      <c r="AK99" s="272"/>
      <c r="AL99" s="273"/>
      <c r="AO99"/>
    </row>
    <row r="100" spans="2:41" ht="15" customHeight="1">
      <c r="B100" s="251" t="s">
        <v>46</v>
      </c>
      <c r="C100" s="252"/>
      <c r="D100" s="252"/>
      <c r="E100" s="252"/>
      <c r="F100" s="228">
        <v>466</v>
      </c>
      <c r="G100" s="229"/>
      <c r="H100" s="229"/>
      <c r="I100" s="221"/>
      <c r="J100" s="212">
        <v>2509462</v>
      </c>
      <c r="K100" s="213"/>
      <c r="L100" s="213"/>
      <c r="M100" s="213"/>
      <c r="N100" s="213"/>
      <c r="O100" s="213"/>
      <c r="P100" s="212">
        <v>405</v>
      </c>
      <c r="Q100" s="220"/>
      <c r="R100" s="220"/>
      <c r="S100" s="221"/>
      <c r="T100" s="212">
        <v>699144</v>
      </c>
      <c r="U100" s="212"/>
      <c r="V100" s="212"/>
      <c r="W100" s="212"/>
      <c r="X100" s="212"/>
      <c r="Y100" s="221"/>
      <c r="Z100" s="212">
        <v>271</v>
      </c>
      <c r="AA100" s="212"/>
      <c r="AB100" s="212"/>
      <c r="AC100" s="213"/>
      <c r="AD100" s="213"/>
      <c r="AE100" s="212">
        <v>1810318</v>
      </c>
      <c r="AF100" s="214"/>
      <c r="AG100" s="214"/>
      <c r="AH100" s="214"/>
      <c r="AI100" s="213"/>
      <c r="AJ100" s="271">
        <f>T100/J100*100</f>
        <v>27.86031428250358</v>
      </c>
      <c r="AK100" s="272"/>
      <c r="AL100" s="273"/>
      <c r="AO100"/>
    </row>
    <row r="101" spans="2:41" ht="15" customHeight="1">
      <c r="B101" s="251"/>
      <c r="C101" s="252"/>
      <c r="D101" s="252"/>
      <c r="E101" s="252"/>
      <c r="F101" s="229"/>
      <c r="G101" s="229"/>
      <c r="H101" s="229"/>
      <c r="I101" s="221"/>
      <c r="J101" s="213"/>
      <c r="K101" s="213"/>
      <c r="L101" s="213"/>
      <c r="M101" s="213"/>
      <c r="N101" s="213"/>
      <c r="O101" s="213"/>
      <c r="P101" s="220"/>
      <c r="Q101" s="220"/>
      <c r="R101" s="220"/>
      <c r="S101" s="221"/>
      <c r="T101" s="212"/>
      <c r="U101" s="212"/>
      <c r="V101" s="212"/>
      <c r="W101" s="212"/>
      <c r="X101" s="212"/>
      <c r="Y101" s="221"/>
      <c r="Z101" s="212"/>
      <c r="AA101" s="212"/>
      <c r="AB101" s="212"/>
      <c r="AC101" s="213"/>
      <c r="AD101" s="213"/>
      <c r="AE101" s="214"/>
      <c r="AF101" s="214"/>
      <c r="AG101" s="214"/>
      <c r="AH101" s="214"/>
      <c r="AI101" s="213"/>
      <c r="AJ101" s="271"/>
      <c r="AK101" s="272"/>
      <c r="AL101" s="273"/>
      <c r="AO101"/>
    </row>
    <row r="102" spans="2:41" ht="15" customHeight="1">
      <c r="B102" s="251" t="s">
        <v>47</v>
      </c>
      <c r="C102" s="252"/>
      <c r="D102" s="252"/>
      <c r="E102" s="252"/>
      <c r="F102" s="228">
        <v>499</v>
      </c>
      <c r="G102" s="229"/>
      <c r="H102" s="229"/>
      <c r="I102" s="221"/>
      <c r="J102" s="212">
        <v>2666002</v>
      </c>
      <c r="K102" s="213"/>
      <c r="L102" s="213"/>
      <c r="M102" s="213"/>
      <c r="N102" s="213"/>
      <c r="O102" s="213"/>
      <c r="P102" s="212">
        <v>413</v>
      </c>
      <c r="Q102" s="220"/>
      <c r="R102" s="220"/>
      <c r="S102" s="221"/>
      <c r="T102" s="212">
        <v>584340</v>
      </c>
      <c r="U102" s="212"/>
      <c r="V102" s="212"/>
      <c r="W102" s="212"/>
      <c r="X102" s="212"/>
      <c r="Y102" s="221"/>
      <c r="Z102" s="212">
        <v>322</v>
      </c>
      <c r="AA102" s="212"/>
      <c r="AB102" s="212"/>
      <c r="AC102" s="213"/>
      <c r="AD102" s="213"/>
      <c r="AE102" s="212">
        <v>2081662</v>
      </c>
      <c r="AF102" s="214"/>
      <c r="AG102" s="214"/>
      <c r="AH102" s="214"/>
      <c r="AI102" s="213"/>
      <c r="AJ102" s="271">
        <f>T102/J102*100</f>
        <v>21.91821311461882</v>
      </c>
      <c r="AK102" s="272"/>
      <c r="AL102" s="273"/>
      <c r="AO102"/>
    </row>
    <row r="103" spans="2:41" ht="15" customHeight="1">
      <c r="B103" s="251"/>
      <c r="C103" s="252"/>
      <c r="D103" s="252"/>
      <c r="E103" s="252"/>
      <c r="F103" s="229"/>
      <c r="G103" s="229"/>
      <c r="H103" s="229"/>
      <c r="I103" s="221"/>
      <c r="J103" s="213"/>
      <c r="K103" s="213"/>
      <c r="L103" s="213"/>
      <c r="M103" s="213"/>
      <c r="N103" s="213"/>
      <c r="O103" s="213"/>
      <c r="P103" s="220"/>
      <c r="Q103" s="220"/>
      <c r="R103" s="220"/>
      <c r="S103" s="221"/>
      <c r="T103" s="212"/>
      <c r="U103" s="212"/>
      <c r="V103" s="212"/>
      <c r="W103" s="212"/>
      <c r="X103" s="212"/>
      <c r="Y103" s="221"/>
      <c r="Z103" s="212"/>
      <c r="AA103" s="212"/>
      <c r="AB103" s="212"/>
      <c r="AC103" s="213"/>
      <c r="AD103" s="213"/>
      <c r="AE103" s="214"/>
      <c r="AF103" s="214"/>
      <c r="AG103" s="214"/>
      <c r="AH103" s="214"/>
      <c r="AI103" s="213"/>
      <c r="AJ103" s="271"/>
      <c r="AK103" s="272"/>
      <c r="AL103" s="273"/>
      <c r="AO103"/>
    </row>
    <row r="104" spans="2:41" ht="15" customHeight="1">
      <c r="B104" s="251" t="s">
        <v>48</v>
      </c>
      <c r="C104" s="252"/>
      <c r="D104" s="252"/>
      <c r="E104" s="252"/>
      <c r="F104" s="228">
        <v>532</v>
      </c>
      <c r="G104" s="229"/>
      <c r="H104" s="229"/>
      <c r="I104" s="221"/>
      <c r="J104" s="212">
        <v>2884709</v>
      </c>
      <c r="K104" s="213"/>
      <c r="L104" s="213"/>
      <c r="M104" s="213"/>
      <c r="N104" s="213"/>
      <c r="O104" s="213"/>
      <c r="P104" s="212">
        <v>448</v>
      </c>
      <c r="Q104" s="220"/>
      <c r="R104" s="220"/>
      <c r="S104" s="221"/>
      <c r="T104" s="212">
        <v>756380</v>
      </c>
      <c r="U104" s="212"/>
      <c r="V104" s="212"/>
      <c r="W104" s="212"/>
      <c r="X104" s="212"/>
      <c r="Y104" s="221"/>
      <c r="Z104" s="212">
        <v>341</v>
      </c>
      <c r="AA104" s="212"/>
      <c r="AB104" s="212"/>
      <c r="AC104" s="213"/>
      <c r="AD104" s="213"/>
      <c r="AE104" s="212">
        <v>2128329</v>
      </c>
      <c r="AF104" s="214"/>
      <c r="AG104" s="214"/>
      <c r="AH104" s="214"/>
      <c r="AI104" s="213"/>
      <c r="AJ104" s="271">
        <f>T104/J104*100</f>
        <v>26.22032239647049</v>
      </c>
      <c r="AK104" s="272"/>
      <c r="AL104" s="273"/>
      <c r="AO104"/>
    </row>
    <row r="105" spans="2:38" ht="15" customHeight="1">
      <c r="B105" s="251"/>
      <c r="C105" s="252"/>
      <c r="D105" s="252"/>
      <c r="E105" s="252"/>
      <c r="F105" s="229"/>
      <c r="G105" s="229"/>
      <c r="H105" s="229"/>
      <c r="I105" s="221"/>
      <c r="J105" s="213"/>
      <c r="K105" s="213"/>
      <c r="L105" s="213"/>
      <c r="M105" s="213"/>
      <c r="N105" s="213"/>
      <c r="O105" s="213"/>
      <c r="P105" s="220"/>
      <c r="Q105" s="220"/>
      <c r="R105" s="220"/>
      <c r="S105" s="221"/>
      <c r="T105" s="212"/>
      <c r="U105" s="212"/>
      <c r="V105" s="212"/>
      <c r="W105" s="212"/>
      <c r="X105" s="212"/>
      <c r="Y105" s="221"/>
      <c r="Z105" s="212"/>
      <c r="AA105" s="212"/>
      <c r="AB105" s="212"/>
      <c r="AC105" s="213"/>
      <c r="AD105" s="213"/>
      <c r="AE105" s="214"/>
      <c r="AF105" s="214"/>
      <c r="AG105" s="214"/>
      <c r="AH105" s="214"/>
      <c r="AI105" s="213"/>
      <c r="AJ105" s="271"/>
      <c r="AK105" s="272"/>
      <c r="AL105" s="273"/>
    </row>
    <row r="106" spans="2:38" ht="15" customHeight="1">
      <c r="B106" s="251" t="s">
        <v>49</v>
      </c>
      <c r="C106" s="252"/>
      <c r="D106" s="252"/>
      <c r="E106" s="252"/>
      <c r="F106" s="228">
        <v>298</v>
      </c>
      <c r="G106" s="229"/>
      <c r="H106" s="229"/>
      <c r="I106" s="221"/>
      <c r="J106" s="212">
        <v>1634118</v>
      </c>
      <c r="K106" s="213"/>
      <c r="L106" s="213"/>
      <c r="M106" s="213"/>
      <c r="N106" s="213"/>
      <c r="O106" s="213"/>
      <c r="P106" s="212">
        <v>259</v>
      </c>
      <c r="Q106" s="220"/>
      <c r="R106" s="220"/>
      <c r="S106" s="221"/>
      <c r="T106" s="212">
        <v>446556</v>
      </c>
      <c r="U106" s="212"/>
      <c r="V106" s="212"/>
      <c r="W106" s="212"/>
      <c r="X106" s="212"/>
      <c r="Y106" s="221"/>
      <c r="Z106" s="212">
        <v>169</v>
      </c>
      <c r="AA106" s="212"/>
      <c r="AB106" s="212"/>
      <c r="AC106" s="213"/>
      <c r="AD106" s="213"/>
      <c r="AE106" s="212">
        <v>1187562</v>
      </c>
      <c r="AF106" s="214"/>
      <c r="AG106" s="214"/>
      <c r="AH106" s="214"/>
      <c r="AI106" s="213"/>
      <c r="AJ106" s="271">
        <f>T106/J106*100</f>
        <v>27.32703513454965</v>
      </c>
      <c r="AK106" s="272"/>
      <c r="AL106" s="273"/>
    </row>
    <row r="107" spans="2:38" ht="15" customHeight="1">
      <c r="B107" s="251"/>
      <c r="C107" s="252"/>
      <c r="D107" s="252"/>
      <c r="E107" s="252"/>
      <c r="F107" s="229"/>
      <c r="G107" s="229"/>
      <c r="H107" s="229"/>
      <c r="I107" s="221"/>
      <c r="J107" s="213"/>
      <c r="K107" s="213"/>
      <c r="L107" s="213"/>
      <c r="M107" s="213"/>
      <c r="N107" s="213"/>
      <c r="O107" s="213"/>
      <c r="P107" s="220"/>
      <c r="Q107" s="220"/>
      <c r="R107" s="220"/>
      <c r="S107" s="221"/>
      <c r="T107" s="212"/>
      <c r="U107" s="212"/>
      <c r="V107" s="212"/>
      <c r="W107" s="212"/>
      <c r="X107" s="212"/>
      <c r="Y107" s="221"/>
      <c r="Z107" s="212"/>
      <c r="AA107" s="212"/>
      <c r="AB107" s="212"/>
      <c r="AC107" s="213"/>
      <c r="AD107" s="213"/>
      <c r="AE107" s="214"/>
      <c r="AF107" s="214"/>
      <c r="AG107" s="214"/>
      <c r="AH107" s="214"/>
      <c r="AI107" s="213"/>
      <c r="AJ107" s="271"/>
      <c r="AK107" s="272"/>
      <c r="AL107" s="273"/>
    </row>
    <row r="108" spans="2:38" ht="15" customHeight="1">
      <c r="B108" s="251" t="s">
        <v>50</v>
      </c>
      <c r="C108" s="252"/>
      <c r="D108" s="252"/>
      <c r="E108" s="252"/>
      <c r="F108" s="228">
        <v>426</v>
      </c>
      <c r="G108" s="229"/>
      <c r="H108" s="229"/>
      <c r="I108" s="221"/>
      <c r="J108" s="212">
        <v>2298370</v>
      </c>
      <c r="K108" s="213"/>
      <c r="L108" s="213"/>
      <c r="M108" s="213"/>
      <c r="N108" s="213"/>
      <c r="O108" s="213"/>
      <c r="P108" s="212">
        <v>385</v>
      </c>
      <c r="Q108" s="220"/>
      <c r="R108" s="220"/>
      <c r="S108" s="221"/>
      <c r="T108" s="212">
        <v>471770</v>
      </c>
      <c r="U108" s="212"/>
      <c r="V108" s="212"/>
      <c r="W108" s="212"/>
      <c r="X108" s="212"/>
      <c r="Y108" s="221"/>
      <c r="Z108" s="212">
        <v>272</v>
      </c>
      <c r="AA108" s="212"/>
      <c r="AB108" s="212"/>
      <c r="AC108" s="213"/>
      <c r="AD108" s="213"/>
      <c r="AE108" s="212">
        <v>1826600</v>
      </c>
      <c r="AF108" s="214"/>
      <c r="AG108" s="214"/>
      <c r="AH108" s="214"/>
      <c r="AI108" s="213"/>
      <c r="AJ108" s="271">
        <f>T108/J108*100</f>
        <v>20.5262860200925</v>
      </c>
      <c r="AK108" s="272"/>
      <c r="AL108" s="273"/>
    </row>
    <row r="109" spans="2:38" ht="15" customHeight="1">
      <c r="B109" s="251"/>
      <c r="C109" s="252"/>
      <c r="D109" s="252"/>
      <c r="E109" s="252"/>
      <c r="F109" s="229"/>
      <c r="G109" s="229"/>
      <c r="H109" s="229"/>
      <c r="I109" s="221"/>
      <c r="J109" s="213"/>
      <c r="K109" s="213"/>
      <c r="L109" s="213"/>
      <c r="M109" s="213"/>
      <c r="N109" s="213"/>
      <c r="O109" s="213"/>
      <c r="P109" s="220"/>
      <c r="Q109" s="220"/>
      <c r="R109" s="220"/>
      <c r="S109" s="221"/>
      <c r="T109" s="212"/>
      <c r="U109" s="212"/>
      <c r="V109" s="212"/>
      <c r="W109" s="212"/>
      <c r="X109" s="212"/>
      <c r="Y109" s="221"/>
      <c r="Z109" s="212"/>
      <c r="AA109" s="212"/>
      <c r="AB109" s="212"/>
      <c r="AC109" s="213"/>
      <c r="AD109" s="213"/>
      <c r="AE109" s="214"/>
      <c r="AF109" s="214"/>
      <c r="AG109" s="214"/>
      <c r="AH109" s="214"/>
      <c r="AI109" s="213"/>
      <c r="AJ109" s="271"/>
      <c r="AK109" s="272"/>
      <c r="AL109" s="273"/>
    </row>
    <row r="110" spans="2:38" ht="15" customHeight="1">
      <c r="B110" s="251" t="s">
        <v>51</v>
      </c>
      <c r="C110" s="252"/>
      <c r="D110" s="252"/>
      <c r="E110" s="252"/>
      <c r="F110" s="228">
        <v>1</v>
      </c>
      <c r="G110" s="229"/>
      <c r="H110" s="229"/>
      <c r="I110" s="221"/>
      <c r="J110" s="212">
        <v>6494</v>
      </c>
      <c r="K110" s="213"/>
      <c r="L110" s="213"/>
      <c r="M110" s="213"/>
      <c r="N110" s="213"/>
      <c r="O110" s="213"/>
      <c r="P110" s="212">
        <v>1</v>
      </c>
      <c r="Q110" s="220"/>
      <c r="R110" s="220"/>
      <c r="S110" s="221"/>
      <c r="T110" s="212">
        <v>6494</v>
      </c>
      <c r="U110" s="212"/>
      <c r="V110" s="212"/>
      <c r="W110" s="212"/>
      <c r="X110" s="212"/>
      <c r="Y110" s="221"/>
      <c r="Z110" s="212">
        <v>0</v>
      </c>
      <c r="AA110" s="212"/>
      <c r="AB110" s="212"/>
      <c r="AC110" s="213"/>
      <c r="AD110" s="213"/>
      <c r="AE110" s="212">
        <v>0</v>
      </c>
      <c r="AF110" s="214"/>
      <c r="AG110" s="214"/>
      <c r="AH110" s="214"/>
      <c r="AI110" s="213"/>
      <c r="AJ110" s="271">
        <f>T110/J110*100</f>
        <v>100</v>
      </c>
      <c r="AK110" s="272"/>
      <c r="AL110" s="273"/>
    </row>
    <row r="111" spans="2:38" ht="15" customHeight="1" thickBot="1">
      <c r="B111" s="253"/>
      <c r="C111" s="254"/>
      <c r="D111" s="254"/>
      <c r="E111" s="254"/>
      <c r="F111" s="230"/>
      <c r="G111" s="230"/>
      <c r="H111" s="230"/>
      <c r="I111" s="223"/>
      <c r="J111" s="231"/>
      <c r="K111" s="231"/>
      <c r="L111" s="231"/>
      <c r="M111" s="231"/>
      <c r="N111" s="231"/>
      <c r="O111" s="231"/>
      <c r="P111" s="222"/>
      <c r="Q111" s="222"/>
      <c r="R111" s="222"/>
      <c r="S111" s="223"/>
      <c r="T111" s="265"/>
      <c r="U111" s="265"/>
      <c r="V111" s="265"/>
      <c r="W111" s="265"/>
      <c r="X111" s="265"/>
      <c r="Y111" s="223"/>
      <c r="Z111" s="265"/>
      <c r="AA111" s="265"/>
      <c r="AB111" s="265"/>
      <c r="AC111" s="231"/>
      <c r="AD111" s="231"/>
      <c r="AE111" s="266"/>
      <c r="AF111" s="266"/>
      <c r="AG111" s="266"/>
      <c r="AH111" s="266"/>
      <c r="AI111" s="231"/>
      <c r="AJ111" s="280"/>
      <c r="AK111" s="281"/>
      <c r="AL111" s="282"/>
    </row>
    <row r="112" spans="2:38" ht="15" customHeight="1" thickTop="1">
      <c r="B112" s="255" t="s">
        <v>52</v>
      </c>
      <c r="C112" s="256"/>
      <c r="D112" s="256"/>
      <c r="E112" s="256"/>
      <c r="F112" s="261">
        <f>SUM(F98:H111)</f>
        <v>2787</v>
      </c>
      <c r="G112" s="262"/>
      <c r="H112" s="262"/>
      <c r="I112" s="225"/>
      <c r="J112" s="217">
        <f>SUM(J98:N111)</f>
        <v>15144322</v>
      </c>
      <c r="K112" s="218"/>
      <c r="L112" s="218"/>
      <c r="M112" s="218"/>
      <c r="N112" s="218"/>
      <c r="O112" s="218"/>
      <c r="P112" s="217">
        <f>SUM(P98:R111)</f>
        <v>2373</v>
      </c>
      <c r="Q112" s="224"/>
      <c r="R112" s="224"/>
      <c r="S112" s="225"/>
      <c r="T112" s="217">
        <f>SUM(T98:X111)</f>
        <v>3523958</v>
      </c>
      <c r="U112" s="217"/>
      <c r="V112" s="217"/>
      <c r="W112" s="217"/>
      <c r="X112" s="217"/>
      <c r="Y112" s="225"/>
      <c r="Z112" s="217">
        <f>SUM(Z98:AB111)</f>
        <v>1778</v>
      </c>
      <c r="AA112" s="217"/>
      <c r="AB112" s="217"/>
      <c r="AC112" s="218"/>
      <c r="AD112" s="218"/>
      <c r="AE112" s="217">
        <f>SUM(AE98:AH111)</f>
        <v>11620364</v>
      </c>
      <c r="AF112" s="259"/>
      <c r="AG112" s="259"/>
      <c r="AH112" s="259"/>
      <c r="AI112" s="218"/>
      <c r="AJ112" s="274">
        <f>T112/J112*100</f>
        <v>23.269169791820328</v>
      </c>
      <c r="AK112" s="275"/>
      <c r="AL112" s="276"/>
    </row>
    <row r="113" spans="2:38" ht="15" customHeight="1" thickBot="1">
      <c r="B113" s="257"/>
      <c r="C113" s="258"/>
      <c r="D113" s="258"/>
      <c r="E113" s="258"/>
      <c r="F113" s="263"/>
      <c r="G113" s="263"/>
      <c r="H113" s="263"/>
      <c r="I113" s="227"/>
      <c r="J113" s="219"/>
      <c r="K113" s="219"/>
      <c r="L113" s="219"/>
      <c r="M113" s="219"/>
      <c r="N113" s="219"/>
      <c r="O113" s="219"/>
      <c r="P113" s="226"/>
      <c r="Q113" s="226"/>
      <c r="R113" s="226"/>
      <c r="S113" s="227"/>
      <c r="T113" s="264"/>
      <c r="U113" s="264"/>
      <c r="V113" s="264"/>
      <c r="W113" s="264"/>
      <c r="X113" s="264"/>
      <c r="Y113" s="227"/>
      <c r="Z113" s="264"/>
      <c r="AA113" s="264"/>
      <c r="AB113" s="264"/>
      <c r="AC113" s="219"/>
      <c r="AD113" s="219"/>
      <c r="AE113" s="260"/>
      <c r="AF113" s="260"/>
      <c r="AG113" s="260"/>
      <c r="AH113" s="260"/>
      <c r="AI113" s="219"/>
      <c r="AJ113" s="277"/>
      <c r="AK113" s="278"/>
      <c r="AL113" s="279"/>
    </row>
    <row r="114" spans="2:38" ht="16.5" customHeight="1">
      <c r="B114" s="26" t="s">
        <v>36</v>
      </c>
      <c r="C114" s="80" t="s">
        <v>89</v>
      </c>
      <c r="D114" s="81"/>
      <c r="E114" s="81"/>
      <c r="F114" s="81"/>
      <c r="G114" s="81"/>
      <c r="H114" s="81"/>
      <c r="I114" s="81"/>
      <c r="J114" s="81"/>
      <c r="K114" s="81"/>
      <c r="L114" s="81"/>
      <c r="M114" s="81"/>
      <c r="N114" s="81"/>
      <c r="O114" s="81"/>
      <c r="P114" s="81"/>
      <c r="Q114" s="81"/>
      <c r="R114" s="81"/>
      <c r="S114" s="81"/>
      <c r="T114" s="81"/>
      <c r="U114" s="81"/>
      <c r="V114" s="81"/>
      <c r="W114" s="81"/>
      <c r="X114" s="81"/>
      <c r="Y114" s="76"/>
      <c r="Z114" s="38"/>
      <c r="AA114" s="38"/>
      <c r="AB114" s="38"/>
      <c r="AC114" s="7"/>
      <c r="AD114" s="7"/>
      <c r="AE114" s="37"/>
      <c r="AF114" s="37"/>
      <c r="AG114" s="37"/>
      <c r="AH114" s="37"/>
      <c r="AI114" s="7"/>
      <c r="AJ114" s="44"/>
      <c r="AK114" s="44"/>
      <c r="AL114" s="44"/>
    </row>
    <row r="115" spans="2:38" ht="16.5" customHeight="1">
      <c r="B115" s="35"/>
      <c r="C115" s="35"/>
      <c r="D115" s="35"/>
      <c r="E115" s="35"/>
      <c r="F115" s="36"/>
      <c r="G115" s="36"/>
      <c r="H115" s="36"/>
      <c r="I115" s="12"/>
      <c r="J115" s="7"/>
      <c r="K115" s="7"/>
      <c r="L115" s="7"/>
      <c r="M115" s="7"/>
      <c r="N115" s="7"/>
      <c r="O115" s="7"/>
      <c r="P115" s="43"/>
      <c r="Q115" s="43"/>
      <c r="R115" s="43"/>
      <c r="S115" s="12"/>
      <c r="T115" s="38"/>
      <c r="U115" s="38"/>
      <c r="V115" s="38"/>
      <c r="W115" s="38"/>
      <c r="X115" s="38"/>
      <c r="Y115" s="12"/>
      <c r="Z115" s="38"/>
      <c r="AA115" s="38"/>
      <c r="AB115" s="38"/>
      <c r="AC115" s="7"/>
      <c r="AD115" s="7"/>
      <c r="AE115" s="37"/>
      <c r="AF115" s="37"/>
      <c r="AG115" s="37"/>
      <c r="AH115" s="37"/>
      <c r="AI115" s="7"/>
      <c r="AJ115" s="44"/>
      <c r="AK115" s="44"/>
      <c r="AL115" s="44"/>
    </row>
    <row r="116" spans="1:11" ht="16.5" customHeight="1">
      <c r="A116" s="63" t="s">
        <v>81</v>
      </c>
      <c r="B116" s="63"/>
      <c r="C116" s="64" t="s">
        <v>53</v>
      </c>
      <c r="D116" s="65"/>
      <c r="E116" s="65"/>
      <c r="F116" s="65"/>
      <c r="G116" s="65"/>
      <c r="H116" s="22"/>
      <c r="I116" s="59"/>
      <c r="K116" s="48"/>
    </row>
    <row r="117" spans="2:11" ht="16.5" customHeight="1">
      <c r="B117" s="45"/>
      <c r="C117" s="45"/>
      <c r="D117" s="46"/>
      <c r="E117" s="47"/>
      <c r="F117" s="47"/>
      <c r="G117" s="47"/>
      <c r="H117" s="47"/>
      <c r="I117" s="47"/>
      <c r="J117" s="48"/>
      <c r="K117" s="48"/>
    </row>
    <row r="118" spans="2:30" ht="16.5" customHeight="1" thickBot="1">
      <c r="B118" s="25" t="s">
        <v>27</v>
      </c>
      <c r="C118" s="28"/>
      <c r="D118" s="46"/>
      <c r="E118" s="47"/>
      <c r="F118" s="25" t="s">
        <v>90</v>
      </c>
      <c r="G118" s="47"/>
      <c r="H118" s="47"/>
      <c r="I118" s="47"/>
      <c r="J118" s="48"/>
      <c r="K118" s="48"/>
      <c r="AD118" s="79" t="s">
        <v>82</v>
      </c>
    </row>
    <row r="119" spans="2:38" s="53" customFormat="1" ht="27" customHeight="1">
      <c r="B119" s="135"/>
      <c r="C119" s="136"/>
      <c r="D119" s="136"/>
      <c r="E119" s="136"/>
      <c r="F119" s="100" t="s">
        <v>64</v>
      </c>
      <c r="G119" s="101"/>
      <c r="H119" s="101"/>
      <c r="I119" s="101"/>
      <c r="J119" s="101"/>
      <c r="K119" s="101"/>
      <c r="L119" s="101"/>
      <c r="M119" s="101"/>
      <c r="N119" s="101"/>
      <c r="O119" s="102"/>
      <c r="P119" s="140" t="s">
        <v>29</v>
      </c>
      <c r="Q119" s="141"/>
      <c r="R119" s="141"/>
      <c r="S119" s="141"/>
      <c r="T119" s="141"/>
      <c r="U119" s="141"/>
      <c r="V119" s="141"/>
      <c r="W119" s="141"/>
      <c r="X119" s="141"/>
      <c r="Y119" s="142"/>
      <c r="Z119" s="113" t="s">
        <v>65</v>
      </c>
      <c r="AA119" s="113"/>
      <c r="AB119" s="113"/>
      <c r="AC119" s="113"/>
      <c r="AD119" s="113"/>
      <c r="AE119" s="113"/>
      <c r="AF119" s="113"/>
      <c r="AG119" s="113"/>
      <c r="AH119" s="113"/>
      <c r="AI119" s="113"/>
      <c r="AJ119" s="88" t="s">
        <v>71</v>
      </c>
      <c r="AK119" s="85"/>
      <c r="AL119" s="86"/>
    </row>
    <row r="120" spans="2:42" s="54" customFormat="1" ht="27" customHeight="1">
      <c r="B120" s="137"/>
      <c r="C120" s="138"/>
      <c r="D120" s="139"/>
      <c r="E120" s="139"/>
      <c r="F120" s="145" t="s">
        <v>66</v>
      </c>
      <c r="G120" s="145"/>
      <c r="H120" s="145"/>
      <c r="I120" s="145"/>
      <c r="J120" s="143" t="s">
        <v>83</v>
      </c>
      <c r="K120" s="144"/>
      <c r="L120" s="144"/>
      <c r="M120" s="144"/>
      <c r="N120" s="144"/>
      <c r="O120" s="144"/>
      <c r="P120" s="145" t="s">
        <v>66</v>
      </c>
      <c r="Q120" s="145"/>
      <c r="R120" s="145"/>
      <c r="S120" s="145"/>
      <c r="T120" s="143" t="s">
        <v>83</v>
      </c>
      <c r="U120" s="144"/>
      <c r="V120" s="144"/>
      <c r="W120" s="144"/>
      <c r="X120" s="144"/>
      <c r="Y120" s="144"/>
      <c r="Z120" s="145" t="s">
        <v>66</v>
      </c>
      <c r="AA120" s="145"/>
      <c r="AB120" s="145"/>
      <c r="AC120" s="145"/>
      <c r="AD120" s="145"/>
      <c r="AE120" s="143" t="s">
        <v>83</v>
      </c>
      <c r="AF120" s="144"/>
      <c r="AG120" s="144"/>
      <c r="AH120" s="144"/>
      <c r="AI120" s="144"/>
      <c r="AJ120" s="87"/>
      <c r="AK120" s="83"/>
      <c r="AL120" s="84"/>
      <c r="AN120" s="53"/>
      <c r="AO120" s="2" t="s">
        <v>29</v>
      </c>
      <c r="AP120" s="2" t="s">
        <v>30</v>
      </c>
    </row>
    <row r="121" spans="2:42" s="53" customFormat="1" ht="16.5" customHeight="1">
      <c r="B121" s="114" t="s">
        <v>59</v>
      </c>
      <c r="C121" s="115"/>
      <c r="D121" s="118" t="s">
        <v>67</v>
      </c>
      <c r="E121" s="118"/>
      <c r="F121" s="130">
        <v>1072</v>
      </c>
      <c r="G121" s="130"/>
      <c r="H121" s="130"/>
      <c r="I121" s="130"/>
      <c r="J121" s="130">
        <v>13196570</v>
      </c>
      <c r="K121" s="130"/>
      <c r="L121" s="130"/>
      <c r="M121" s="130"/>
      <c r="N121" s="130"/>
      <c r="O121" s="130"/>
      <c r="P121" s="130">
        <v>1072</v>
      </c>
      <c r="Q121" s="130"/>
      <c r="R121" s="130"/>
      <c r="S121" s="130"/>
      <c r="T121" s="130">
        <v>13196570</v>
      </c>
      <c r="U121" s="130"/>
      <c r="V121" s="130"/>
      <c r="W121" s="130"/>
      <c r="X121" s="130"/>
      <c r="Y121" s="130"/>
      <c r="Z121" s="146">
        <v>0</v>
      </c>
      <c r="AA121" s="146"/>
      <c r="AB121" s="146"/>
      <c r="AC121" s="146"/>
      <c r="AD121" s="146"/>
      <c r="AE121" s="146">
        <v>0</v>
      </c>
      <c r="AF121" s="146"/>
      <c r="AG121" s="146"/>
      <c r="AH121" s="146"/>
      <c r="AI121" s="146"/>
      <c r="AJ121" s="109">
        <f>T121/J121*100</f>
        <v>100</v>
      </c>
      <c r="AK121" s="110"/>
      <c r="AL121" s="111"/>
      <c r="AN121" s="2" t="s">
        <v>10</v>
      </c>
      <c r="AO121" s="49">
        <f>T123/1000</f>
        <v>51192.191</v>
      </c>
      <c r="AP121" s="49">
        <f>AE123/1000</f>
        <v>1172.162</v>
      </c>
    </row>
    <row r="122" spans="2:42" s="53" customFormat="1" ht="16.5" customHeight="1">
      <c r="B122" s="114"/>
      <c r="C122" s="115"/>
      <c r="D122" s="116" t="s">
        <v>68</v>
      </c>
      <c r="E122" s="116"/>
      <c r="F122" s="131">
        <v>3211</v>
      </c>
      <c r="G122" s="131"/>
      <c r="H122" s="131"/>
      <c r="I122" s="131"/>
      <c r="J122" s="131">
        <v>39167783</v>
      </c>
      <c r="K122" s="131"/>
      <c r="L122" s="131"/>
      <c r="M122" s="131"/>
      <c r="N122" s="131"/>
      <c r="O122" s="131"/>
      <c r="P122" s="131">
        <v>3163</v>
      </c>
      <c r="Q122" s="131"/>
      <c r="R122" s="131"/>
      <c r="S122" s="131"/>
      <c r="T122" s="131">
        <v>37995621</v>
      </c>
      <c r="U122" s="131"/>
      <c r="V122" s="131"/>
      <c r="W122" s="131"/>
      <c r="X122" s="131"/>
      <c r="Y122" s="131"/>
      <c r="Z122" s="91">
        <v>210</v>
      </c>
      <c r="AA122" s="91"/>
      <c r="AB122" s="91"/>
      <c r="AC122" s="91"/>
      <c r="AD122" s="91"/>
      <c r="AE122" s="91">
        <v>1172162</v>
      </c>
      <c r="AF122" s="91"/>
      <c r="AG122" s="91"/>
      <c r="AH122" s="91"/>
      <c r="AI122" s="91"/>
      <c r="AJ122" s="112">
        <f>T122/J122*100</f>
        <v>97.00733125487344</v>
      </c>
      <c r="AK122" s="98"/>
      <c r="AL122" s="99"/>
      <c r="AN122" s="2" t="s">
        <v>14</v>
      </c>
      <c r="AO122" s="49">
        <f>T126/1000</f>
        <v>605050.471</v>
      </c>
      <c r="AP122" s="49">
        <f>AE126/1000</f>
        <v>24703.958</v>
      </c>
    </row>
    <row r="123" spans="2:42" s="53" customFormat="1" ht="16.5" customHeight="1">
      <c r="B123" s="114"/>
      <c r="C123" s="115"/>
      <c r="D123" s="117" t="s">
        <v>69</v>
      </c>
      <c r="E123" s="117"/>
      <c r="F123" s="89">
        <f>F122+F121</f>
        <v>4283</v>
      </c>
      <c r="G123" s="89"/>
      <c r="H123" s="89"/>
      <c r="I123" s="89"/>
      <c r="J123" s="89">
        <f>J122+J121</f>
        <v>52364353</v>
      </c>
      <c r="K123" s="89"/>
      <c r="L123" s="89"/>
      <c r="M123" s="89"/>
      <c r="N123" s="89"/>
      <c r="O123" s="89"/>
      <c r="P123" s="89">
        <f>P122+P121</f>
        <v>4235</v>
      </c>
      <c r="Q123" s="89"/>
      <c r="R123" s="89"/>
      <c r="S123" s="89"/>
      <c r="T123" s="89">
        <f>T122+T121</f>
        <v>51192191</v>
      </c>
      <c r="U123" s="89"/>
      <c r="V123" s="89"/>
      <c r="W123" s="89"/>
      <c r="X123" s="89"/>
      <c r="Y123" s="89"/>
      <c r="Z123" s="89">
        <f>Z122+Z121</f>
        <v>210</v>
      </c>
      <c r="AA123" s="89"/>
      <c r="AB123" s="89"/>
      <c r="AC123" s="89"/>
      <c r="AD123" s="89"/>
      <c r="AE123" s="89">
        <f>AE122+AE121</f>
        <v>1172162</v>
      </c>
      <c r="AF123" s="89"/>
      <c r="AG123" s="89"/>
      <c r="AH123" s="89"/>
      <c r="AI123" s="89"/>
      <c r="AJ123" s="106">
        <f>T123/J123*100</f>
        <v>97.76152681577102</v>
      </c>
      <c r="AK123" s="107"/>
      <c r="AL123" s="108"/>
      <c r="AN123" s="2" t="s">
        <v>18</v>
      </c>
      <c r="AO123" s="49">
        <f>T126/1000</f>
        <v>605050.471</v>
      </c>
      <c r="AP123" s="49">
        <f>AE129/1000</f>
        <v>10136.476</v>
      </c>
    </row>
    <row r="124" spans="2:42" s="53" customFormat="1" ht="16.5" customHeight="1">
      <c r="B124" s="114" t="s">
        <v>60</v>
      </c>
      <c r="C124" s="115"/>
      <c r="D124" s="118" t="s">
        <v>67</v>
      </c>
      <c r="E124" s="118"/>
      <c r="F124" s="130">
        <v>24494</v>
      </c>
      <c r="G124" s="130"/>
      <c r="H124" s="130"/>
      <c r="I124" s="130"/>
      <c r="J124" s="130">
        <v>467254885</v>
      </c>
      <c r="K124" s="130"/>
      <c r="L124" s="130"/>
      <c r="M124" s="130"/>
      <c r="N124" s="130"/>
      <c r="O124" s="130"/>
      <c r="P124" s="130">
        <v>24494</v>
      </c>
      <c r="Q124" s="130"/>
      <c r="R124" s="130"/>
      <c r="S124" s="130"/>
      <c r="T124" s="130">
        <v>467254885</v>
      </c>
      <c r="U124" s="130"/>
      <c r="V124" s="130"/>
      <c r="W124" s="130"/>
      <c r="X124" s="130"/>
      <c r="Y124" s="130"/>
      <c r="Z124" s="90">
        <v>0</v>
      </c>
      <c r="AA124" s="90"/>
      <c r="AB124" s="90"/>
      <c r="AC124" s="90"/>
      <c r="AD124" s="90"/>
      <c r="AE124" s="90">
        <v>0</v>
      </c>
      <c r="AF124" s="90"/>
      <c r="AG124" s="90"/>
      <c r="AH124" s="90"/>
      <c r="AI124" s="90"/>
      <c r="AJ124" s="109">
        <f aca="true" t="shared" si="0" ref="AJ124:AJ138">T124/J124*100</f>
        <v>100</v>
      </c>
      <c r="AK124" s="110"/>
      <c r="AL124" s="111"/>
      <c r="AN124" s="2" t="s">
        <v>22</v>
      </c>
      <c r="AO124" s="49">
        <f>T132/1000</f>
        <v>505145.678</v>
      </c>
      <c r="AP124" s="49">
        <f>AE132/1000</f>
        <v>7866.745</v>
      </c>
    </row>
    <row r="125" spans="2:42" s="53" customFormat="1" ht="16.5" customHeight="1">
      <c r="B125" s="114"/>
      <c r="C125" s="115"/>
      <c r="D125" s="116" t="s">
        <v>68</v>
      </c>
      <c r="E125" s="116"/>
      <c r="F125" s="131">
        <v>10449</v>
      </c>
      <c r="G125" s="131"/>
      <c r="H125" s="131"/>
      <c r="I125" s="131"/>
      <c r="J125" s="131">
        <v>162499544</v>
      </c>
      <c r="K125" s="131"/>
      <c r="L125" s="131"/>
      <c r="M125" s="131"/>
      <c r="N125" s="131"/>
      <c r="O125" s="131"/>
      <c r="P125" s="131">
        <v>9119</v>
      </c>
      <c r="Q125" s="131"/>
      <c r="R125" s="131"/>
      <c r="S125" s="131"/>
      <c r="T125" s="131">
        <v>137795586</v>
      </c>
      <c r="U125" s="131"/>
      <c r="V125" s="131"/>
      <c r="W125" s="131"/>
      <c r="X125" s="131"/>
      <c r="Y125" s="131"/>
      <c r="Z125" s="91">
        <v>1857</v>
      </c>
      <c r="AA125" s="91"/>
      <c r="AB125" s="91"/>
      <c r="AC125" s="91"/>
      <c r="AD125" s="91"/>
      <c r="AE125" s="91">
        <v>24703958</v>
      </c>
      <c r="AF125" s="91"/>
      <c r="AG125" s="91"/>
      <c r="AH125" s="91"/>
      <c r="AI125" s="91"/>
      <c r="AJ125" s="112">
        <f t="shared" si="0"/>
        <v>84.7975216471992</v>
      </c>
      <c r="AK125" s="98"/>
      <c r="AL125" s="99"/>
      <c r="AN125" s="2" t="s">
        <v>24</v>
      </c>
      <c r="AO125" s="49">
        <f>T135/1000</f>
        <v>300397.938</v>
      </c>
      <c r="AP125" s="49">
        <f>AE135/1000</f>
        <v>3380.124</v>
      </c>
    </row>
    <row r="126" spans="2:38" s="53" customFormat="1" ht="16.5" customHeight="1">
      <c r="B126" s="114"/>
      <c r="C126" s="115"/>
      <c r="D126" s="117" t="s">
        <v>69</v>
      </c>
      <c r="E126" s="117"/>
      <c r="F126" s="89">
        <f>F125+F124</f>
        <v>34943</v>
      </c>
      <c r="G126" s="89"/>
      <c r="H126" s="89"/>
      <c r="I126" s="89"/>
      <c r="J126" s="89">
        <f>J125+J124</f>
        <v>629754429</v>
      </c>
      <c r="K126" s="89"/>
      <c r="L126" s="89"/>
      <c r="M126" s="89"/>
      <c r="N126" s="89"/>
      <c r="O126" s="89"/>
      <c r="P126" s="89">
        <f>P125+P124</f>
        <v>33613</v>
      </c>
      <c r="Q126" s="89"/>
      <c r="R126" s="89"/>
      <c r="S126" s="89"/>
      <c r="T126" s="89">
        <f>T125+T124</f>
        <v>605050471</v>
      </c>
      <c r="U126" s="89"/>
      <c r="V126" s="89"/>
      <c r="W126" s="89"/>
      <c r="X126" s="89"/>
      <c r="Y126" s="89"/>
      <c r="Z126" s="89">
        <f>Z125+Z124</f>
        <v>1857</v>
      </c>
      <c r="AA126" s="89"/>
      <c r="AB126" s="89"/>
      <c r="AC126" s="89"/>
      <c r="AD126" s="89"/>
      <c r="AE126" s="89">
        <f>AE125+AE124</f>
        <v>24703958</v>
      </c>
      <c r="AF126" s="89"/>
      <c r="AG126" s="89"/>
      <c r="AH126" s="89"/>
      <c r="AI126" s="89"/>
      <c r="AJ126" s="106">
        <f t="shared" si="0"/>
        <v>96.0772077396537</v>
      </c>
      <c r="AK126" s="107"/>
      <c r="AL126" s="108"/>
    </row>
    <row r="127" spans="2:38" s="53" customFormat="1" ht="16.5" customHeight="1">
      <c r="B127" s="114" t="s">
        <v>61</v>
      </c>
      <c r="C127" s="115"/>
      <c r="D127" s="118" t="s">
        <v>67</v>
      </c>
      <c r="E127" s="118"/>
      <c r="F127" s="130">
        <v>18095</v>
      </c>
      <c r="G127" s="130"/>
      <c r="H127" s="130"/>
      <c r="I127" s="130"/>
      <c r="J127" s="130">
        <v>458033840</v>
      </c>
      <c r="K127" s="130"/>
      <c r="L127" s="130"/>
      <c r="M127" s="130"/>
      <c r="N127" s="130"/>
      <c r="O127" s="130"/>
      <c r="P127" s="130">
        <v>18095</v>
      </c>
      <c r="Q127" s="130"/>
      <c r="R127" s="130"/>
      <c r="S127" s="130"/>
      <c r="T127" s="130">
        <v>458033840</v>
      </c>
      <c r="U127" s="130"/>
      <c r="V127" s="130"/>
      <c r="W127" s="130"/>
      <c r="X127" s="130"/>
      <c r="Y127" s="130"/>
      <c r="Z127" s="90">
        <v>0</v>
      </c>
      <c r="AA127" s="90"/>
      <c r="AB127" s="90"/>
      <c r="AC127" s="90"/>
      <c r="AD127" s="90"/>
      <c r="AE127" s="90">
        <v>0</v>
      </c>
      <c r="AF127" s="90"/>
      <c r="AG127" s="90"/>
      <c r="AH127" s="90"/>
      <c r="AI127" s="90"/>
      <c r="AJ127" s="109">
        <f t="shared" si="0"/>
        <v>100</v>
      </c>
      <c r="AK127" s="110"/>
      <c r="AL127" s="111"/>
    </row>
    <row r="128" spans="2:38" s="53" customFormat="1" ht="16.5" customHeight="1">
      <c r="B128" s="114"/>
      <c r="C128" s="115"/>
      <c r="D128" s="116" t="s">
        <v>68</v>
      </c>
      <c r="E128" s="116"/>
      <c r="F128" s="131">
        <v>8477</v>
      </c>
      <c r="G128" s="131"/>
      <c r="H128" s="131"/>
      <c r="I128" s="131"/>
      <c r="J128" s="131">
        <v>164082429</v>
      </c>
      <c r="K128" s="131"/>
      <c r="L128" s="131"/>
      <c r="M128" s="131"/>
      <c r="N128" s="131"/>
      <c r="O128" s="131"/>
      <c r="P128" s="131">
        <v>8130</v>
      </c>
      <c r="Q128" s="131"/>
      <c r="R128" s="131"/>
      <c r="S128" s="131"/>
      <c r="T128" s="131">
        <v>153945953</v>
      </c>
      <c r="U128" s="131"/>
      <c r="V128" s="131"/>
      <c r="W128" s="131"/>
      <c r="X128" s="131"/>
      <c r="Y128" s="131"/>
      <c r="Z128" s="91">
        <v>663</v>
      </c>
      <c r="AA128" s="91"/>
      <c r="AB128" s="91"/>
      <c r="AC128" s="91"/>
      <c r="AD128" s="91"/>
      <c r="AE128" s="91">
        <v>10136476</v>
      </c>
      <c r="AF128" s="91"/>
      <c r="AG128" s="91"/>
      <c r="AH128" s="91"/>
      <c r="AI128" s="91"/>
      <c r="AJ128" s="112">
        <f t="shared" si="0"/>
        <v>93.82232694763435</v>
      </c>
      <c r="AK128" s="98"/>
      <c r="AL128" s="99"/>
    </row>
    <row r="129" spans="2:38" s="53" customFormat="1" ht="16.5" customHeight="1">
      <c r="B129" s="114"/>
      <c r="C129" s="115"/>
      <c r="D129" s="117" t="s">
        <v>69</v>
      </c>
      <c r="E129" s="117"/>
      <c r="F129" s="89">
        <f>F128+F127</f>
        <v>26572</v>
      </c>
      <c r="G129" s="89"/>
      <c r="H129" s="89"/>
      <c r="I129" s="89"/>
      <c r="J129" s="89">
        <f>J128+J127</f>
        <v>622116269</v>
      </c>
      <c r="K129" s="89"/>
      <c r="L129" s="89"/>
      <c r="M129" s="89"/>
      <c r="N129" s="89"/>
      <c r="O129" s="89"/>
      <c r="P129" s="89">
        <f>P128+P127</f>
        <v>26225</v>
      </c>
      <c r="Q129" s="89"/>
      <c r="R129" s="89"/>
      <c r="S129" s="89"/>
      <c r="T129" s="89">
        <f>T128+T127</f>
        <v>611979793</v>
      </c>
      <c r="U129" s="89"/>
      <c r="V129" s="89"/>
      <c r="W129" s="89"/>
      <c r="X129" s="89"/>
      <c r="Y129" s="89"/>
      <c r="Z129" s="89">
        <f>Z128+Z127</f>
        <v>663</v>
      </c>
      <c r="AA129" s="89"/>
      <c r="AB129" s="89"/>
      <c r="AC129" s="89"/>
      <c r="AD129" s="89"/>
      <c r="AE129" s="89">
        <f>AE128+AE127</f>
        <v>10136476</v>
      </c>
      <c r="AF129" s="89"/>
      <c r="AG129" s="89"/>
      <c r="AH129" s="89"/>
      <c r="AI129" s="89"/>
      <c r="AJ129" s="106">
        <f t="shared" si="0"/>
        <v>98.37064605040895</v>
      </c>
      <c r="AK129" s="107"/>
      <c r="AL129" s="108"/>
    </row>
    <row r="130" spans="2:38" s="53" customFormat="1" ht="16.5" customHeight="1">
      <c r="B130" s="114" t="s">
        <v>62</v>
      </c>
      <c r="C130" s="115"/>
      <c r="D130" s="118" t="s">
        <v>67</v>
      </c>
      <c r="E130" s="118"/>
      <c r="F130" s="130">
        <v>13393</v>
      </c>
      <c r="G130" s="130"/>
      <c r="H130" s="130"/>
      <c r="I130" s="130"/>
      <c r="J130" s="130">
        <v>421178426</v>
      </c>
      <c r="K130" s="130"/>
      <c r="L130" s="130"/>
      <c r="M130" s="130"/>
      <c r="N130" s="130"/>
      <c r="O130" s="130"/>
      <c r="P130" s="130">
        <v>13393</v>
      </c>
      <c r="Q130" s="130"/>
      <c r="R130" s="130"/>
      <c r="S130" s="130"/>
      <c r="T130" s="130">
        <v>421178426</v>
      </c>
      <c r="U130" s="130"/>
      <c r="V130" s="130"/>
      <c r="W130" s="130"/>
      <c r="X130" s="130"/>
      <c r="Y130" s="130"/>
      <c r="Z130" s="90">
        <v>0</v>
      </c>
      <c r="AA130" s="90"/>
      <c r="AB130" s="90"/>
      <c r="AC130" s="90"/>
      <c r="AD130" s="90"/>
      <c r="AE130" s="90">
        <v>0</v>
      </c>
      <c r="AF130" s="90"/>
      <c r="AG130" s="90"/>
      <c r="AH130" s="90"/>
      <c r="AI130" s="90"/>
      <c r="AJ130" s="109">
        <f t="shared" si="0"/>
        <v>100</v>
      </c>
      <c r="AK130" s="110"/>
      <c r="AL130" s="111"/>
    </row>
    <row r="131" spans="2:38" s="53" customFormat="1" ht="16.5" customHeight="1">
      <c r="B131" s="114"/>
      <c r="C131" s="115"/>
      <c r="D131" s="116" t="s">
        <v>68</v>
      </c>
      <c r="E131" s="116"/>
      <c r="F131" s="131">
        <v>4841</v>
      </c>
      <c r="G131" s="131"/>
      <c r="H131" s="131"/>
      <c r="I131" s="131"/>
      <c r="J131" s="131">
        <v>91833997</v>
      </c>
      <c r="K131" s="131"/>
      <c r="L131" s="131"/>
      <c r="M131" s="131"/>
      <c r="N131" s="131"/>
      <c r="O131" s="131"/>
      <c r="P131" s="131">
        <v>4566</v>
      </c>
      <c r="Q131" s="131"/>
      <c r="R131" s="131"/>
      <c r="S131" s="131"/>
      <c r="T131" s="131">
        <v>83967252</v>
      </c>
      <c r="U131" s="131"/>
      <c r="V131" s="131"/>
      <c r="W131" s="131"/>
      <c r="X131" s="131"/>
      <c r="Y131" s="131"/>
      <c r="Z131" s="91">
        <v>452</v>
      </c>
      <c r="AA131" s="91"/>
      <c r="AB131" s="91"/>
      <c r="AC131" s="91"/>
      <c r="AD131" s="91"/>
      <c r="AE131" s="91">
        <v>7866745</v>
      </c>
      <c r="AF131" s="91"/>
      <c r="AG131" s="91"/>
      <c r="AH131" s="91"/>
      <c r="AI131" s="91"/>
      <c r="AJ131" s="112">
        <f t="shared" si="0"/>
        <v>91.43373341356362</v>
      </c>
      <c r="AK131" s="98"/>
      <c r="AL131" s="99"/>
    </row>
    <row r="132" spans="2:38" s="53" customFormat="1" ht="16.5" customHeight="1">
      <c r="B132" s="114"/>
      <c r="C132" s="115"/>
      <c r="D132" s="117" t="s">
        <v>69</v>
      </c>
      <c r="E132" s="117"/>
      <c r="F132" s="89">
        <f>F131+F130</f>
        <v>18234</v>
      </c>
      <c r="G132" s="89"/>
      <c r="H132" s="89"/>
      <c r="I132" s="89"/>
      <c r="J132" s="89">
        <f>J131+J130</f>
        <v>513012423</v>
      </c>
      <c r="K132" s="89"/>
      <c r="L132" s="89"/>
      <c r="M132" s="89"/>
      <c r="N132" s="89"/>
      <c r="O132" s="89"/>
      <c r="P132" s="89">
        <f>P131+P130</f>
        <v>17959</v>
      </c>
      <c r="Q132" s="89"/>
      <c r="R132" s="89"/>
      <c r="S132" s="89"/>
      <c r="T132" s="89">
        <f>T131+T130</f>
        <v>505145678</v>
      </c>
      <c r="U132" s="89"/>
      <c r="V132" s="89"/>
      <c r="W132" s="89"/>
      <c r="X132" s="89"/>
      <c r="Y132" s="89"/>
      <c r="Z132" s="89">
        <f>Z131+Z130</f>
        <v>452</v>
      </c>
      <c r="AA132" s="89"/>
      <c r="AB132" s="89"/>
      <c r="AC132" s="89"/>
      <c r="AD132" s="89"/>
      <c r="AE132" s="89">
        <f>AE131+AE130</f>
        <v>7866745</v>
      </c>
      <c r="AF132" s="89"/>
      <c r="AG132" s="89"/>
      <c r="AH132" s="89"/>
      <c r="AI132" s="89"/>
      <c r="AJ132" s="106">
        <f t="shared" si="0"/>
        <v>98.46655857688656</v>
      </c>
      <c r="AK132" s="107"/>
      <c r="AL132" s="108"/>
    </row>
    <row r="133" spans="2:38" s="53" customFormat="1" ht="16.5" customHeight="1">
      <c r="B133" s="114" t="s">
        <v>63</v>
      </c>
      <c r="C133" s="115"/>
      <c r="D133" s="118" t="s">
        <v>67</v>
      </c>
      <c r="E133" s="118"/>
      <c r="F133" s="130">
        <v>6286</v>
      </c>
      <c r="G133" s="130"/>
      <c r="H133" s="130"/>
      <c r="I133" s="130"/>
      <c r="J133" s="130">
        <v>235325513</v>
      </c>
      <c r="K133" s="130"/>
      <c r="L133" s="130"/>
      <c r="M133" s="130"/>
      <c r="N133" s="130"/>
      <c r="O133" s="130"/>
      <c r="P133" s="130">
        <v>6286</v>
      </c>
      <c r="Q133" s="130"/>
      <c r="R133" s="130"/>
      <c r="S133" s="130"/>
      <c r="T133" s="130">
        <v>235325513</v>
      </c>
      <c r="U133" s="130"/>
      <c r="V133" s="130"/>
      <c r="W133" s="130"/>
      <c r="X133" s="130"/>
      <c r="Y133" s="130"/>
      <c r="Z133" s="90">
        <v>0</v>
      </c>
      <c r="AA133" s="90"/>
      <c r="AB133" s="90"/>
      <c r="AC133" s="90"/>
      <c r="AD133" s="90"/>
      <c r="AE133" s="90">
        <v>0</v>
      </c>
      <c r="AF133" s="90"/>
      <c r="AG133" s="90"/>
      <c r="AH133" s="90"/>
      <c r="AI133" s="90"/>
      <c r="AJ133" s="109">
        <f t="shared" si="0"/>
        <v>100</v>
      </c>
      <c r="AK133" s="110"/>
      <c r="AL133" s="111"/>
    </row>
    <row r="134" spans="2:38" s="53" customFormat="1" ht="16.5" customHeight="1">
      <c r="B134" s="114"/>
      <c r="C134" s="115"/>
      <c r="D134" s="116" t="s">
        <v>68</v>
      </c>
      <c r="E134" s="116"/>
      <c r="F134" s="131">
        <v>2842</v>
      </c>
      <c r="G134" s="131"/>
      <c r="H134" s="131"/>
      <c r="I134" s="131"/>
      <c r="J134" s="131">
        <v>68452549</v>
      </c>
      <c r="K134" s="131"/>
      <c r="L134" s="131"/>
      <c r="M134" s="131"/>
      <c r="N134" s="131"/>
      <c r="O134" s="131"/>
      <c r="P134" s="131">
        <v>2742</v>
      </c>
      <c r="Q134" s="131"/>
      <c r="R134" s="131"/>
      <c r="S134" s="131"/>
      <c r="T134" s="131">
        <v>65072425</v>
      </c>
      <c r="U134" s="131"/>
      <c r="V134" s="131"/>
      <c r="W134" s="131"/>
      <c r="X134" s="131"/>
      <c r="Y134" s="131"/>
      <c r="Z134" s="91">
        <v>165</v>
      </c>
      <c r="AA134" s="91"/>
      <c r="AB134" s="91"/>
      <c r="AC134" s="91"/>
      <c r="AD134" s="91"/>
      <c r="AE134" s="91">
        <v>3380124</v>
      </c>
      <c r="AF134" s="91"/>
      <c r="AG134" s="91"/>
      <c r="AH134" s="91"/>
      <c r="AI134" s="91"/>
      <c r="AJ134" s="112">
        <f t="shared" si="0"/>
        <v>95.06209184408895</v>
      </c>
      <c r="AK134" s="98"/>
      <c r="AL134" s="99"/>
    </row>
    <row r="135" spans="2:38" s="53" customFormat="1" ht="16.5" customHeight="1" thickBot="1">
      <c r="B135" s="119"/>
      <c r="C135" s="120"/>
      <c r="D135" s="129" t="s">
        <v>69</v>
      </c>
      <c r="E135" s="129"/>
      <c r="F135" s="132">
        <f>F134+F133</f>
        <v>9128</v>
      </c>
      <c r="G135" s="132"/>
      <c r="H135" s="132"/>
      <c r="I135" s="132"/>
      <c r="J135" s="132">
        <f>J134+J133</f>
        <v>303778062</v>
      </c>
      <c r="K135" s="132"/>
      <c r="L135" s="132"/>
      <c r="M135" s="132"/>
      <c r="N135" s="132"/>
      <c r="O135" s="132"/>
      <c r="P135" s="132">
        <f>P134+P133</f>
        <v>9028</v>
      </c>
      <c r="Q135" s="132"/>
      <c r="R135" s="132"/>
      <c r="S135" s="132"/>
      <c r="T135" s="132">
        <f>T134+T133</f>
        <v>300397938</v>
      </c>
      <c r="U135" s="132"/>
      <c r="V135" s="132"/>
      <c r="W135" s="132"/>
      <c r="X135" s="132"/>
      <c r="Y135" s="132"/>
      <c r="Z135" s="132">
        <f>Z134+Z133</f>
        <v>165</v>
      </c>
      <c r="AA135" s="132"/>
      <c r="AB135" s="132"/>
      <c r="AC135" s="132"/>
      <c r="AD135" s="132"/>
      <c r="AE135" s="132">
        <f>AE134+AE133</f>
        <v>3380124</v>
      </c>
      <c r="AF135" s="132"/>
      <c r="AG135" s="132"/>
      <c r="AH135" s="132"/>
      <c r="AI135" s="132"/>
      <c r="AJ135" s="95">
        <f t="shared" si="0"/>
        <v>98.88730477186336</v>
      </c>
      <c r="AK135" s="96"/>
      <c r="AL135" s="97"/>
    </row>
    <row r="136" spans="2:38" s="53" customFormat="1" ht="16.5" customHeight="1" thickTop="1">
      <c r="B136" s="121" t="s">
        <v>70</v>
      </c>
      <c r="C136" s="122"/>
      <c r="D136" s="127" t="s">
        <v>67</v>
      </c>
      <c r="E136" s="127"/>
      <c r="F136" s="133">
        <v>63340</v>
      </c>
      <c r="G136" s="133"/>
      <c r="H136" s="133"/>
      <c r="I136" s="133"/>
      <c r="J136" s="133">
        <v>1594989234</v>
      </c>
      <c r="K136" s="133"/>
      <c r="L136" s="133"/>
      <c r="M136" s="133"/>
      <c r="N136" s="133"/>
      <c r="O136" s="133"/>
      <c r="P136" s="133">
        <v>63340</v>
      </c>
      <c r="Q136" s="133"/>
      <c r="R136" s="133"/>
      <c r="S136" s="133"/>
      <c r="T136" s="133">
        <v>1594989234</v>
      </c>
      <c r="U136" s="133"/>
      <c r="V136" s="133"/>
      <c r="W136" s="133"/>
      <c r="X136" s="133"/>
      <c r="Y136" s="133"/>
      <c r="Z136" s="133">
        <v>0</v>
      </c>
      <c r="AA136" s="133"/>
      <c r="AB136" s="133"/>
      <c r="AC136" s="133"/>
      <c r="AD136" s="133"/>
      <c r="AE136" s="133">
        <v>0</v>
      </c>
      <c r="AF136" s="133"/>
      <c r="AG136" s="133"/>
      <c r="AH136" s="133"/>
      <c r="AI136" s="133"/>
      <c r="AJ136" s="92">
        <f t="shared" si="0"/>
        <v>100</v>
      </c>
      <c r="AK136" s="93"/>
      <c r="AL136" s="94"/>
    </row>
    <row r="137" spans="2:38" s="53" customFormat="1" ht="16.5" customHeight="1">
      <c r="B137" s="123"/>
      <c r="C137" s="124"/>
      <c r="D137" s="116" t="s">
        <v>68</v>
      </c>
      <c r="E137" s="116"/>
      <c r="F137" s="134">
        <v>29820</v>
      </c>
      <c r="G137" s="134"/>
      <c r="H137" s="134"/>
      <c r="I137" s="134"/>
      <c r="J137" s="134">
        <v>526036302</v>
      </c>
      <c r="K137" s="134"/>
      <c r="L137" s="134"/>
      <c r="M137" s="134"/>
      <c r="N137" s="134"/>
      <c r="O137" s="134"/>
      <c r="P137" s="134">
        <v>27720</v>
      </c>
      <c r="Q137" s="134"/>
      <c r="R137" s="134"/>
      <c r="S137" s="134"/>
      <c r="T137" s="134">
        <v>478776837</v>
      </c>
      <c r="U137" s="134"/>
      <c r="V137" s="134"/>
      <c r="W137" s="134"/>
      <c r="X137" s="134"/>
      <c r="Y137" s="134"/>
      <c r="Z137" s="134">
        <v>3347</v>
      </c>
      <c r="AA137" s="134"/>
      <c r="AB137" s="134"/>
      <c r="AC137" s="134"/>
      <c r="AD137" s="134"/>
      <c r="AE137" s="134">
        <v>47259465</v>
      </c>
      <c r="AF137" s="134"/>
      <c r="AG137" s="134"/>
      <c r="AH137" s="134"/>
      <c r="AI137" s="134"/>
      <c r="AJ137" s="112">
        <f t="shared" si="0"/>
        <v>91.01593087391143</v>
      </c>
      <c r="AK137" s="98"/>
      <c r="AL137" s="99"/>
    </row>
    <row r="138" spans="2:38" s="53" customFormat="1" ht="16.5" customHeight="1" thickBot="1">
      <c r="B138" s="125"/>
      <c r="C138" s="126"/>
      <c r="D138" s="128" t="s">
        <v>69</v>
      </c>
      <c r="E138" s="128"/>
      <c r="F138" s="82">
        <f>F137+F136</f>
        <v>93160</v>
      </c>
      <c r="G138" s="82"/>
      <c r="H138" s="82"/>
      <c r="I138" s="82"/>
      <c r="J138" s="82">
        <f>J137+J136</f>
        <v>2121025536</v>
      </c>
      <c r="K138" s="82"/>
      <c r="L138" s="82"/>
      <c r="M138" s="82"/>
      <c r="N138" s="82"/>
      <c r="O138" s="82"/>
      <c r="P138" s="82">
        <f>P137+P136</f>
        <v>91060</v>
      </c>
      <c r="Q138" s="82"/>
      <c r="R138" s="82"/>
      <c r="S138" s="82"/>
      <c r="T138" s="82">
        <f>T137+T136</f>
        <v>2073766071</v>
      </c>
      <c r="U138" s="82"/>
      <c r="V138" s="82"/>
      <c r="W138" s="82"/>
      <c r="X138" s="82"/>
      <c r="Y138" s="82"/>
      <c r="Z138" s="82">
        <f>Z137+Z136</f>
        <v>3347</v>
      </c>
      <c r="AA138" s="82"/>
      <c r="AB138" s="82"/>
      <c r="AC138" s="82"/>
      <c r="AD138" s="82"/>
      <c r="AE138" s="82">
        <f>AE137+AE136</f>
        <v>47259465</v>
      </c>
      <c r="AF138" s="82"/>
      <c r="AG138" s="82"/>
      <c r="AH138" s="82"/>
      <c r="AI138" s="82"/>
      <c r="AJ138" s="103">
        <f t="shared" si="0"/>
        <v>97.77185780190437</v>
      </c>
      <c r="AK138" s="104"/>
      <c r="AL138" s="105"/>
    </row>
    <row r="139" spans="2:38" ht="16.5" customHeight="1">
      <c r="B139" s="26" t="s">
        <v>36</v>
      </c>
      <c r="C139" s="149" t="s">
        <v>87</v>
      </c>
      <c r="D139" s="443"/>
      <c r="E139" s="443"/>
      <c r="F139" s="443"/>
      <c r="G139" s="443"/>
      <c r="H139" s="443"/>
      <c r="I139" s="443"/>
      <c r="J139" s="443"/>
      <c r="K139" s="443"/>
      <c r="L139" s="443"/>
      <c r="M139" s="443"/>
      <c r="N139" s="443"/>
      <c r="O139" s="443"/>
      <c r="P139" s="443"/>
      <c r="Q139" s="443"/>
      <c r="R139" s="443"/>
      <c r="S139" s="443"/>
      <c r="T139" s="443"/>
      <c r="U139" s="443"/>
      <c r="V139" s="443"/>
      <c r="W139" s="443"/>
      <c r="X139" s="443"/>
      <c r="Y139" s="37"/>
      <c r="Z139" s="38"/>
      <c r="AA139" s="38"/>
      <c r="AB139" s="38"/>
      <c r="AC139" s="37"/>
      <c r="AD139" s="37"/>
      <c r="AE139" s="37"/>
      <c r="AF139" s="37"/>
      <c r="AG139" s="37"/>
      <c r="AH139" s="37"/>
      <c r="AI139" s="7"/>
      <c r="AJ139" s="44"/>
      <c r="AK139" s="44"/>
      <c r="AL139" s="44"/>
    </row>
    <row r="140" spans="2:30" ht="16.5" customHeight="1" thickBot="1">
      <c r="B140" s="25" t="s">
        <v>54</v>
      </c>
      <c r="G140" s="25" t="s">
        <v>90</v>
      </c>
      <c r="AD140" s="79" t="s">
        <v>82</v>
      </c>
    </row>
    <row r="141" spans="2:42" ht="16.5" customHeight="1">
      <c r="B141" s="171"/>
      <c r="C141" s="172"/>
      <c r="D141" s="172"/>
      <c r="E141" s="173"/>
      <c r="F141" s="140" t="s">
        <v>28</v>
      </c>
      <c r="G141" s="141"/>
      <c r="H141" s="141"/>
      <c r="I141" s="141"/>
      <c r="J141" s="141"/>
      <c r="K141" s="141"/>
      <c r="L141" s="141"/>
      <c r="M141" s="141"/>
      <c r="N141" s="141"/>
      <c r="O141" s="142"/>
      <c r="P141" s="140" t="s">
        <v>29</v>
      </c>
      <c r="Q141" s="141"/>
      <c r="R141" s="141"/>
      <c r="S141" s="141"/>
      <c r="T141" s="141"/>
      <c r="U141" s="141"/>
      <c r="V141" s="141"/>
      <c r="W141" s="141"/>
      <c r="X141" s="141"/>
      <c r="Y141" s="142"/>
      <c r="Z141" s="233" t="s">
        <v>30</v>
      </c>
      <c r="AA141" s="141"/>
      <c r="AB141" s="141"/>
      <c r="AC141" s="141"/>
      <c r="AD141" s="141"/>
      <c r="AE141" s="141"/>
      <c r="AF141" s="141"/>
      <c r="AG141" s="141"/>
      <c r="AH141" s="141"/>
      <c r="AI141" s="142"/>
      <c r="AJ141" s="234" t="s">
        <v>31</v>
      </c>
      <c r="AK141" s="249"/>
      <c r="AL141" s="250"/>
      <c r="AO141" s="2" t="s">
        <v>29</v>
      </c>
      <c r="AP141" s="2" t="s">
        <v>30</v>
      </c>
    </row>
    <row r="142" spans="2:42" ht="12.75" customHeight="1">
      <c r="B142" s="174"/>
      <c r="C142" s="175"/>
      <c r="D142" s="175"/>
      <c r="E142" s="176"/>
      <c r="F142" s="143" t="s">
        <v>32</v>
      </c>
      <c r="G142" s="144"/>
      <c r="H142" s="144"/>
      <c r="I142" s="144"/>
      <c r="J142" s="143" t="s">
        <v>83</v>
      </c>
      <c r="K142" s="144"/>
      <c r="L142" s="144"/>
      <c r="M142" s="144"/>
      <c r="N142" s="144"/>
      <c r="O142" s="144"/>
      <c r="P142" s="143" t="s">
        <v>32</v>
      </c>
      <c r="Q142" s="215"/>
      <c r="R142" s="215"/>
      <c r="S142" s="215"/>
      <c r="T142" s="143" t="s">
        <v>83</v>
      </c>
      <c r="U142" s="144"/>
      <c r="V142" s="144"/>
      <c r="W142" s="144"/>
      <c r="X142" s="144"/>
      <c r="Y142" s="144"/>
      <c r="Z142" s="143" t="s">
        <v>32</v>
      </c>
      <c r="AA142" s="215"/>
      <c r="AB142" s="215"/>
      <c r="AC142" s="215"/>
      <c r="AD142" s="215"/>
      <c r="AE142" s="143" t="s">
        <v>83</v>
      </c>
      <c r="AF142" s="144"/>
      <c r="AG142" s="144"/>
      <c r="AH142" s="144"/>
      <c r="AI142" s="144"/>
      <c r="AJ142" s="237"/>
      <c r="AK142" s="238"/>
      <c r="AL142" s="239"/>
      <c r="AN142" s="2" t="s">
        <v>10</v>
      </c>
      <c r="AO142" s="49">
        <f>T144/1000</f>
        <v>130.275</v>
      </c>
      <c r="AP142" s="49">
        <f>AE144/1000</f>
        <v>190.904</v>
      </c>
    </row>
    <row r="143" spans="2:42" ht="12.75" customHeight="1">
      <c r="B143" s="177"/>
      <c r="C143" s="178"/>
      <c r="D143" s="178"/>
      <c r="E143" s="179"/>
      <c r="F143" s="232"/>
      <c r="G143" s="232"/>
      <c r="H143" s="232"/>
      <c r="I143" s="232"/>
      <c r="J143" s="232"/>
      <c r="K143" s="232"/>
      <c r="L143" s="232"/>
      <c r="M143" s="232"/>
      <c r="N143" s="232"/>
      <c r="O143" s="232"/>
      <c r="P143" s="216"/>
      <c r="Q143" s="216"/>
      <c r="R143" s="216"/>
      <c r="S143" s="216"/>
      <c r="T143" s="232"/>
      <c r="U143" s="232"/>
      <c r="V143" s="232"/>
      <c r="W143" s="232"/>
      <c r="X143" s="232"/>
      <c r="Y143" s="232"/>
      <c r="Z143" s="216"/>
      <c r="AA143" s="216"/>
      <c r="AB143" s="216"/>
      <c r="AC143" s="216"/>
      <c r="AD143" s="216"/>
      <c r="AE143" s="232"/>
      <c r="AF143" s="232"/>
      <c r="AG143" s="232"/>
      <c r="AH143" s="232"/>
      <c r="AI143" s="232"/>
      <c r="AJ143" s="240"/>
      <c r="AK143" s="241"/>
      <c r="AL143" s="242"/>
      <c r="AN143" s="2" t="s">
        <v>14</v>
      </c>
      <c r="AO143" s="49">
        <f>T146/1000</f>
        <v>1624.544</v>
      </c>
      <c r="AP143" s="49">
        <f>AE146/1000</f>
        <v>6845.493</v>
      </c>
    </row>
    <row r="144" spans="2:42" ht="12.75" customHeight="1">
      <c r="B144" s="251" t="s">
        <v>10</v>
      </c>
      <c r="C144" s="252"/>
      <c r="D144" s="252"/>
      <c r="E144" s="252"/>
      <c r="F144" s="351">
        <v>101</v>
      </c>
      <c r="G144" s="202"/>
      <c r="H144" s="202"/>
      <c r="I144" s="389"/>
      <c r="J144" s="206">
        <v>321179</v>
      </c>
      <c r="K144" s="391"/>
      <c r="L144" s="391"/>
      <c r="M144" s="391"/>
      <c r="N144" s="391"/>
      <c r="O144" s="389"/>
      <c r="P144" s="206">
        <v>93</v>
      </c>
      <c r="Q144" s="394"/>
      <c r="R144" s="394"/>
      <c r="S144" s="203"/>
      <c r="T144" s="206">
        <v>130275</v>
      </c>
      <c r="U144" s="397"/>
      <c r="V144" s="397"/>
      <c r="W144" s="397"/>
      <c r="X144" s="397"/>
      <c r="Y144" s="203"/>
      <c r="Z144" s="206">
        <v>60</v>
      </c>
      <c r="AA144" s="397"/>
      <c r="AB144" s="397"/>
      <c r="AC144" s="203"/>
      <c r="AD144" s="203"/>
      <c r="AE144" s="400">
        <v>190904</v>
      </c>
      <c r="AF144" s="401"/>
      <c r="AG144" s="401"/>
      <c r="AH144" s="401"/>
      <c r="AI144" s="402"/>
      <c r="AJ144" s="271">
        <f>T144/J144*100</f>
        <v>40.56149374647782</v>
      </c>
      <c r="AK144" s="272"/>
      <c r="AL144" s="273"/>
      <c r="AN144" s="2" t="s">
        <v>18</v>
      </c>
      <c r="AO144" s="49">
        <f>T148/1000</f>
        <v>1003.006</v>
      </c>
      <c r="AP144" s="49">
        <f>AE148/1000</f>
        <v>1939.073</v>
      </c>
    </row>
    <row r="145" spans="2:42" ht="12.75" customHeight="1">
      <c r="B145" s="251"/>
      <c r="C145" s="252"/>
      <c r="D145" s="252"/>
      <c r="E145" s="252"/>
      <c r="F145" s="352"/>
      <c r="G145" s="204"/>
      <c r="H145" s="204"/>
      <c r="I145" s="390"/>
      <c r="J145" s="392"/>
      <c r="K145" s="393"/>
      <c r="L145" s="393"/>
      <c r="M145" s="393"/>
      <c r="N145" s="393"/>
      <c r="O145" s="390"/>
      <c r="P145" s="395"/>
      <c r="Q145" s="396"/>
      <c r="R145" s="396"/>
      <c r="S145" s="205"/>
      <c r="T145" s="398"/>
      <c r="U145" s="399"/>
      <c r="V145" s="399"/>
      <c r="W145" s="399"/>
      <c r="X145" s="399"/>
      <c r="Y145" s="205"/>
      <c r="Z145" s="398"/>
      <c r="AA145" s="399"/>
      <c r="AB145" s="399"/>
      <c r="AC145" s="205"/>
      <c r="AD145" s="205"/>
      <c r="AE145" s="403"/>
      <c r="AF145" s="401"/>
      <c r="AG145" s="401"/>
      <c r="AH145" s="401"/>
      <c r="AI145" s="402"/>
      <c r="AJ145" s="271"/>
      <c r="AK145" s="272"/>
      <c r="AL145" s="273"/>
      <c r="AN145" s="2" t="s">
        <v>22</v>
      </c>
      <c r="AO145" s="49">
        <f>T150/1000</f>
        <v>532.921</v>
      </c>
      <c r="AP145" s="49">
        <f>AE150/1000</f>
        <v>1785.647</v>
      </c>
    </row>
    <row r="146" spans="2:42" ht="12.75" customHeight="1">
      <c r="B146" s="251" t="s">
        <v>14</v>
      </c>
      <c r="C146" s="252"/>
      <c r="D146" s="252"/>
      <c r="E146" s="252"/>
      <c r="F146" s="351">
        <v>1677</v>
      </c>
      <c r="G146" s="202"/>
      <c r="H146" s="202"/>
      <c r="I146" s="389"/>
      <c r="J146" s="206">
        <v>8470037</v>
      </c>
      <c r="K146" s="391"/>
      <c r="L146" s="391"/>
      <c r="M146" s="391"/>
      <c r="N146" s="391"/>
      <c r="O146" s="389"/>
      <c r="P146" s="206">
        <v>1378</v>
      </c>
      <c r="Q146" s="394"/>
      <c r="R146" s="394"/>
      <c r="S146" s="203"/>
      <c r="T146" s="206">
        <v>1624544</v>
      </c>
      <c r="U146" s="397"/>
      <c r="V146" s="397"/>
      <c r="W146" s="397"/>
      <c r="X146" s="397"/>
      <c r="Y146" s="203"/>
      <c r="Z146" s="206">
        <v>1196</v>
      </c>
      <c r="AA146" s="397"/>
      <c r="AB146" s="397"/>
      <c r="AC146" s="203"/>
      <c r="AD146" s="203"/>
      <c r="AE146" s="400">
        <v>6845493</v>
      </c>
      <c r="AF146" s="401"/>
      <c r="AG146" s="401"/>
      <c r="AH146" s="401"/>
      <c r="AI146" s="402"/>
      <c r="AJ146" s="271">
        <f>T146/J146*100</f>
        <v>19.179892602594297</v>
      </c>
      <c r="AK146" s="272"/>
      <c r="AL146" s="273"/>
      <c r="AN146" s="2" t="s">
        <v>24</v>
      </c>
      <c r="AO146" s="49">
        <f>T152/1000</f>
        <v>233.212</v>
      </c>
      <c r="AP146" s="49">
        <f>AE152/1000</f>
        <v>859.247</v>
      </c>
    </row>
    <row r="147" spans="2:38" ht="12.75" customHeight="1">
      <c r="B147" s="251"/>
      <c r="C147" s="252"/>
      <c r="D147" s="252"/>
      <c r="E147" s="252"/>
      <c r="F147" s="352"/>
      <c r="G147" s="204"/>
      <c r="H147" s="204"/>
      <c r="I147" s="390"/>
      <c r="J147" s="392"/>
      <c r="K147" s="393"/>
      <c r="L147" s="393"/>
      <c r="M147" s="393"/>
      <c r="N147" s="393"/>
      <c r="O147" s="390"/>
      <c r="P147" s="395"/>
      <c r="Q147" s="396"/>
      <c r="R147" s="396"/>
      <c r="S147" s="205"/>
      <c r="T147" s="398"/>
      <c r="U147" s="399"/>
      <c r="V147" s="399"/>
      <c r="W147" s="399"/>
      <c r="X147" s="399"/>
      <c r="Y147" s="205"/>
      <c r="Z147" s="398"/>
      <c r="AA147" s="399"/>
      <c r="AB147" s="399"/>
      <c r="AC147" s="205"/>
      <c r="AD147" s="205"/>
      <c r="AE147" s="403"/>
      <c r="AF147" s="401"/>
      <c r="AG147" s="401"/>
      <c r="AH147" s="401"/>
      <c r="AI147" s="402"/>
      <c r="AJ147" s="271"/>
      <c r="AK147" s="272"/>
      <c r="AL147" s="273"/>
    </row>
    <row r="148" spans="2:38" ht="12.75" customHeight="1">
      <c r="B148" s="251" t="s">
        <v>18</v>
      </c>
      <c r="C148" s="252"/>
      <c r="D148" s="252"/>
      <c r="E148" s="252"/>
      <c r="F148" s="351">
        <v>523</v>
      </c>
      <c r="G148" s="202"/>
      <c r="H148" s="202"/>
      <c r="I148" s="389"/>
      <c r="J148" s="206">
        <v>2942079</v>
      </c>
      <c r="K148" s="391"/>
      <c r="L148" s="391"/>
      <c r="M148" s="391"/>
      <c r="N148" s="391"/>
      <c r="O148" s="389"/>
      <c r="P148" s="206">
        <v>467</v>
      </c>
      <c r="Q148" s="394"/>
      <c r="R148" s="394"/>
      <c r="S148" s="203"/>
      <c r="T148" s="206">
        <v>1003006</v>
      </c>
      <c r="U148" s="397"/>
      <c r="V148" s="397"/>
      <c r="W148" s="397"/>
      <c r="X148" s="397"/>
      <c r="Y148" s="203"/>
      <c r="Z148" s="206">
        <v>276</v>
      </c>
      <c r="AA148" s="397"/>
      <c r="AB148" s="397"/>
      <c r="AC148" s="203"/>
      <c r="AD148" s="203"/>
      <c r="AE148" s="400">
        <v>1939073</v>
      </c>
      <c r="AF148" s="401"/>
      <c r="AG148" s="401"/>
      <c r="AH148" s="401"/>
      <c r="AI148" s="402"/>
      <c r="AJ148" s="271">
        <f>T148/J148*100</f>
        <v>34.09174260786335</v>
      </c>
      <c r="AK148" s="272"/>
      <c r="AL148" s="273"/>
    </row>
    <row r="149" spans="2:38" ht="12.75" customHeight="1">
      <c r="B149" s="251"/>
      <c r="C149" s="252"/>
      <c r="D149" s="252"/>
      <c r="E149" s="252"/>
      <c r="F149" s="352"/>
      <c r="G149" s="204"/>
      <c r="H149" s="204"/>
      <c r="I149" s="390"/>
      <c r="J149" s="392"/>
      <c r="K149" s="393"/>
      <c r="L149" s="393"/>
      <c r="M149" s="393"/>
      <c r="N149" s="393"/>
      <c r="O149" s="390"/>
      <c r="P149" s="395"/>
      <c r="Q149" s="396"/>
      <c r="R149" s="396"/>
      <c r="S149" s="205"/>
      <c r="T149" s="398"/>
      <c r="U149" s="399"/>
      <c r="V149" s="399"/>
      <c r="W149" s="399"/>
      <c r="X149" s="399"/>
      <c r="Y149" s="205"/>
      <c r="Z149" s="398"/>
      <c r="AA149" s="399"/>
      <c r="AB149" s="399"/>
      <c r="AC149" s="205"/>
      <c r="AD149" s="205"/>
      <c r="AE149" s="403"/>
      <c r="AF149" s="401"/>
      <c r="AG149" s="401"/>
      <c r="AH149" s="401"/>
      <c r="AI149" s="402"/>
      <c r="AJ149" s="271"/>
      <c r="AK149" s="272"/>
      <c r="AL149" s="273"/>
    </row>
    <row r="150" spans="2:38" ht="12.75" customHeight="1">
      <c r="B150" s="251" t="s">
        <v>22</v>
      </c>
      <c r="C150" s="252"/>
      <c r="D150" s="252"/>
      <c r="E150" s="252"/>
      <c r="F150" s="351">
        <v>351</v>
      </c>
      <c r="G150" s="202"/>
      <c r="H150" s="202"/>
      <c r="I150" s="389"/>
      <c r="J150" s="206">
        <v>2318568</v>
      </c>
      <c r="K150" s="391"/>
      <c r="L150" s="391"/>
      <c r="M150" s="391"/>
      <c r="N150" s="391"/>
      <c r="O150" s="389"/>
      <c r="P150" s="206">
        <v>314</v>
      </c>
      <c r="Q150" s="394"/>
      <c r="R150" s="394"/>
      <c r="S150" s="203"/>
      <c r="T150" s="206">
        <v>532921</v>
      </c>
      <c r="U150" s="397"/>
      <c r="V150" s="397"/>
      <c r="W150" s="397"/>
      <c r="X150" s="397"/>
      <c r="Y150" s="203"/>
      <c r="Z150" s="206">
        <v>179</v>
      </c>
      <c r="AA150" s="397"/>
      <c r="AB150" s="397"/>
      <c r="AC150" s="203"/>
      <c r="AD150" s="203"/>
      <c r="AE150" s="400">
        <v>1785647</v>
      </c>
      <c r="AF150" s="401"/>
      <c r="AG150" s="401"/>
      <c r="AH150" s="401"/>
      <c r="AI150" s="402"/>
      <c r="AJ150" s="271">
        <f>T150/J150*100</f>
        <v>22.984920002346275</v>
      </c>
      <c r="AK150" s="272"/>
      <c r="AL150" s="273"/>
    </row>
    <row r="151" spans="2:38" ht="12.75" customHeight="1">
      <c r="B151" s="251"/>
      <c r="C151" s="252"/>
      <c r="D151" s="252"/>
      <c r="E151" s="252"/>
      <c r="F151" s="352"/>
      <c r="G151" s="204"/>
      <c r="H151" s="204"/>
      <c r="I151" s="390"/>
      <c r="J151" s="392"/>
      <c r="K151" s="393"/>
      <c r="L151" s="393"/>
      <c r="M151" s="393"/>
      <c r="N151" s="393"/>
      <c r="O151" s="390"/>
      <c r="P151" s="395"/>
      <c r="Q151" s="396"/>
      <c r="R151" s="396"/>
      <c r="S151" s="205"/>
      <c r="T151" s="398"/>
      <c r="U151" s="399"/>
      <c r="V151" s="399"/>
      <c r="W151" s="399"/>
      <c r="X151" s="399"/>
      <c r="Y151" s="205"/>
      <c r="Z151" s="398"/>
      <c r="AA151" s="399"/>
      <c r="AB151" s="399"/>
      <c r="AC151" s="205"/>
      <c r="AD151" s="205"/>
      <c r="AE151" s="403"/>
      <c r="AF151" s="401"/>
      <c r="AG151" s="401"/>
      <c r="AH151" s="401"/>
      <c r="AI151" s="402"/>
      <c r="AJ151" s="271"/>
      <c r="AK151" s="272"/>
      <c r="AL151" s="273"/>
    </row>
    <row r="152" spans="2:38" ht="12.75" customHeight="1">
      <c r="B152" s="251" t="s">
        <v>24</v>
      </c>
      <c r="C152" s="252"/>
      <c r="D152" s="252"/>
      <c r="E152" s="252"/>
      <c r="F152" s="351">
        <v>135</v>
      </c>
      <c r="G152" s="202"/>
      <c r="H152" s="202"/>
      <c r="I152" s="389"/>
      <c r="J152" s="206">
        <v>1092459</v>
      </c>
      <c r="K152" s="391"/>
      <c r="L152" s="391"/>
      <c r="M152" s="391"/>
      <c r="N152" s="391"/>
      <c r="O152" s="389"/>
      <c r="P152" s="206">
        <v>121</v>
      </c>
      <c r="Q152" s="394"/>
      <c r="R152" s="394"/>
      <c r="S152" s="203"/>
      <c r="T152" s="206">
        <v>233212</v>
      </c>
      <c r="U152" s="397"/>
      <c r="V152" s="397"/>
      <c r="W152" s="397"/>
      <c r="X152" s="397"/>
      <c r="Y152" s="203"/>
      <c r="Z152" s="206">
        <v>67</v>
      </c>
      <c r="AA152" s="397"/>
      <c r="AB152" s="397"/>
      <c r="AC152" s="203"/>
      <c r="AD152" s="203"/>
      <c r="AE152" s="400">
        <v>859247</v>
      </c>
      <c r="AF152" s="401"/>
      <c r="AG152" s="401"/>
      <c r="AH152" s="401"/>
      <c r="AI152" s="402"/>
      <c r="AJ152" s="271">
        <f>T152/J152*100</f>
        <v>21.347437295129613</v>
      </c>
      <c r="AK152" s="272"/>
      <c r="AL152" s="273"/>
    </row>
    <row r="153" spans="2:38" ht="12.75" customHeight="1" thickBot="1">
      <c r="B153" s="253"/>
      <c r="C153" s="254"/>
      <c r="D153" s="254"/>
      <c r="E153" s="254"/>
      <c r="F153" s="407"/>
      <c r="G153" s="408"/>
      <c r="H153" s="408"/>
      <c r="I153" s="409"/>
      <c r="J153" s="410"/>
      <c r="K153" s="411"/>
      <c r="L153" s="411"/>
      <c r="M153" s="411"/>
      <c r="N153" s="411"/>
      <c r="O153" s="409"/>
      <c r="P153" s="412"/>
      <c r="Q153" s="413"/>
      <c r="R153" s="413"/>
      <c r="S153" s="414"/>
      <c r="T153" s="415"/>
      <c r="U153" s="416"/>
      <c r="V153" s="416"/>
      <c r="W153" s="416"/>
      <c r="X153" s="416"/>
      <c r="Y153" s="414"/>
      <c r="Z153" s="415"/>
      <c r="AA153" s="416"/>
      <c r="AB153" s="416"/>
      <c r="AC153" s="414"/>
      <c r="AD153" s="414"/>
      <c r="AE153" s="404"/>
      <c r="AF153" s="405"/>
      <c r="AG153" s="405"/>
      <c r="AH153" s="405"/>
      <c r="AI153" s="406"/>
      <c r="AJ153" s="280"/>
      <c r="AK153" s="281"/>
      <c r="AL153" s="282"/>
    </row>
    <row r="154" spans="2:38" ht="12.75" customHeight="1" thickTop="1">
      <c r="B154" s="255" t="s">
        <v>34</v>
      </c>
      <c r="C154" s="256"/>
      <c r="D154" s="256"/>
      <c r="E154" s="256"/>
      <c r="F154" s="423">
        <f>SUM(F144:H153)</f>
        <v>2787</v>
      </c>
      <c r="G154" s="424"/>
      <c r="H154" s="424"/>
      <c r="I154" s="293"/>
      <c r="J154" s="425">
        <f>SUM(J144:N153)</f>
        <v>15144322</v>
      </c>
      <c r="K154" s="426"/>
      <c r="L154" s="426"/>
      <c r="M154" s="426"/>
      <c r="N154" s="426"/>
      <c r="O154" s="293"/>
      <c r="P154" s="425">
        <f>SUM(P144:R153)</f>
        <v>2373</v>
      </c>
      <c r="Q154" s="429"/>
      <c r="R154" s="429"/>
      <c r="S154" s="430"/>
      <c r="T154" s="425">
        <f>SUM(T144:X153)</f>
        <v>3523958</v>
      </c>
      <c r="U154" s="433"/>
      <c r="V154" s="433"/>
      <c r="W154" s="433"/>
      <c r="X154" s="433"/>
      <c r="Y154" s="430"/>
      <c r="Z154" s="425">
        <f>SUM(Z144:AB153)</f>
        <v>1778</v>
      </c>
      <c r="AA154" s="433"/>
      <c r="AB154" s="433"/>
      <c r="AC154" s="430"/>
      <c r="AD154" s="430"/>
      <c r="AE154" s="417">
        <f>SUM(AE144:AH153)</f>
        <v>11620364</v>
      </c>
      <c r="AF154" s="418"/>
      <c r="AG154" s="418"/>
      <c r="AH154" s="418"/>
      <c r="AI154" s="419"/>
      <c r="AJ154" s="274">
        <f>T154/J154*100</f>
        <v>23.269169791820328</v>
      </c>
      <c r="AK154" s="275"/>
      <c r="AL154" s="276"/>
    </row>
    <row r="155" spans="2:38" ht="12.75" customHeight="1" thickBot="1">
      <c r="B155" s="257"/>
      <c r="C155" s="258"/>
      <c r="D155" s="258"/>
      <c r="E155" s="258"/>
      <c r="F155" s="362"/>
      <c r="G155" s="363"/>
      <c r="H155" s="363"/>
      <c r="I155" s="329"/>
      <c r="J155" s="427"/>
      <c r="K155" s="428"/>
      <c r="L155" s="428"/>
      <c r="M155" s="428"/>
      <c r="N155" s="428"/>
      <c r="O155" s="329"/>
      <c r="P155" s="431"/>
      <c r="Q155" s="432"/>
      <c r="R155" s="432"/>
      <c r="S155" s="364"/>
      <c r="T155" s="434"/>
      <c r="U155" s="435"/>
      <c r="V155" s="435"/>
      <c r="W155" s="435"/>
      <c r="X155" s="435"/>
      <c r="Y155" s="364"/>
      <c r="Z155" s="434"/>
      <c r="AA155" s="435"/>
      <c r="AB155" s="435"/>
      <c r="AC155" s="364"/>
      <c r="AD155" s="364"/>
      <c r="AE155" s="420"/>
      <c r="AF155" s="421"/>
      <c r="AG155" s="421"/>
      <c r="AH155" s="421"/>
      <c r="AI155" s="422"/>
      <c r="AJ155" s="277"/>
      <c r="AK155" s="278"/>
      <c r="AL155" s="279"/>
    </row>
    <row r="156" spans="2:24" ht="12.75" customHeight="1">
      <c r="B156" s="26" t="s">
        <v>36</v>
      </c>
      <c r="C156" s="149" t="s">
        <v>85</v>
      </c>
      <c r="D156" s="150"/>
      <c r="E156" s="150"/>
      <c r="F156" s="150"/>
      <c r="G156" s="150"/>
      <c r="H156" s="150"/>
      <c r="I156" s="150"/>
      <c r="J156" s="150"/>
      <c r="K156" s="150"/>
      <c r="L156" s="150"/>
      <c r="M156" s="150"/>
      <c r="N156" s="150"/>
      <c r="O156" s="150"/>
      <c r="P156" s="150"/>
      <c r="Q156" s="150"/>
      <c r="R156" s="150"/>
      <c r="S156" s="150"/>
      <c r="T156" s="150"/>
      <c r="U156" s="150"/>
      <c r="V156" s="150"/>
      <c r="W156" s="150"/>
      <c r="X156" s="150"/>
    </row>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spans="19:20" ht="12" customHeight="1">
      <c r="S203" s="333"/>
      <c r="T203" s="333"/>
    </row>
    <row r="204" ht="12" customHeight="1"/>
    <row r="205" ht="12" customHeight="1"/>
    <row r="206" ht="12" customHeight="1"/>
    <row r="207" ht="12" customHeight="1"/>
  </sheetData>
  <mergeCells count="534">
    <mergeCell ref="C139:X139"/>
    <mergeCell ref="C156:X156"/>
    <mergeCell ref="J112:O113"/>
    <mergeCell ref="B112:E113"/>
    <mergeCell ref="F112:I113"/>
    <mergeCell ref="P112:S113"/>
    <mergeCell ref="T129:Y129"/>
    <mergeCell ref="T127:Y127"/>
    <mergeCell ref="T128:Y128"/>
    <mergeCell ref="T131:Y131"/>
    <mergeCell ref="B108:E109"/>
    <mergeCell ref="F108:I109"/>
    <mergeCell ref="J108:O109"/>
    <mergeCell ref="C47:E48"/>
    <mergeCell ref="C49:E50"/>
    <mergeCell ref="C93:X93"/>
    <mergeCell ref="T106:Y107"/>
    <mergeCell ref="T104:Y105"/>
    <mergeCell ref="T102:Y103"/>
    <mergeCell ref="P96:S97"/>
    <mergeCell ref="B33:B38"/>
    <mergeCell ref="B39:B44"/>
    <mergeCell ref="B45:B50"/>
    <mergeCell ref="C33:E34"/>
    <mergeCell ref="C35:E36"/>
    <mergeCell ref="C37:E38"/>
    <mergeCell ref="C39:E40"/>
    <mergeCell ref="C41:E42"/>
    <mergeCell ref="C43:E44"/>
    <mergeCell ref="C45:E46"/>
    <mergeCell ref="AE154:AI155"/>
    <mergeCell ref="AJ154:AL155"/>
    <mergeCell ref="B154:E155"/>
    <mergeCell ref="F154:I155"/>
    <mergeCell ref="J154:O155"/>
    <mergeCell ref="P154:S155"/>
    <mergeCell ref="T154:Y155"/>
    <mergeCell ref="Z154:AD155"/>
    <mergeCell ref="AE152:AI153"/>
    <mergeCell ref="AJ152:AL153"/>
    <mergeCell ref="B152:E153"/>
    <mergeCell ref="F152:I153"/>
    <mergeCell ref="J152:O153"/>
    <mergeCell ref="P152:S153"/>
    <mergeCell ref="T152:Y153"/>
    <mergeCell ref="Z152:AD153"/>
    <mergeCell ref="AE150:AI151"/>
    <mergeCell ref="AJ150:AL151"/>
    <mergeCell ref="B150:E151"/>
    <mergeCell ref="F150:I151"/>
    <mergeCell ref="J150:O151"/>
    <mergeCell ref="P150:S151"/>
    <mergeCell ref="T150:Y151"/>
    <mergeCell ref="Z150:AD151"/>
    <mergeCell ref="AE148:AI149"/>
    <mergeCell ref="AJ148:AL149"/>
    <mergeCell ref="B148:E149"/>
    <mergeCell ref="F148:I149"/>
    <mergeCell ref="J148:O149"/>
    <mergeCell ref="P148:S149"/>
    <mergeCell ref="T148:Y149"/>
    <mergeCell ref="Z148:AD149"/>
    <mergeCell ref="AJ144:AL145"/>
    <mergeCell ref="B146:E147"/>
    <mergeCell ref="F146:I147"/>
    <mergeCell ref="J146:O147"/>
    <mergeCell ref="P146:S147"/>
    <mergeCell ref="T146:Y147"/>
    <mergeCell ref="Z146:AD147"/>
    <mergeCell ref="AE146:AI147"/>
    <mergeCell ref="AJ146:AL147"/>
    <mergeCell ref="Z142:AD143"/>
    <mergeCell ref="AE142:AI143"/>
    <mergeCell ref="B144:E145"/>
    <mergeCell ref="F144:I145"/>
    <mergeCell ref="J144:O145"/>
    <mergeCell ref="P144:S145"/>
    <mergeCell ref="T144:Y145"/>
    <mergeCell ref="Z144:AD145"/>
    <mergeCell ref="AE144:AI145"/>
    <mergeCell ref="AJ112:AL113"/>
    <mergeCell ref="B141:E143"/>
    <mergeCell ref="F141:O141"/>
    <mergeCell ref="P141:Y141"/>
    <mergeCell ref="Z141:AI141"/>
    <mergeCell ref="AJ141:AL143"/>
    <mergeCell ref="F142:I143"/>
    <mergeCell ref="J142:O143"/>
    <mergeCell ref="P142:S143"/>
    <mergeCell ref="T142:Y143"/>
    <mergeCell ref="Z108:AD109"/>
    <mergeCell ref="AE108:AI109"/>
    <mergeCell ref="T112:Y113"/>
    <mergeCell ref="Z112:AD113"/>
    <mergeCell ref="AE112:AI113"/>
    <mergeCell ref="AJ110:AL111"/>
    <mergeCell ref="B110:E111"/>
    <mergeCell ref="F110:I111"/>
    <mergeCell ref="J110:O111"/>
    <mergeCell ref="P110:S111"/>
    <mergeCell ref="T110:Y111"/>
    <mergeCell ref="Z110:AD111"/>
    <mergeCell ref="AE110:AI111"/>
    <mergeCell ref="AJ108:AL109"/>
    <mergeCell ref="AJ106:AL107"/>
    <mergeCell ref="B106:E107"/>
    <mergeCell ref="F106:I107"/>
    <mergeCell ref="J106:O107"/>
    <mergeCell ref="P106:S107"/>
    <mergeCell ref="Z106:AD107"/>
    <mergeCell ref="AE106:AI107"/>
    <mergeCell ref="P108:S109"/>
    <mergeCell ref="T108:Y109"/>
    <mergeCell ref="Z104:AD105"/>
    <mergeCell ref="AE104:AI105"/>
    <mergeCell ref="AJ104:AL105"/>
    <mergeCell ref="B104:E105"/>
    <mergeCell ref="F104:I105"/>
    <mergeCell ref="J104:O105"/>
    <mergeCell ref="P104:S105"/>
    <mergeCell ref="Z102:AD103"/>
    <mergeCell ref="AE102:AI103"/>
    <mergeCell ref="AJ102:AL103"/>
    <mergeCell ref="B102:E103"/>
    <mergeCell ref="F102:I103"/>
    <mergeCell ref="J102:O103"/>
    <mergeCell ref="P102:S103"/>
    <mergeCell ref="AJ98:AL99"/>
    <mergeCell ref="B100:E101"/>
    <mergeCell ref="F100:I101"/>
    <mergeCell ref="J100:O101"/>
    <mergeCell ref="P100:S101"/>
    <mergeCell ref="T100:Y101"/>
    <mergeCell ref="Z100:AD101"/>
    <mergeCell ref="AE100:AI101"/>
    <mergeCell ref="AJ100:AL101"/>
    <mergeCell ref="AE96:AI97"/>
    <mergeCell ref="B98:E99"/>
    <mergeCell ref="F98:I99"/>
    <mergeCell ref="J98:O99"/>
    <mergeCell ref="P98:S99"/>
    <mergeCell ref="T98:Y99"/>
    <mergeCell ref="Z98:AD99"/>
    <mergeCell ref="AE98:AI99"/>
    <mergeCell ref="F96:I97"/>
    <mergeCell ref="J96:O97"/>
    <mergeCell ref="T96:Y97"/>
    <mergeCell ref="T58:Y59"/>
    <mergeCell ref="M66:O66"/>
    <mergeCell ref="C62:AI63"/>
    <mergeCell ref="C64:AI65"/>
    <mergeCell ref="W67:X67"/>
    <mergeCell ref="E67:I67"/>
    <mergeCell ref="Z96:AD97"/>
    <mergeCell ref="Z58:AD59"/>
    <mergeCell ref="AE58:AI59"/>
    <mergeCell ref="AJ58:AL59"/>
    <mergeCell ref="B58:E59"/>
    <mergeCell ref="F58:I59"/>
    <mergeCell ref="J58:O59"/>
    <mergeCell ref="P58:S59"/>
    <mergeCell ref="T56:Y57"/>
    <mergeCell ref="Z56:AD57"/>
    <mergeCell ref="AE56:AI57"/>
    <mergeCell ref="AJ56:AL57"/>
    <mergeCell ref="B56:E57"/>
    <mergeCell ref="F56:I57"/>
    <mergeCell ref="J56:O57"/>
    <mergeCell ref="P56:S57"/>
    <mergeCell ref="F53:O53"/>
    <mergeCell ref="P53:Y53"/>
    <mergeCell ref="Z53:AI53"/>
    <mergeCell ref="AJ53:AL55"/>
    <mergeCell ref="F54:I55"/>
    <mergeCell ref="J54:O55"/>
    <mergeCell ref="P54:S55"/>
    <mergeCell ref="T54:Y55"/>
    <mergeCell ref="Z54:AD55"/>
    <mergeCell ref="AE54:AI55"/>
    <mergeCell ref="S203:T203"/>
    <mergeCell ref="S18:AL20"/>
    <mergeCell ref="S22:AL24"/>
    <mergeCell ref="R4:AL5"/>
    <mergeCell ref="S7:AL8"/>
    <mergeCell ref="S10:AL12"/>
    <mergeCell ref="R10:R12"/>
    <mergeCell ref="S14:AL16"/>
    <mergeCell ref="R14:R15"/>
    <mergeCell ref="R18:R19"/>
    <mergeCell ref="R22:R23"/>
    <mergeCell ref="B22:E25"/>
    <mergeCell ref="F22:I25"/>
    <mergeCell ref="J22:M25"/>
    <mergeCell ref="N22:Q25"/>
    <mergeCell ref="J10:M13"/>
    <mergeCell ref="N10:Q13"/>
    <mergeCell ref="F14:I17"/>
    <mergeCell ref="J14:M17"/>
    <mergeCell ref="N14:Q17"/>
    <mergeCell ref="B10:E13"/>
    <mergeCell ref="B14:E17"/>
    <mergeCell ref="B18:E21"/>
    <mergeCell ref="F10:I13"/>
    <mergeCell ref="F18:I21"/>
    <mergeCell ref="B6:E9"/>
    <mergeCell ref="F6:I9"/>
    <mergeCell ref="J6:M9"/>
    <mergeCell ref="N6:Q9"/>
    <mergeCell ref="B3:O3"/>
    <mergeCell ref="F33:I34"/>
    <mergeCell ref="F39:I40"/>
    <mergeCell ref="F31:I32"/>
    <mergeCell ref="J31:O32"/>
    <mergeCell ref="B4:E5"/>
    <mergeCell ref="F5:I5"/>
    <mergeCell ref="J5:M5"/>
    <mergeCell ref="N5:Q5"/>
    <mergeCell ref="P39:S40"/>
    <mergeCell ref="B30:E32"/>
    <mergeCell ref="F30:O30"/>
    <mergeCell ref="E66:K66"/>
    <mergeCell ref="F4:Q4"/>
    <mergeCell ref="F45:I46"/>
    <mergeCell ref="J33:O34"/>
    <mergeCell ref="J39:O40"/>
    <mergeCell ref="J45:O46"/>
    <mergeCell ref="J18:M21"/>
    <mergeCell ref="N18:Q21"/>
    <mergeCell ref="B74:E76"/>
    <mergeCell ref="F74:O74"/>
    <mergeCell ref="AE33:AI34"/>
    <mergeCell ref="AE39:AI40"/>
    <mergeCell ref="AE45:AI46"/>
    <mergeCell ref="Z33:AD34"/>
    <mergeCell ref="Z39:AD40"/>
    <mergeCell ref="Z45:AD46"/>
    <mergeCell ref="T33:Y34"/>
    <mergeCell ref="P45:S46"/>
    <mergeCell ref="AJ81:AL82"/>
    <mergeCell ref="AJ74:AL76"/>
    <mergeCell ref="AJ77:AL78"/>
    <mergeCell ref="AJ79:AL80"/>
    <mergeCell ref="AJ85:AL86"/>
    <mergeCell ref="AJ87:AL88"/>
    <mergeCell ref="AJ91:AL92"/>
    <mergeCell ref="AJ83:AL84"/>
    <mergeCell ref="AJ89:AL90"/>
    <mergeCell ref="B77:E78"/>
    <mergeCell ref="B85:E86"/>
    <mergeCell ref="B79:E80"/>
    <mergeCell ref="B83:E84"/>
    <mergeCell ref="B81:E82"/>
    <mergeCell ref="F77:I78"/>
    <mergeCell ref="F79:I80"/>
    <mergeCell ref="F81:I82"/>
    <mergeCell ref="F83:I84"/>
    <mergeCell ref="R67:V67"/>
    <mergeCell ref="P85:S86"/>
    <mergeCell ref="M67:O67"/>
    <mergeCell ref="P74:Y74"/>
    <mergeCell ref="T77:Y78"/>
    <mergeCell ref="T79:Y80"/>
    <mergeCell ref="T81:Y82"/>
    <mergeCell ref="T83:Y84"/>
    <mergeCell ref="N68:AA70"/>
    <mergeCell ref="Z74:AI74"/>
    <mergeCell ref="AE87:AI88"/>
    <mergeCell ref="AE89:AI90"/>
    <mergeCell ref="T85:Y86"/>
    <mergeCell ref="T87:Y88"/>
    <mergeCell ref="T89:Y90"/>
    <mergeCell ref="Z85:AD86"/>
    <mergeCell ref="AE85:AI86"/>
    <mergeCell ref="T91:Y92"/>
    <mergeCell ref="Z87:AD88"/>
    <mergeCell ref="Z89:AD90"/>
    <mergeCell ref="Z91:AD92"/>
    <mergeCell ref="AJ95:AL97"/>
    <mergeCell ref="B87:E88"/>
    <mergeCell ref="B89:E90"/>
    <mergeCell ref="B91:E92"/>
    <mergeCell ref="AE91:AI92"/>
    <mergeCell ref="B95:E97"/>
    <mergeCell ref="F95:O95"/>
    <mergeCell ref="P95:Y95"/>
    <mergeCell ref="Z95:AI95"/>
    <mergeCell ref="F91:I92"/>
    <mergeCell ref="AJ33:AL34"/>
    <mergeCell ref="AJ37:AL38"/>
    <mergeCell ref="F37:I38"/>
    <mergeCell ref="J37:O38"/>
    <mergeCell ref="P37:S38"/>
    <mergeCell ref="P33:S34"/>
    <mergeCell ref="T35:Y36"/>
    <mergeCell ref="F35:I36"/>
    <mergeCell ref="J35:O36"/>
    <mergeCell ref="P35:S36"/>
    <mergeCell ref="F75:I76"/>
    <mergeCell ref="J75:O76"/>
    <mergeCell ref="P75:S76"/>
    <mergeCell ref="T75:Y76"/>
    <mergeCell ref="AE75:AI76"/>
    <mergeCell ref="AJ30:AL32"/>
    <mergeCell ref="Z31:AD32"/>
    <mergeCell ref="AE31:AI32"/>
    <mergeCell ref="AE49:AI50"/>
    <mergeCell ref="AJ49:AL50"/>
    <mergeCell ref="AE35:AI36"/>
    <mergeCell ref="AJ35:AL36"/>
    <mergeCell ref="AJ43:AL44"/>
    <mergeCell ref="AJ39:AL40"/>
    <mergeCell ref="P30:Y30"/>
    <mergeCell ref="P31:S32"/>
    <mergeCell ref="T31:Y32"/>
    <mergeCell ref="Z30:AI30"/>
    <mergeCell ref="F85:I86"/>
    <mergeCell ref="F87:I88"/>
    <mergeCell ref="F89:I90"/>
    <mergeCell ref="J77:O78"/>
    <mergeCell ref="J79:O80"/>
    <mergeCell ref="J81:O82"/>
    <mergeCell ref="J83:O84"/>
    <mergeCell ref="J85:O86"/>
    <mergeCell ref="J87:O88"/>
    <mergeCell ref="J89:O90"/>
    <mergeCell ref="J91:O92"/>
    <mergeCell ref="P77:S78"/>
    <mergeCell ref="P79:S80"/>
    <mergeCell ref="P81:S82"/>
    <mergeCell ref="P83:S84"/>
    <mergeCell ref="P87:S88"/>
    <mergeCell ref="P89:S90"/>
    <mergeCell ref="P91:S92"/>
    <mergeCell ref="Z83:AD84"/>
    <mergeCell ref="AE77:AI78"/>
    <mergeCell ref="AE79:AI80"/>
    <mergeCell ref="AE81:AI82"/>
    <mergeCell ref="AE83:AI84"/>
    <mergeCell ref="Z49:AD50"/>
    <mergeCell ref="Z77:AD78"/>
    <mergeCell ref="Z79:AD80"/>
    <mergeCell ref="Z81:AD82"/>
    <mergeCell ref="Z75:AD76"/>
    <mergeCell ref="Z35:AD36"/>
    <mergeCell ref="T37:Y38"/>
    <mergeCell ref="Z37:AD38"/>
    <mergeCell ref="AE37:AI38"/>
    <mergeCell ref="T41:Y42"/>
    <mergeCell ref="Z41:AD42"/>
    <mergeCell ref="AE41:AI42"/>
    <mergeCell ref="T39:Y40"/>
    <mergeCell ref="AJ41:AL42"/>
    <mergeCell ref="F43:I44"/>
    <mergeCell ref="J43:O44"/>
    <mergeCell ref="P43:S44"/>
    <mergeCell ref="Z43:AD44"/>
    <mergeCell ref="AE43:AI44"/>
    <mergeCell ref="F41:I42"/>
    <mergeCell ref="J41:O42"/>
    <mergeCell ref="P41:S42"/>
    <mergeCell ref="T43:Y44"/>
    <mergeCell ref="AJ45:AL46"/>
    <mergeCell ref="T47:Y48"/>
    <mergeCell ref="Z47:AD48"/>
    <mergeCell ref="AE47:AI48"/>
    <mergeCell ref="AJ47:AL48"/>
    <mergeCell ref="T45:Y46"/>
    <mergeCell ref="C51:X51"/>
    <mergeCell ref="C60:X60"/>
    <mergeCell ref="F47:I48"/>
    <mergeCell ref="J47:O48"/>
    <mergeCell ref="P47:S48"/>
    <mergeCell ref="J49:O50"/>
    <mergeCell ref="P49:S50"/>
    <mergeCell ref="T49:Y50"/>
    <mergeCell ref="F49:I50"/>
    <mergeCell ref="B53:E55"/>
    <mergeCell ref="T130:Y130"/>
    <mergeCell ref="Z125:AD125"/>
    <mergeCell ref="Z120:AD120"/>
    <mergeCell ref="Z121:AD121"/>
    <mergeCell ref="Z122:AD122"/>
    <mergeCell ref="Z123:AD123"/>
    <mergeCell ref="T123:Y123"/>
    <mergeCell ref="T124:Y124"/>
    <mergeCell ref="Z128:AD128"/>
    <mergeCell ref="T125:Y125"/>
    <mergeCell ref="F120:I120"/>
    <mergeCell ref="AE124:AI124"/>
    <mergeCell ref="AE125:AI125"/>
    <mergeCell ref="AE126:AI126"/>
    <mergeCell ref="J124:O124"/>
    <mergeCell ref="J125:O125"/>
    <mergeCell ref="J126:O126"/>
    <mergeCell ref="F123:I123"/>
    <mergeCell ref="F124:I124"/>
    <mergeCell ref="J123:O123"/>
    <mergeCell ref="T126:Y126"/>
    <mergeCell ref="AE120:AI120"/>
    <mergeCell ref="AE121:AI121"/>
    <mergeCell ref="AE122:AI122"/>
    <mergeCell ref="AE123:AI123"/>
    <mergeCell ref="Z124:AD124"/>
    <mergeCell ref="Z137:AD137"/>
    <mergeCell ref="AE138:AI138"/>
    <mergeCell ref="AE127:AI127"/>
    <mergeCell ref="AE128:AI128"/>
    <mergeCell ref="AE129:AI129"/>
    <mergeCell ref="AE130:AI130"/>
    <mergeCell ref="AE133:AI133"/>
    <mergeCell ref="AE134:AI134"/>
    <mergeCell ref="AE137:AI137"/>
    <mergeCell ref="Z129:AD129"/>
    <mergeCell ref="T134:Y134"/>
    <mergeCell ref="T135:Y135"/>
    <mergeCell ref="AE135:AI135"/>
    <mergeCell ref="AE136:AI136"/>
    <mergeCell ref="T136:Y136"/>
    <mergeCell ref="Z134:AD134"/>
    <mergeCell ref="Z135:AD135"/>
    <mergeCell ref="Z136:AD136"/>
    <mergeCell ref="T137:Y137"/>
    <mergeCell ref="T138:Y138"/>
    <mergeCell ref="P120:S120"/>
    <mergeCell ref="P121:S121"/>
    <mergeCell ref="P122:S122"/>
    <mergeCell ref="P123:S123"/>
    <mergeCell ref="P124:S124"/>
    <mergeCell ref="P125:S125"/>
    <mergeCell ref="P126:S126"/>
    <mergeCell ref="T132:Y132"/>
    <mergeCell ref="P129:S129"/>
    <mergeCell ref="P130:S130"/>
    <mergeCell ref="P137:S137"/>
    <mergeCell ref="P138:S138"/>
    <mergeCell ref="P131:S131"/>
    <mergeCell ref="P132:S132"/>
    <mergeCell ref="P133:S133"/>
    <mergeCell ref="P134:S134"/>
    <mergeCell ref="P135:S135"/>
    <mergeCell ref="P136:S136"/>
    <mergeCell ref="T133:Y133"/>
    <mergeCell ref="P119:Y119"/>
    <mergeCell ref="J120:O120"/>
    <mergeCell ref="J121:O121"/>
    <mergeCell ref="J122:O122"/>
    <mergeCell ref="T120:Y120"/>
    <mergeCell ref="T121:Y121"/>
    <mergeCell ref="T122:Y122"/>
    <mergeCell ref="P127:S127"/>
    <mergeCell ref="P128:S128"/>
    <mergeCell ref="J129:O129"/>
    <mergeCell ref="J130:O130"/>
    <mergeCell ref="J138:O138"/>
    <mergeCell ref="J131:O131"/>
    <mergeCell ref="J132:O132"/>
    <mergeCell ref="J133:O133"/>
    <mergeCell ref="J134:O134"/>
    <mergeCell ref="J135:O135"/>
    <mergeCell ref="J136:O136"/>
    <mergeCell ref="J137:O137"/>
    <mergeCell ref="F126:I126"/>
    <mergeCell ref="F127:I127"/>
    <mergeCell ref="F128:I128"/>
    <mergeCell ref="J127:O127"/>
    <mergeCell ref="J128:O128"/>
    <mergeCell ref="B119:E120"/>
    <mergeCell ref="B121:C123"/>
    <mergeCell ref="D130:E130"/>
    <mergeCell ref="B130:C132"/>
    <mergeCell ref="D121:E121"/>
    <mergeCell ref="D122:E122"/>
    <mergeCell ref="D123:E123"/>
    <mergeCell ref="F121:I121"/>
    <mergeCell ref="F122:I122"/>
    <mergeCell ref="D131:E131"/>
    <mergeCell ref="F137:I137"/>
    <mergeCell ref="D132:E132"/>
    <mergeCell ref="F132:I132"/>
    <mergeCell ref="F129:I129"/>
    <mergeCell ref="F130:I130"/>
    <mergeCell ref="F131:I131"/>
    <mergeCell ref="F125:I125"/>
    <mergeCell ref="F138:I138"/>
    <mergeCell ref="F133:I133"/>
    <mergeCell ref="F134:I134"/>
    <mergeCell ref="F135:I135"/>
    <mergeCell ref="F136:I136"/>
    <mergeCell ref="B133:C135"/>
    <mergeCell ref="B136:C138"/>
    <mergeCell ref="D136:E136"/>
    <mergeCell ref="D137:E137"/>
    <mergeCell ref="D138:E138"/>
    <mergeCell ref="D133:E133"/>
    <mergeCell ref="D134:E134"/>
    <mergeCell ref="D135:E135"/>
    <mergeCell ref="Z138:AD138"/>
    <mergeCell ref="Z119:AI119"/>
    <mergeCell ref="B124:C126"/>
    <mergeCell ref="B127:C129"/>
    <mergeCell ref="D128:E128"/>
    <mergeCell ref="D129:E129"/>
    <mergeCell ref="D124:E124"/>
    <mergeCell ref="D125:E125"/>
    <mergeCell ref="D126:E126"/>
    <mergeCell ref="D127:E127"/>
    <mergeCell ref="AJ119:AL120"/>
    <mergeCell ref="AJ121:AL121"/>
    <mergeCell ref="AJ122:AL122"/>
    <mergeCell ref="AJ123:AL123"/>
    <mergeCell ref="Z133:AD133"/>
    <mergeCell ref="AJ126:AL126"/>
    <mergeCell ref="AJ127:AL127"/>
    <mergeCell ref="Z130:AD130"/>
    <mergeCell ref="Z131:AD131"/>
    <mergeCell ref="AE132:AI132"/>
    <mergeCell ref="AE131:AI131"/>
    <mergeCell ref="Z132:AD132"/>
    <mergeCell ref="Z126:AD126"/>
    <mergeCell ref="Z127:AD127"/>
    <mergeCell ref="AJ128:AL128"/>
    <mergeCell ref="AJ129:AL129"/>
    <mergeCell ref="AJ130:AL130"/>
    <mergeCell ref="AJ131:AL131"/>
    <mergeCell ref="F119:O119"/>
    <mergeCell ref="AJ138:AL138"/>
    <mergeCell ref="AJ132:AL132"/>
    <mergeCell ref="AJ133:AL133"/>
    <mergeCell ref="AJ134:AL134"/>
    <mergeCell ref="AJ135:AL135"/>
    <mergeCell ref="AJ124:AL124"/>
    <mergeCell ref="AJ125:AL125"/>
    <mergeCell ref="AJ137:AL137"/>
    <mergeCell ref="AJ136:AL136"/>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3" manualBreakCount="3">
    <brk id="51" max="37" man="1"/>
    <brk id="93" max="37" man="1"/>
    <brk id="139"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2006-12-18T00:32:37Z</cp:lastPrinted>
  <dcterms:created xsi:type="dcterms:W3CDTF">2002-07-26T07:02:18Z</dcterms:created>
  <dcterms:modified xsi:type="dcterms:W3CDTF">2006-12-18T01:09:45Z</dcterms:modified>
  <cp:category/>
  <cp:version/>
  <cp:contentType/>
  <cp:contentStatus/>
</cp:coreProperties>
</file>