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735" activeTab="0"/>
  </bookViews>
  <sheets>
    <sheet name="H23.09全市" sheetId="1" r:id="rId1"/>
    <sheet name="H23.09中央" sheetId="2" r:id="rId2"/>
    <sheet name="H23.09小田" sheetId="3" r:id="rId3"/>
    <sheet name="H23.09大庄" sheetId="4" r:id="rId4"/>
    <sheet name="H.23.09立花" sheetId="5" r:id="rId5"/>
    <sheet name="H23.09武庫" sheetId="6" r:id="rId6"/>
    <sheet name="H23.09園田" sheetId="7" r:id="rId7"/>
  </sheets>
  <definedNames/>
  <calcPr fullCalcOnLoad="1"/>
</workbook>
</file>

<file path=xl/sharedStrings.xml><?xml version="1.0" encoding="utf-8"?>
<sst xmlns="http://schemas.openxmlformats.org/spreadsheetml/2006/main" count="406" uniqueCount="60">
  <si>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</si>
  <si>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</si>
  <si>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</si>
  <si>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</si>
  <si>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</si>
  <si>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</si>
  <si>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</si>
  <si>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</si>
  <si>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</si>
  <si>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</si>
  <si>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</si>
  <si>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</si>
  <si>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</si>
  <si>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</si>
  <si>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</si>
  <si>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</si>
  <si>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</si>
  <si>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</si>
  <si>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</si>
  <si>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</si>
  <si>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（１）　全市</t>
  </si>
  <si>
    <t>年齢区分</t>
  </si>
  <si>
    <t>増減率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</si>
  <si>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</si>
  <si>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</si>
  <si>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</si>
  <si>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</si>
  <si>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</si>
  <si>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</si>
  <si>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</si>
  <si>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</si>
  <si>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</si>
  <si>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</si>
  <si>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</si>
  <si>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（１）　全市（続き）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</si>
  <si>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</si>
  <si>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</si>
  <si>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</si>
  <si>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</si>
  <si>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</si>
  <si>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</si>
  <si>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７０～７４歳</t>
  </si>
  <si>
    <t>　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</si>
  <si>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</si>
  <si>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</si>
  <si>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</si>
  <si>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</si>
  <si>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</si>
  <si>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</si>
  <si>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</si>
  <si>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</si>
  <si>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</si>
  <si>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</si>
  <si>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（７）　園田地区</t>
  </si>
  <si>
    <t>（７）　園田地区（続き）</t>
  </si>
  <si>
    <t>　</t>
  </si>
  <si>
    <t>　 (住民基本台帳人口　平成２３年９月３０日現在)</t>
  </si>
  <si>
    <t>　</t>
  </si>
  <si>
    <t>　    地区、年齢（各歳）　別人口</t>
  </si>
  <si>
    <t>*増減率は前年９月３０日における１歳若い年齢人口と比較している。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</si>
</sst>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38" fontId="0" fillId="0" borderId="0" xfId="0" applyNumberFormat="1" applyFont="1" applyAlignment="1">
      <alignment horizontal="center"/>
    </xf>
    <xf numFmtId="38" fontId="4" fillId="0" borderId="6" xfId="17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3" xfId="17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right"/>
    </xf>
    <xf numFmtId="0" fontId="3" fillId="0" borderId="2" xfId="0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38" fontId="0" fillId="0" borderId="1" xfId="17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 vertical="center"/>
    </xf>
    <xf numFmtId="38" fontId="4" fillId="0" borderId="10" xfId="17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center" vertical="center"/>
    </xf>
    <xf numFmtId="38" fontId="4" fillId="0" borderId="11" xfId="17" applyFont="1" applyBorder="1" applyAlignment="1">
      <alignment horizontal="right" vertical="center"/>
    </xf>
    <xf numFmtId="38" fontId="3" fillId="0" borderId="0" xfId="0" applyNumberFormat="1" applyFont="1" applyAlignment="1">
      <alignment horizontal="right"/>
    </xf>
    <xf numFmtId="38" fontId="3" fillId="0" borderId="3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178" fontId="3" fillId="0" borderId="8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J867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49" customWidth="1"/>
    <col min="6" max="6" width="10.625" style="0" customWidth="1"/>
    <col min="7" max="7" width="8.125" style="49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3" ht="13.5" customHeight="1">
      <c r="B3" s="48"/>
    </row>
    <row r="4" spans="1:10" ht="18" customHeight="1">
      <c r="A4" s="2" t="s">
        <v>20</v>
      </c>
      <c r="F4" s="91" t="s">
        <v>56</v>
      </c>
      <c r="G4" s="91"/>
      <c r="H4" s="91"/>
      <c r="I4" s="91"/>
      <c r="J4" s="91"/>
    </row>
    <row r="5" spans="1:10" ht="13.5" customHeight="1">
      <c r="A5" s="2"/>
      <c r="F5" s="9"/>
      <c r="G5" s="50"/>
      <c r="H5" s="9"/>
      <c r="I5" s="9"/>
      <c r="J5" s="9"/>
    </row>
    <row r="6" spans="1:10" ht="14.25" customHeight="1">
      <c r="A6" s="89" t="s">
        <v>21</v>
      </c>
      <c r="B6" s="85" t="s">
        <v>22</v>
      </c>
      <c r="C6" s="87" t="s">
        <v>5</v>
      </c>
      <c r="D6" s="81" t="s">
        <v>0</v>
      </c>
      <c r="E6" s="81" t="s">
        <v>1</v>
      </c>
      <c r="F6" s="83" t="s">
        <v>21</v>
      </c>
      <c r="G6" s="85" t="s">
        <v>22</v>
      </c>
      <c r="H6" s="87" t="s">
        <v>5</v>
      </c>
      <c r="I6" s="81" t="s">
        <v>0</v>
      </c>
      <c r="J6" s="89" t="s">
        <v>1</v>
      </c>
    </row>
    <row r="7" spans="1:10" ht="14.25" customHeight="1">
      <c r="A7" s="90"/>
      <c r="B7" s="86"/>
      <c r="C7" s="88"/>
      <c r="D7" s="82"/>
      <c r="E7" s="82"/>
      <c r="F7" s="84"/>
      <c r="G7" s="86"/>
      <c r="H7" s="88"/>
      <c r="I7" s="82"/>
      <c r="J7" s="90"/>
    </row>
    <row r="8" spans="1:10" ht="14.25" customHeight="1">
      <c r="A8" s="51" t="s">
        <v>23</v>
      </c>
      <c r="B8" s="52"/>
      <c r="C8" s="43">
        <f>D8+E8</f>
        <v>458971</v>
      </c>
      <c r="D8" s="53">
        <f>SUBTOTAL(9,D10:D48,I10:I48,D72:D110,I72:I112)</f>
        <v>224778</v>
      </c>
      <c r="E8" s="53">
        <f>SUBTOTAL(9,E10:E48,J10:J48,E72:E110,J72:J112)</f>
        <v>234193</v>
      </c>
      <c r="F8" s="54"/>
      <c r="G8" s="55"/>
      <c r="H8" s="6"/>
      <c r="I8" s="6"/>
      <c r="J8" s="6"/>
    </row>
    <row r="9" spans="1:10" ht="13.5" customHeight="1">
      <c r="A9" s="16"/>
      <c r="B9" s="56"/>
      <c r="C9" s="11"/>
      <c r="D9" s="11"/>
      <c r="E9" s="12"/>
      <c r="F9" s="54"/>
      <c r="G9" s="55"/>
      <c r="H9" s="6"/>
      <c r="I9" s="6"/>
      <c r="J9" s="6"/>
    </row>
    <row r="10" spans="1:10" ht="13.5" customHeight="1">
      <c r="A10" s="34" t="s">
        <v>24</v>
      </c>
      <c r="B10" s="57"/>
      <c r="C10" s="43">
        <f>D10+E10</f>
        <v>19948</v>
      </c>
      <c r="D10" s="43">
        <f>SUBTOTAL(9,D12:D16)</f>
        <v>10152</v>
      </c>
      <c r="E10" s="43">
        <f>SUBTOTAL(9,E12:E16)</f>
        <v>9796</v>
      </c>
      <c r="F10" s="42" t="s">
        <v>25</v>
      </c>
      <c r="G10" s="57"/>
      <c r="H10" s="43">
        <f>I10+J10</f>
        <v>27800</v>
      </c>
      <c r="I10" s="43">
        <f>SUBTOTAL(9,I12:I16)</f>
        <v>13983</v>
      </c>
      <c r="J10" s="43">
        <f>SUBTOTAL(9,J12:J16)</f>
        <v>13817</v>
      </c>
    </row>
    <row r="11" spans="1:10" ht="13.5" customHeight="1">
      <c r="A11" s="16"/>
      <c r="B11" s="56"/>
      <c r="C11" s="13"/>
      <c r="D11" s="13"/>
      <c r="E11" s="20"/>
      <c r="F11" s="10"/>
      <c r="G11" s="56"/>
      <c r="H11" s="13"/>
      <c r="I11" s="13"/>
      <c r="J11" s="13"/>
    </row>
    <row r="12" spans="1:10" ht="13.5" customHeight="1">
      <c r="A12" s="16">
        <v>0</v>
      </c>
      <c r="B12" s="56"/>
      <c r="C12" s="43">
        <f>D12+E12</f>
        <v>4068</v>
      </c>
      <c r="D12" s="69">
        <f>SUM('H23.09中央:H23.09園田'!D12)</f>
        <v>2112</v>
      </c>
      <c r="E12" s="69">
        <f>SUM('H23.09中央:H23.09園田'!E12)</f>
        <v>1956</v>
      </c>
      <c r="F12" s="10">
        <v>25</v>
      </c>
      <c r="G12" s="74">
        <v>1.0152730049637266</v>
      </c>
      <c r="H12" s="43">
        <f>I12+J12</f>
        <v>5318</v>
      </c>
      <c r="I12" s="69">
        <f>SUM('H23.09中央:H23.09園田'!I12)</f>
        <v>2649</v>
      </c>
      <c r="J12" s="69">
        <f>SUM('H23.09中央:H23.09園田'!J12)</f>
        <v>2669</v>
      </c>
    </row>
    <row r="13" spans="1:10" ht="13.5" customHeight="1">
      <c r="A13" s="16">
        <v>1</v>
      </c>
      <c r="B13" s="56">
        <v>0.9975508204751409</v>
      </c>
      <c r="C13" s="43">
        <f>D13+E13</f>
        <v>4073</v>
      </c>
      <c r="D13" s="69">
        <f>SUM('H23.09中央:H23.09園田'!D13)</f>
        <v>2074</v>
      </c>
      <c r="E13" s="69">
        <f>SUM('H23.09中央:H23.09園田'!E13)</f>
        <v>1999</v>
      </c>
      <c r="F13" s="10">
        <v>26</v>
      </c>
      <c r="G13" s="74">
        <v>1.007921539041871</v>
      </c>
      <c r="H13" s="43">
        <f>I13+J13</f>
        <v>5344</v>
      </c>
      <c r="I13" s="69">
        <f>SUM('H23.09中央:H23.09園田'!I13)</f>
        <v>2704</v>
      </c>
      <c r="J13" s="69">
        <f>SUM('H23.09中央:H23.09園田'!J13)</f>
        <v>2640</v>
      </c>
    </row>
    <row r="14" spans="1:10" ht="13.5" customHeight="1">
      <c r="A14" s="16">
        <v>2</v>
      </c>
      <c r="B14" s="56">
        <v>0.9730749874182184</v>
      </c>
      <c r="C14" s="43">
        <f>D14+E14</f>
        <v>3867</v>
      </c>
      <c r="D14" s="69">
        <f>SUM('H23.09中央:H23.09園田'!D14)</f>
        <v>1939</v>
      </c>
      <c r="E14" s="69">
        <f>SUM('H23.09中央:H23.09園田'!E14)</f>
        <v>1928</v>
      </c>
      <c r="F14" s="10">
        <v>27</v>
      </c>
      <c r="G14" s="74">
        <v>0.9961013645224172</v>
      </c>
      <c r="H14" s="43">
        <f>I14+J14</f>
        <v>5621</v>
      </c>
      <c r="I14" s="69">
        <f>SUM('H23.09中央:H23.09園田'!I14)</f>
        <v>2813</v>
      </c>
      <c r="J14" s="69">
        <f>SUM('H23.09中央:H23.09園田'!J14)</f>
        <v>2808</v>
      </c>
    </row>
    <row r="15" spans="1:10" ht="13.5" customHeight="1">
      <c r="A15" s="16">
        <v>3</v>
      </c>
      <c r="B15" s="56">
        <v>0.9659717229810688</v>
      </c>
      <c r="C15" s="43">
        <f>D15+E15</f>
        <v>4031</v>
      </c>
      <c r="D15" s="69">
        <f>SUM('H23.09中央:H23.09園田'!D15)</f>
        <v>2045</v>
      </c>
      <c r="E15" s="69">
        <f>SUM('H23.09中央:H23.09園田'!E15)</f>
        <v>1986</v>
      </c>
      <c r="F15" s="10">
        <v>28</v>
      </c>
      <c r="G15" s="74">
        <v>1.0068253412670634</v>
      </c>
      <c r="H15" s="43">
        <f>I15+J15</f>
        <v>5753</v>
      </c>
      <c r="I15" s="69">
        <f>SUM('H23.09中央:H23.09園田'!I15)</f>
        <v>2881</v>
      </c>
      <c r="J15" s="69">
        <f>SUM('H23.09中央:H23.09園田'!J15)</f>
        <v>2872</v>
      </c>
    </row>
    <row r="16" spans="1:10" ht="13.5" customHeight="1">
      <c r="A16" s="16">
        <v>4</v>
      </c>
      <c r="B16" s="56">
        <v>0.9816675037669513</v>
      </c>
      <c r="C16" s="43">
        <f>D16+E16</f>
        <v>3909</v>
      </c>
      <c r="D16" s="69">
        <f>SUM('H23.09中央:H23.09園田'!D16)</f>
        <v>1982</v>
      </c>
      <c r="E16" s="69">
        <f>SUM('H23.09中央:H23.09園田'!E16)</f>
        <v>1927</v>
      </c>
      <c r="F16" s="10">
        <v>29</v>
      </c>
      <c r="G16" s="74">
        <v>0.9968868903493601</v>
      </c>
      <c r="H16" s="43">
        <f>I16+J16</f>
        <v>5764</v>
      </c>
      <c r="I16" s="69">
        <f>SUM('H23.09中央:H23.09園田'!I16)</f>
        <v>2936</v>
      </c>
      <c r="J16" s="69">
        <f>SUM('H23.09中央:H23.09園田'!J16)</f>
        <v>2828</v>
      </c>
    </row>
    <row r="17" spans="1:10" ht="13.5" customHeight="1">
      <c r="A17" s="16"/>
      <c r="B17" s="56"/>
      <c r="C17" s="13"/>
      <c r="D17" s="13"/>
      <c r="E17" s="20"/>
      <c r="F17" s="10"/>
      <c r="G17" s="56"/>
      <c r="H17" s="13"/>
      <c r="I17" s="13"/>
      <c r="J17" s="13"/>
    </row>
    <row r="18" spans="1:10" ht="13.5" customHeight="1">
      <c r="A18" s="34" t="s">
        <v>26</v>
      </c>
      <c r="B18" s="57"/>
      <c r="C18" s="43">
        <f>D18+E18</f>
        <v>18891</v>
      </c>
      <c r="D18" s="43">
        <f>SUBTOTAL(9,D20:D24)</f>
        <v>9766</v>
      </c>
      <c r="E18" s="43">
        <f>SUBTOTAL(9,E20:E24)</f>
        <v>9125</v>
      </c>
      <c r="F18" s="42" t="s">
        <v>27</v>
      </c>
      <c r="G18" s="57"/>
      <c r="H18" s="43">
        <f>I18+J18</f>
        <v>31573</v>
      </c>
      <c r="I18" s="43">
        <f>SUBTOTAL(9,I20:I24)</f>
        <v>16019</v>
      </c>
      <c r="J18" s="43">
        <f>SUBTOTAL(9,J20:J24)</f>
        <v>15554</v>
      </c>
    </row>
    <row r="19" spans="1:10" ht="13.5" customHeight="1">
      <c r="A19" s="16"/>
      <c r="B19" s="56"/>
      <c r="C19" s="13"/>
      <c r="D19" s="13"/>
      <c r="E19" s="20"/>
      <c r="F19" s="10"/>
      <c r="G19" s="56"/>
      <c r="H19" s="13"/>
      <c r="I19" s="13"/>
      <c r="J19" s="13"/>
    </row>
    <row r="20" spans="1:10" ht="13.5" customHeight="1">
      <c r="A20" s="16">
        <v>5</v>
      </c>
      <c r="B20" s="56">
        <v>0.9794952681388013</v>
      </c>
      <c r="C20" s="43">
        <f>D20+E20</f>
        <v>3726</v>
      </c>
      <c r="D20" s="69">
        <f>SUM('H23.09中央:H23.09園田'!D20)</f>
        <v>1947</v>
      </c>
      <c r="E20" s="69">
        <f>SUM('H23.09中央:H23.09園田'!E20)</f>
        <v>1779</v>
      </c>
      <c r="F20" s="10">
        <v>30</v>
      </c>
      <c r="G20" s="56">
        <v>0.9932214878834096</v>
      </c>
      <c r="H20" s="43">
        <f>I20+J20</f>
        <v>5861</v>
      </c>
      <c r="I20" s="69">
        <f>SUM('H23.09中央:H23.09園田'!I20)</f>
        <v>2981</v>
      </c>
      <c r="J20" s="69">
        <f>SUM('H23.09中央:H23.09園田'!J20)</f>
        <v>2880</v>
      </c>
    </row>
    <row r="21" spans="1:10" ht="13.5" customHeight="1">
      <c r="A21" s="16">
        <v>6</v>
      </c>
      <c r="B21" s="56">
        <v>0.9904433235996815</v>
      </c>
      <c r="C21" s="43">
        <f>D21+E21</f>
        <v>3731</v>
      </c>
      <c r="D21" s="69">
        <f>SUM('H23.09中央:H23.09園田'!D21)</f>
        <v>1967</v>
      </c>
      <c r="E21" s="69">
        <f>SUM('H23.09中央:H23.09園田'!E21)</f>
        <v>1764</v>
      </c>
      <c r="F21" s="10">
        <v>31</v>
      </c>
      <c r="G21" s="56">
        <v>0.9972734562951082</v>
      </c>
      <c r="H21" s="43">
        <f>I21+J21</f>
        <v>6218</v>
      </c>
      <c r="I21" s="69">
        <f>SUM('H23.09中央:H23.09園田'!I21)</f>
        <v>3121</v>
      </c>
      <c r="J21" s="69">
        <f>SUM('H23.09中央:H23.09園田'!J21)</f>
        <v>3097</v>
      </c>
    </row>
    <row r="22" spans="1:10" ht="13.5" customHeight="1">
      <c r="A22" s="16">
        <v>7</v>
      </c>
      <c r="B22" s="56">
        <v>0.980764163372859</v>
      </c>
      <c r="C22" s="43">
        <f>D22+E22</f>
        <v>3722</v>
      </c>
      <c r="D22" s="69">
        <f>SUM('H23.09中央:H23.09園田'!D22)</f>
        <v>1923</v>
      </c>
      <c r="E22" s="69">
        <f>SUM('H23.09中央:H23.09園田'!E22)</f>
        <v>1799</v>
      </c>
      <c r="F22" s="10">
        <v>32</v>
      </c>
      <c r="G22" s="56">
        <v>0.992898848035348</v>
      </c>
      <c r="H22" s="43">
        <f>I22+J22</f>
        <v>6292</v>
      </c>
      <c r="I22" s="69">
        <f>SUM('H23.09中央:H23.09園田'!I22)</f>
        <v>3163</v>
      </c>
      <c r="J22" s="69">
        <f>SUM('H23.09中央:H23.09園田'!J22)</f>
        <v>3129</v>
      </c>
    </row>
    <row r="23" spans="1:10" ht="13.5" customHeight="1">
      <c r="A23" s="16">
        <v>8</v>
      </c>
      <c r="B23" s="56">
        <v>0.9934895833333334</v>
      </c>
      <c r="C23" s="43">
        <f>D23+E23</f>
        <v>3815</v>
      </c>
      <c r="D23" s="69">
        <f>SUM('H23.09中央:H23.09園田'!D23)</f>
        <v>1939</v>
      </c>
      <c r="E23" s="69">
        <f>SUM('H23.09中央:H23.09園田'!E23)</f>
        <v>1876</v>
      </c>
      <c r="F23" s="10">
        <v>33</v>
      </c>
      <c r="G23" s="56">
        <v>0.9924731182795699</v>
      </c>
      <c r="H23" s="43">
        <f>I23+J23</f>
        <v>6461</v>
      </c>
      <c r="I23" s="69">
        <f>SUM('H23.09中央:H23.09園田'!I23)</f>
        <v>3303</v>
      </c>
      <c r="J23" s="69">
        <f>SUM('H23.09中央:H23.09園田'!J23)</f>
        <v>3158</v>
      </c>
    </row>
    <row r="24" spans="1:10" ht="13.5" customHeight="1">
      <c r="A24" s="16">
        <v>9</v>
      </c>
      <c r="B24" s="56">
        <v>0.9954022988505747</v>
      </c>
      <c r="C24" s="43">
        <f>D24+E24</f>
        <v>3897</v>
      </c>
      <c r="D24" s="69">
        <f>SUM('H23.09中央:H23.09園田'!D24)</f>
        <v>1990</v>
      </c>
      <c r="E24" s="69">
        <f>SUM('H23.09中央:H23.09園田'!E24)</f>
        <v>1907</v>
      </c>
      <c r="F24" s="10">
        <v>34</v>
      </c>
      <c r="G24" s="56">
        <v>0.9973368841544608</v>
      </c>
      <c r="H24" s="43">
        <f>I24+J24</f>
        <v>6741</v>
      </c>
      <c r="I24" s="69">
        <f>SUM('H23.09中央:H23.09園田'!I24)</f>
        <v>3451</v>
      </c>
      <c r="J24" s="69">
        <f>SUM('H23.09中央:H23.09園田'!J24)</f>
        <v>3290</v>
      </c>
    </row>
    <row r="25" spans="1:10" ht="13.5" customHeight="1">
      <c r="A25" s="16"/>
      <c r="B25" s="56"/>
      <c r="C25" s="13"/>
      <c r="D25" s="13"/>
      <c r="E25" s="20"/>
      <c r="F25" s="10"/>
      <c r="G25" s="56"/>
      <c r="H25" s="13"/>
      <c r="I25" s="13"/>
      <c r="J25" s="13"/>
    </row>
    <row r="26" spans="1:10" ht="13.5" customHeight="1">
      <c r="A26" s="34" t="s">
        <v>28</v>
      </c>
      <c r="B26" s="57"/>
      <c r="C26" s="43">
        <f>D26+E26</f>
        <v>19767</v>
      </c>
      <c r="D26" s="43">
        <f>SUBTOTAL(9,D28:D32)</f>
        <v>10082</v>
      </c>
      <c r="E26" s="43">
        <f>SUBTOTAL(9,E28:E32)</f>
        <v>9685</v>
      </c>
      <c r="F26" s="42" t="s">
        <v>29</v>
      </c>
      <c r="G26" s="57"/>
      <c r="H26" s="43">
        <f>I26+J26</f>
        <v>38312</v>
      </c>
      <c r="I26" s="43">
        <f>SUBTOTAL(9,I28:I32)</f>
        <v>19683</v>
      </c>
      <c r="J26" s="43">
        <f>SUBTOTAL(9,J28:J32)</f>
        <v>18629</v>
      </c>
    </row>
    <row r="27" spans="1:10" ht="13.5" customHeight="1">
      <c r="A27" s="16"/>
      <c r="B27" s="56"/>
      <c r="C27" s="13"/>
      <c r="D27" s="13"/>
      <c r="E27" s="13"/>
      <c r="F27" s="10"/>
      <c r="G27" s="56"/>
      <c r="H27" s="13"/>
      <c r="I27" s="13"/>
      <c r="J27" s="13"/>
    </row>
    <row r="28" spans="1:10" ht="13.5" customHeight="1">
      <c r="A28" s="16">
        <v>10</v>
      </c>
      <c r="B28" s="56">
        <v>0.9951481103166496</v>
      </c>
      <c r="C28" s="43">
        <f>D28+E28</f>
        <v>3897</v>
      </c>
      <c r="D28" s="69">
        <f>SUM('H23.09中央:H23.09園田'!D28)</f>
        <v>2030</v>
      </c>
      <c r="E28" s="69">
        <f>SUM('H23.09中央:H23.09園田'!E28)</f>
        <v>1867</v>
      </c>
      <c r="F28" s="10">
        <v>35</v>
      </c>
      <c r="G28" s="56">
        <v>0.9956558295964125</v>
      </c>
      <c r="H28" s="43">
        <f>I28+J28</f>
        <v>7105</v>
      </c>
      <c r="I28" s="69">
        <f>SUM('H23.09中央:H23.09園田'!I28)</f>
        <v>3626</v>
      </c>
      <c r="J28" s="69">
        <f>SUM('H23.09中央:H23.09園田'!J28)</f>
        <v>3479</v>
      </c>
    </row>
    <row r="29" spans="1:10" ht="13.5" customHeight="1">
      <c r="A29" s="16">
        <v>11</v>
      </c>
      <c r="B29" s="56">
        <v>0.9964619661359616</v>
      </c>
      <c r="C29" s="43">
        <f>D29+E29</f>
        <v>3943</v>
      </c>
      <c r="D29" s="69">
        <f>SUM('H23.09中央:H23.09園田'!D29)</f>
        <v>1967</v>
      </c>
      <c r="E29" s="69">
        <f>SUM('H23.09中央:H23.09園田'!E29)</f>
        <v>1976</v>
      </c>
      <c r="F29" s="10">
        <v>36</v>
      </c>
      <c r="G29" s="56">
        <v>0.991372337557293</v>
      </c>
      <c r="H29" s="43">
        <f>I29+J29</f>
        <v>7354</v>
      </c>
      <c r="I29" s="69">
        <f>SUM('H23.09中央:H23.09園田'!I29)</f>
        <v>3770</v>
      </c>
      <c r="J29" s="69">
        <f>SUM('H23.09中央:H23.09園田'!J29)</f>
        <v>3584</v>
      </c>
    </row>
    <row r="30" spans="1:10" ht="13.5" customHeight="1">
      <c r="A30" s="16">
        <v>12</v>
      </c>
      <c r="B30" s="56">
        <v>0.9944034596794709</v>
      </c>
      <c r="C30" s="43">
        <f>D30+E30</f>
        <v>3909</v>
      </c>
      <c r="D30" s="69">
        <f>SUM('H23.09中央:H23.09園田'!D30)</f>
        <v>1983</v>
      </c>
      <c r="E30" s="69">
        <f>SUM('H23.09中央:H23.09園田'!E30)</f>
        <v>1926</v>
      </c>
      <c r="F30" s="10">
        <v>37</v>
      </c>
      <c r="G30" s="56">
        <v>0.9879097594416054</v>
      </c>
      <c r="H30" s="43">
        <f>I30+J30</f>
        <v>7926</v>
      </c>
      <c r="I30" s="69">
        <f>SUM('H23.09中央:H23.09園田'!I30)</f>
        <v>4088</v>
      </c>
      <c r="J30" s="69">
        <f>SUM('H23.09中央:H23.09園田'!J30)</f>
        <v>3838</v>
      </c>
    </row>
    <row r="31" spans="1:10" ht="13.5" customHeight="1">
      <c r="A31" s="16">
        <v>13</v>
      </c>
      <c r="B31" s="56">
        <v>0.9942196531791907</v>
      </c>
      <c r="C31" s="43">
        <f>D31+E31</f>
        <v>4128</v>
      </c>
      <c r="D31" s="69">
        <f>SUM('H23.09中央:H23.09園田'!D31)</f>
        <v>2102</v>
      </c>
      <c r="E31" s="69">
        <f>SUM('H23.09中央:H23.09園田'!E31)</f>
        <v>2026</v>
      </c>
      <c r="F31" s="10">
        <v>38</v>
      </c>
      <c r="G31" s="56">
        <v>0.9928386220521052</v>
      </c>
      <c r="H31" s="43">
        <f>I31+J31</f>
        <v>8041</v>
      </c>
      <c r="I31" s="69">
        <f>SUM('H23.09中央:H23.09園田'!I31)</f>
        <v>4118</v>
      </c>
      <c r="J31" s="69">
        <f>SUM('H23.09中央:H23.09園田'!J31)</f>
        <v>3923</v>
      </c>
    </row>
    <row r="32" spans="1:10" ht="13.5" customHeight="1">
      <c r="A32" s="16">
        <v>14</v>
      </c>
      <c r="B32" s="56">
        <v>0.9959037378392217</v>
      </c>
      <c r="C32" s="43">
        <f>D32+E32</f>
        <v>3890</v>
      </c>
      <c r="D32" s="69">
        <f>SUM('H23.09中央:H23.09園田'!D32)</f>
        <v>2000</v>
      </c>
      <c r="E32" s="69">
        <f>SUM('H23.09中央:H23.09園田'!E32)</f>
        <v>1890</v>
      </c>
      <c r="F32" s="10">
        <v>39</v>
      </c>
      <c r="G32" s="56">
        <v>0.9934492315444696</v>
      </c>
      <c r="H32" s="43">
        <f>I32+J32</f>
        <v>7886</v>
      </c>
      <c r="I32" s="69">
        <f>SUM('H23.09中央:H23.09園田'!I32)</f>
        <v>4081</v>
      </c>
      <c r="J32" s="69">
        <f>SUM('H23.09中央:H23.09園田'!J32)</f>
        <v>3805</v>
      </c>
    </row>
    <row r="33" spans="1:10" ht="13.5" customHeight="1">
      <c r="A33" s="16"/>
      <c r="B33" s="56"/>
      <c r="C33" s="13"/>
      <c r="D33" s="13"/>
      <c r="E33" s="20"/>
      <c r="F33" s="10"/>
      <c r="G33" s="56"/>
      <c r="H33" s="13"/>
      <c r="I33" s="13"/>
      <c r="J33" s="13"/>
    </row>
    <row r="34" spans="1:10" ht="13.5" customHeight="1">
      <c r="A34" s="34" t="s">
        <v>30</v>
      </c>
      <c r="B34" s="57"/>
      <c r="C34" s="43">
        <f>D34+E34</f>
        <v>19965</v>
      </c>
      <c r="D34" s="43">
        <f>SUBTOTAL(9,D36:D40)</f>
        <v>10210</v>
      </c>
      <c r="E34" s="43">
        <f>SUBTOTAL(9,E36:E40)</f>
        <v>9755</v>
      </c>
      <c r="F34" s="42" t="s">
        <v>31</v>
      </c>
      <c r="G34" s="57"/>
      <c r="H34" s="43">
        <f>I34+J34</f>
        <v>36431</v>
      </c>
      <c r="I34" s="43">
        <f>SUBTOTAL(9,I36:I40)</f>
        <v>18806</v>
      </c>
      <c r="J34" s="43">
        <f>SUBTOTAL(9,J36:J40)</f>
        <v>17625</v>
      </c>
    </row>
    <row r="35" spans="1:10" ht="13.5" customHeight="1">
      <c r="A35" s="16"/>
      <c r="B35" s="56"/>
      <c r="C35" s="13"/>
      <c r="D35" s="13"/>
      <c r="E35" s="20"/>
      <c r="F35" s="10"/>
      <c r="G35" s="56"/>
      <c r="H35" s="13"/>
      <c r="I35" s="13"/>
      <c r="J35" s="13"/>
    </row>
    <row r="36" spans="1:10" ht="13.5" customHeight="1">
      <c r="A36" s="16">
        <v>15</v>
      </c>
      <c r="B36" s="56">
        <v>0.9979476654694716</v>
      </c>
      <c r="C36" s="43">
        <f>D36+E36</f>
        <v>3890</v>
      </c>
      <c r="D36" s="69">
        <f>SUM('H23.09中央:H23.09園田'!D36)</f>
        <v>1988</v>
      </c>
      <c r="E36" s="69">
        <f>SUM('H23.09中央:H23.09園田'!E36)</f>
        <v>1902</v>
      </c>
      <c r="F36" s="10">
        <v>40</v>
      </c>
      <c r="G36" s="56">
        <v>0.993107849393746</v>
      </c>
      <c r="H36" s="43">
        <f>I36+J36</f>
        <v>7781</v>
      </c>
      <c r="I36" s="69">
        <f>SUM('H23.09中央:H23.09園田'!I36)</f>
        <v>3986</v>
      </c>
      <c r="J36" s="69">
        <f>SUM('H23.09中央:H23.09園田'!J36)</f>
        <v>3795</v>
      </c>
    </row>
    <row r="37" spans="1:10" ht="13.5" customHeight="1">
      <c r="A37" s="16">
        <v>16</v>
      </c>
      <c r="B37" s="56">
        <v>1.0043268007126496</v>
      </c>
      <c r="C37" s="43">
        <f>D37+E37</f>
        <v>3946</v>
      </c>
      <c r="D37" s="69">
        <f>SUM('H23.09中央:H23.09園田'!D37)</f>
        <v>2001</v>
      </c>
      <c r="E37" s="69">
        <f>SUM('H23.09中央:H23.09園田'!E37)</f>
        <v>1945</v>
      </c>
      <c r="F37" s="10">
        <v>41</v>
      </c>
      <c r="G37" s="56">
        <v>0.9912915326902465</v>
      </c>
      <c r="H37" s="43">
        <f>I37+J37</f>
        <v>7399</v>
      </c>
      <c r="I37" s="69">
        <f>SUM('H23.09中央:H23.09園田'!I37)</f>
        <v>3831</v>
      </c>
      <c r="J37" s="69">
        <f>SUM('H23.09中央:H23.09園田'!J37)</f>
        <v>3568</v>
      </c>
    </row>
    <row r="38" spans="1:10" ht="13.5" customHeight="1">
      <c r="A38" s="16">
        <v>17</v>
      </c>
      <c r="B38" s="56">
        <v>0.9975210708973723</v>
      </c>
      <c r="C38" s="43">
        <f>D38+E38</f>
        <v>4024</v>
      </c>
      <c r="D38" s="69">
        <f>SUM('H23.09中央:H23.09園田'!D38)</f>
        <v>2038</v>
      </c>
      <c r="E38" s="69">
        <f>SUM('H23.09中央:H23.09園田'!E38)</f>
        <v>1986</v>
      </c>
      <c r="F38" s="10">
        <v>42</v>
      </c>
      <c r="G38" s="56">
        <v>0.9962269235952028</v>
      </c>
      <c r="H38" s="43">
        <f>I38+J38</f>
        <v>7393</v>
      </c>
      <c r="I38" s="69">
        <f>SUM('H23.09中央:H23.09園田'!I38)</f>
        <v>3811</v>
      </c>
      <c r="J38" s="69">
        <f>SUM('H23.09中央:H23.09園田'!J38)</f>
        <v>3582</v>
      </c>
    </row>
    <row r="39" spans="1:10" ht="13.5" customHeight="1">
      <c r="A39" s="16">
        <v>18</v>
      </c>
      <c r="B39" s="56">
        <v>1.0185375901132854</v>
      </c>
      <c r="C39" s="43">
        <f>D39+E39</f>
        <v>3956</v>
      </c>
      <c r="D39" s="69">
        <f>SUM('H23.09中央:H23.09園田'!D39)</f>
        <v>2073</v>
      </c>
      <c r="E39" s="69">
        <f>SUM('H23.09中央:H23.09園田'!E39)</f>
        <v>1883</v>
      </c>
      <c r="F39" s="10">
        <v>43</v>
      </c>
      <c r="G39" s="56">
        <v>0.9945706529504215</v>
      </c>
      <c r="H39" s="43">
        <f>I39+J39</f>
        <v>6961</v>
      </c>
      <c r="I39" s="69">
        <f>SUM('H23.09中央:H23.09園田'!I39)</f>
        <v>3564</v>
      </c>
      <c r="J39" s="69">
        <f>SUM('H23.09中央:H23.09園田'!J39)</f>
        <v>3397</v>
      </c>
    </row>
    <row r="40" spans="1:10" ht="13.5" customHeight="1">
      <c r="A40" s="16">
        <v>19</v>
      </c>
      <c r="B40" s="56">
        <v>1.0186594647679843</v>
      </c>
      <c r="C40" s="43">
        <f>D40+E40</f>
        <v>4149</v>
      </c>
      <c r="D40" s="69">
        <f>SUM('H23.09中央:H23.09園田'!D40)</f>
        <v>2110</v>
      </c>
      <c r="E40" s="69">
        <f>SUM('H23.09中央:H23.09園田'!E40)</f>
        <v>2039</v>
      </c>
      <c r="F40" s="10">
        <v>44</v>
      </c>
      <c r="G40" s="56">
        <v>0.9926597582037997</v>
      </c>
      <c r="H40" s="43">
        <f>I40+J40</f>
        <v>6897</v>
      </c>
      <c r="I40" s="69">
        <f>SUM('H23.09中央:H23.09園田'!I40)</f>
        <v>3614</v>
      </c>
      <c r="J40" s="69">
        <f>SUM('H23.09中央:H23.09園田'!J40)</f>
        <v>3283</v>
      </c>
    </row>
    <row r="41" spans="1:10" ht="13.5" customHeight="1">
      <c r="A41" s="16"/>
      <c r="B41" s="56"/>
      <c r="C41" s="13"/>
      <c r="D41" s="13"/>
      <c r="E41" s="20"/>
      <c r="F41" s="10"/>
      <c r="G41" s="56"/>
      <c r="H41" s="13"/>
      <c r="I41" s="13"/>
      <c r="J41" s="13"/>
    </row>
    <row r="42" spans="1:10" ht="13.5" customHeight="1">
      <c r="A42" s="34" t="s">
        <v>32</v>
      </c>
      <c r="B42" s="57"/>
      <c r="C42" s="43">
        <f>D42+E42</f>
        <v>22294</v>
      </c>
      <c r="D42" s="43">
        <f>SUBTOTAL(9,D44:D48)</f>
        <v>11270</v>
      </c>
      <c r="E42" s="43">
        <f>SUBTOTAL(9,E44:E48)</f>
        <v>11024</v>
      </c>
      <c r="F42" s="42" t="s">
        <v>33</v>
      </c>
      <c r="G42" s="57"/>
      <c r="H42" s="43">
        <f>I42+J42</f>
        <v>28777</v>
      </c>
      <c r="I42" s="43">
        <f>SUBTOTAL(9,I44:I48)</f>
        <v>14635</v>
      </c>
      <c r="J42" s="43">
        <f>SUBTOTAL(9,J44:J48)</f>
        <v>14142</v>
      </c>
    </row>
    <row r="43" spans="1:10" ht="13.5" customHeight="1">
      <c r="A43" s="16"/>
      <c r="B43" s="56"/>
      <c r="C43" s="13"/>
      <c r="D43" s="13"/>
      <c r="E43" s="20"/>
      <c r="F43" s="10"/>
      <c r="G43" s="56"/>
      <c r="H43" s="13"/>
      <c r="I43" s="13"/>
      <c r="J43" s="13"/>
    </row>
    <row r="44" spans="1:10" ht="13.5" customHeight="1">
      <c r="A44" s="16">
        <v>20</v>
      </c>
      <c r="B44" s="56">
        <v>1.0184865664283953</v>
      </c>
      <c r="C44" s="43">
        <f>D44+E44</f>
        <v>4132</v>
      </c>
      <c r="D44" s="69">
        <f>SUM('H23.09中央:H23.09園田'!D44)</f>
        <v>2122</v>
      </c>
      <c r="E44" s="69">
        <f>SUM('H23.09中央:H23.09園田'!E44)</f>
        <v>2010</v>
      </c>
      <c r="F44" s="10">
        <v>45</v>
      </c>
      <c r="G44" s="56">
        <v>0.9981021066616056</v>
      </c>
      <c r="H44" s="43">
        <f>I44+J44</f>
        <v>5259</v>
      </c>
      <c r="I44" s="69">
        <f>SUM('H23.09中央:H23.09園田'!I44)</f>
        <v>2720</v>
      </c>
      <c r="J44" s="69">
        <f>SUM('H23.09中央:H23.09園田'!J44)</f>
        <v>2539</v>
      </c>
    </row>
    <row r="45" spans="1:10" ht="13.5" customHeight="1">
      <c r="A45" s="16">
        <v>21</v>
      </c>
      <c r="B45" s="56">
        <v>1.0158730158730158</v>
      </c>
      <c r="C45" s="43">
        <f>D45+E45</f>
        <v>4096</v>
      </c>
      <c r="D45" s="69">
        <f>SUM('H23.09中央:H23.09園田'!D45)</f>
        <v>2049</v>
      </c>
      <c r="E45" s="69">
        <f>SUM('H23.09中央:H23.09園田'!E45)</f>
        <v>2047</v>
      </c>
      <c r="F45" s="10">
        <v>46</v>
      </c>
      <c r="G45" s="56">
        <v>0.9972418020226785</v>
      </c>
      <c r="H45" s="43">
        <f>I45+J45</f>
        <v>6508</v>
      </c>
      <c r="I45" s="69">
        <f>SUM('H23.09中央:H23.09園田'!I45)</f>
        <v>3305</v>
      </c>
      <c r="J45" s="69">
        <f>SUM('H23.09中央:H23.09園田'!J45)</f>
        <v>3203</v>
      </c>
    </row>
    <row r="46" spans="1:10" ht="13.5" customHeight="1">
      <c r="A46" s="16">
        <v>22</v>
      </c>
      <c r="B46" s="56">
        <v>1.0260041792430927</v>
      </c>
      <c r="C46" s="43">
        <f>D46+E46</f>
        <v>4419</v>
      </c>
      <c r="D46" s="69">
        <f>SUM('H23.09中央:H23.09園田'!D46)</f>
        <v>2223</v>
      </c>
      <c r="E46" s="69">
        <f>SUM('H23.09中央:H23.09園田'!E46)</f>
        <v>2196</v>
      </c>
      <c r="F46" s="10">
        <v>47</v>
      </c>
      <c r="G46" s="56">
        <v>1.0005066711704105</v>
      </c>
      <c r="H46" s="43">
        <f>I46+J46</f>
        <v>5924</v>
      </c>
      <c r="I46" s="69">
        <f>SUM('H23.09中央:H23.09園田'!I46)</f>
        <v>3052</v>
      </c>
      <c r="J46" s="69">
        <f>SUM('H23.09中央:H23.09園田'!J46)</f>
        <v>2872</v>
      </c>
    </row>
    <row r="47" spans="1:10" ht="13.5" customHeight="1">
      <c r="A47" s="16">
        <v>23</v>
      </c>
      <c r="B47" s="56">
        <v>1.0327052198397229</v>
      </c>
      <c r="C47" s="43">
        <f>D47+E47</f>
        <v>4768</v>
      </c>
      <c r="D47" s="69">
        <f>SUM('H23.09中央:H23.09園田'!D47)</f>
        <v>2414</v>
      </c>
      <c r="E47" s="69">
        <f>SUM('H23.09中央:H23.09園田'!E47)</f>
        <v>2354</v>
      </c>
      <c r="F47" s="10">
        <v>48</v>
      </c>
      <c r="G47" s="56">
        <v>1.001230012300123</v>
      </c>
      <c r="H47" s="43">
        <f>I47+J47</f>
        <v>5698</v>
      </c>
      <c r="I47" s="69">
        <f>SUM('H23.09中央:H23.09園田'!I47)</f>
        <v>2846</v>
      </c>
      <c r="J47" s="69">
        <f>SUM('H23.09中央:H23.09園田'!J47)</f>
        <v>2852</v>
      </c>
    </row>
    <row r="48" spans="1:10" ht="13.5" customHeight="1">
      <c r="A48" s="16">
        <v>24</v>
      </c>
      <c r="B48" s="56">
        <v>1.0162466152884815</v>
      </c>
      <c r="C48" s="43">
        <f>D48+E48</f>
        <v>4879</v>
      </c>
      <c r="D48" s="69">
        <f>SUM('H23.09中央:H23.09園田'!D48)</f>
        <v>2462</v>
      </c>
      <c r="E48" s="69">
        <f>SUM('H23.09中央:H23.09園田'!E48)</f>
        <v>2417</v>
      </c>
      <c r="F48" s="10">
        <v>49</v>
      </c>
      <c r="G48" s="56">
        <v>0.9992581602373887</v>
      </c>
      <c r="H48" s="43">
        <f>I48+J48</f>
        <v>5388</v>
      </c>
      <c r="I48" s="69">
        <f>SUM('H23.09中央:H23.09園田'!I48)</f>
        <v>2712</v>
      </c>
      <c r="J48" s="69">
        <f>SUM('H23.09中央:H23.09園田'!J48)</f>
        <v>2676</v>
      </c>
    </row>
    <row r="49" spans="1:10" ht="13.5" customHeight="1">
      <c r="A49" s="17"/>
      <c r="B49" s="58"/>
      <c r="C49" s="70"/>
      <c r="D49" s="70"/>
      <c r="E49" s="71"/>
      <c r="F49" s="18"/>
      <c r="G49" s="58"/>
      <c r="H49" s="70"/>
      <c r="I49" s="70"/>
      <c r="J49" s="70"/>
    </row>
    <row r="50" ht="13.5" customHeight="1">
      <c r="A50" t="s">
        <v>59</v>
      </c>
    </row>
    <row r="51" ht="13.5" customHeight="1"/>
    <row r="52" ht="13.5" customHeight="1"/>
    <row r="53" ht="13.5" customHeight="1"/>
    <row r="54" spans="5:6" ht="13.5" customHeight="1">
      <c r="E54" s="80"/>
      <c r="F54" s="80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ht="13.5" customHeight="1"/>
    <row r="61" spans="5:6" ht="13.5" customHeight="1">
      <c r="E61" s="23"/>
      <c r="F61" s="23"/>
    </row>
    <row r="62" spans="5:6" ht="13.5" customHeight="1">
      <c r="E62" s="23"/>
      <c r="F62" s="23"/>
    </row>
    <row r="63" spans="5:6" ht="13.5">
      <c r="E63" s="23"/>
      <c r="F63" s="23"/>
    </row>
    <row r="64" spans="5:6" ht="13.5" customHeight="1">
      <c r="E64" s="23"/>
      <c r="F64" s="23"/>
    </row>
    <row r="65" spans="1:10" ht="17.25" customHeight="1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6" ht="13.5" customHeight="1"/>
    <row r="67" spans="1:10" ht="18" customHeight="1">
      <c r="A67" s="2" t="s">
        <v>34</v>
      </c>
      <c r="B67" s="48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9" t="s">
        <v>21</v>
      </c>
      <c r="B69" s="85" t="s">
        <v>22</v>
      </c>
      <c r="C69" s="87" t="s">
        <v>5</v>
      </c>
      <c r="D69" s="81" t="s">
        <v>0</v>
      </c>
      <c r="E69" s="81" t="s">
        <v>1</v>
      </c>
      <c r="F69" s="83" t="s">
        <v>21</v>
      </c>
      <c r="G69" s="85" t="s">
        <v>22</v>
      </c>
      <c r="H69" s="87" t="s">
        <v>5</v>
      </c>
      <c r="I69" s="81" t="s">
        <v>0</v>
      </c>
      <c r="J69" s="89" t="s">
        <v>1</v>
      </c>
    </row>
    <row r="70" spans="1:10" ht="13.5" customHeight="1">
      <c r="A70" s="90"/>
      <c r="B70" s="86"/>
      <c r="C70" s="88"/>
      <c r="D70" s="82"/>
      <c r="E70" s="82"/>
      <c r="F70" s="84"/>
      <c r="G70" s="86"/>
      <c r="H70" s="88"/>
      <c r="I70" s="82"/>
      <c r="J70" s="90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24747</v>
      </c>
      <c r="D72" s="43">
        <f>SUBTOTAL(9,D74:D78)</f>
        <v>12600</v>
      </c>
      <c r="E72" s="43">
        <f>SUBTOTAL(9,E74:E78)</f>
        <v>12147</v>
      </c>
      <c r="F72" s="42" t="s">
        <v>36</v>
      </c>
      <c r="G72" s="57"/>
      <c r="H72" s="43">
        <f>I72+J72</f>
        <v>22145</v>
      </c>
      <c r="I72" s="43">
        <f>SUBTOTAL(9,I74:I78)</f>
        <v>9485</v>
      </c>
      <c r="J72" s="43">
        <f>SUBTOTAL(9,J74:J78)</f>
        <v>12660</v>
      </c>
    </row>
    <row r="73" spans="1:10" ht="13.5" customHeight="1">
      <c r="A73" s="16"/>
      <c r="B73" s="56"/>
      <c r="C73" s="13"/>
      <c r="D73" s="13"/>
      <c r="E73" s="20"/>
      <c r="F73" s="10"/>
      <c r="G73" s="56"/>
      <c r="H73" s="13"/>
      <c r="I73" s="13"/>
      <c r="J73" s="13"/>
    </row>
    <row r="74" spans="1:10" ht="13.5" customHeight="1">
      <c r="A74" s="16">
        <v>50</v>
      </c>
      <c r="B74" s="56">
        <v>0.9920202413390424</v>
      </c>
      <c r="C74" s="43">
        <f>D74+E74</f>
        <v>5097</v>
      </c>
      <c r="D74" s="69">
        <f>SUM('H23.09中央:H23.09園田'!D74)</f>
        <v>2599</v>
      </c>
      <c r="E74" s="69">
        <f>SUM('H23.09中央:H23.09園田'!E74)</f>
        <v>2498</v>
      </c>
      <c r="F74" s="10">
        <v>75</v>
      </c>
      <c r="G74" s="56">
        <v>0.976589861751152</v>
      </c>
      <c r="H74" s="43">
        <f>I74+J74</f>
        <v>5298</v>
      </c>
      <c r="I74" s="69">
        <f>SUM('H23.09中央:H23.09園田'!I74)</f>
        <v>2350</v>
      </c>
      <c r="J74" s="69">
        <f>SUM('H23.09中央:H23.09園田'!J74)</f>
        <v>2948</v>
      </c>
    </row>
    <row r="75" spans="1:10" ht="13.5" customHeight="1">
      <c r="A75" s="16">
        <v>51</v>
      </c>
      <c r="B75" s="56">
        <v>1.000778816199377</v>
      </c>
      <c r="C75" s="43">
        <f>D75+E75</f>
        <v>5140</v>
      </c>
      <c r="D75" s="69">
        <f>SUM('H23.09中央:H23.09園田'!D75)</f>
        <v>2634</v>
      </c>
      <c r="E75" s="69">
        <f>SUM('H23.09中央:H23.09園田'!E75)</f>
        <v>2506</v>
      </c>
      <c r="F75" s="10">
        <v>76</v>
      </c>
      <c r="G75" s="56">
        <v>0.9697588884348182</v>
      </c>
      <c r="H75" s="43">
        <f>I75+J75</f>
        <v>4746</v>
      </c>
      <c r="I75" s="69">
        <f>SUM('H23.09中央:H23.09園田'!I75)</f>
        <v>2068</v>
      </c>
      <c r="J75" s="69">
        <f>SUM('H23.09中央:H23.09園田'!J75)</f>
        <v>2678</v>
      </c>
    </row>
    <row r="76" spans="1:10" ht="13.5" customHeight="1">
      <c r="A76" s="16">
        <v>52</v>
      </c>
      <c r="B76" s="56">
        <v>0.9961429151441332</v>
      </c>
      <c r="C76" s="43">
        <f>D76+E76</f>
        <v>4907</v>
      </c>
      <c r="D76" s="69">
        <f>SUM('H23.09中央:H23.09園田'!D76)</f>
        <v>2491</v>
      </c>
      <c r="E76" s="69">
        <f>SUM('H23.09中央:H23.09園田'!E76)</f>
        <v>2416</v>
      </c>
      <c r="F76" s="10">
        <v>77</v>
      </c>
      <c r="G76" s="56">
        <v>0.9735981308411215</v>
      </c>
      <c r="H76" s="43">
        <f>I76+J76</f>
        <v>4167</v>
      </c>
      <c r="I76" s="69">
        <f>SUM('H23.09中央:H23.09園田'!I76)</f>
        <v>1820</v>
      </c>
      <c r="J76" s="69">
        <f>SUM('H23.09中央:H23.09園田'!J76)</f>
        <v>2347</v>
      </c>
    </row>
    <row r="77" spans="1:10" ht="13.5" customHeight="1">
      <c r="A77" s="16">
        <v>53</v>
      </c>
      <c r="B77" s="56">
        <v>0.9958058717795086</v>
      </c>
      <c r="C77" s="43">
        <f>D77+E77</f>
        <v>4986</v>
      </c>
      <c r="D77" s="69">
        <f>SUM('H23.09中央:H23.09園田'!D77)</f>
        <v>2538</v>
      </c>
      <c r="E77" s="69">
        <f>SUM('H23.09中央:H23.09園田'!E77)</f>
        <v>2448</v>
      </c>
      <c r="F77" s="10">
        <v>78</v>
      </c>
      <c r="G77" s="56">
        <v>0.9636319845857418</v>
      </c>
      <c r="H77" s="43">
        <f>I77+J77</f>
        <v>4001</v>
      </c>
      <c r="I77" s="69">
        <f>SUM('H23.09中央:H23.09園田'!I77)</f>
        <v>1665</v>
      </c>
      <c r="J77" s="69">
        <f>SUM('H23.09中央:H23.09園田'!J77)</f>
        <v>2336</v>
      </c>
    </row>
    <row r="78" spans="1:10" ht="13.5" customHeight="1">
      <c r="A78" s="16">
        <v>54</v>
      </c>
      <c r="B78" s="56">
        <v>0.996116504854369</v>
      </c>
      <c r="C78" s="43">
        <f>D78+E78</f>
        <v>4617</v>
      </c>
      <c r="D78" s="69">
        <f>SUM('H23.09中央:H23.09園田'!D78)</f>
        <v>2338</v>
      </c>
      <c r="E78" s="69">
        <f>SUM('H23.09中央:H23.09園田'!E78)</f>
        <v>2279</v>
      </c>
      <c r="F78" s="10">
        <v>79</v>
      </c>
      <c r="G78" s="56">
        <v>0.9649165848871443</v>
      </c>
      <c r="H78" s="43">
        <f>I78+J78</f>
        <v>3933</v>
      </c>
      <c r="I78" s="69">
        <f>SUM('H23.09中央:H23.09園田'!I78)</f>
        <v>1582</v>
      </c>
      <c r="J78" s="69">
        <f>SUM('H23.09中央:H23.09園田'!J78)</f>
        <v>2351</v>
      </c>
    </row>
    <row r="79" spans="1:10" ht="13.5" customHeight="1">
      <c r="A79" s="16"/>
      <c r="B79" s="56"/>
      <c r="C79" s="13"/>
      <c r="D79" s="13"/>
      <c r="E79" s="20"/>
      <c r="F79" s="10"/>
      <c r="G79" s="56"/>
      <c r="H79" s="13"/>
      <c r="I79" s="13"/>
      <c r="J79" s="13"/>
    </row>
    <row r="80" spans="1:10" ht="13.5" customHeight="1">
      <c r="A80" s="34" t="s">
        <v>37</v>
      </c>
      <c r="B80" s="57"/>
      <c r="C80" s="43">
        <f>D80+E80</f>
        <v>26713</v>
      </c>
      <c r="D80" s="43">
        <f>SUBTOTAL(9,D82:D86)</f>
        <v>13500</v>
      </c>
      <c r="E80" s="43">
        <f>SUBTOTAL(9,E82:E86)</f>
        <v>13213</v>
      </c>
      <c r="F80" s="42" t="s">
        <v>38</v>
      </c>
      <c r="G80" s="57"/>
      <c r="H80" s="43">
        <f>I80+J80</f>
        <v>14137</v>
      </c>
      <c r="I80" s="43">
        <f>SUBTOTAL(9,I82:I86)</f>
        <v>5422</v>
      </c>
      <c r="J80" s="43">
        <f>SUBTOTAL(9,J82:J86)</f>
        <v>8715</v>
      </c>
    </row>
    <row r="81" spans="1:10" ht="13.5" customHeight="1">
      <c r="A81" s="16"/>
      <c r="B81" s="56"/>
      <c r="C81" s="13"/>
      <c r="D81" s="13"/>
      <c r="E81" s="20"/>
      <c r="F81" s="10"/>
      <c r="G81" s="56"/>
      <c r="H81" s="13"/>
      <c r="I81" s="13"/>
      <c r="J81" s="13"/>
    </row>
    <row r="82" spans="1:10" ht="13.5" customHeight="1">
      <c r="A82" s="16">
        <v>55</v>
      </c>
      <c r="B82" s="56">
        <v>0.9934560327198364</v>
      </c>
      <c r="C82" s="43">
        <f>D82+E82</f>
        <v>4858</v>
      </c>
      <c r="D82" s="69">
        <f>SUM('H23.09中央:H23.09園田'!D82)</f>
        <v>2536</v>
      </c>
      <c r="E82" s="69">
        <f>SUM('H23.09中央:H23.09園田'!E82)</f>
        <v>2322</v>
      </c>
      <c r="F82" s="10">
        <v>80</v>
      </c>
      <c r="G82" s="56">
        <v>0.9617092119866815</v>
      </c>
      <c r="H82" s="43">
        <f>I82+J82</f>
        <v>3466</v>
      </c>
      <c r="I82" s="69">
        <f>SUM('H23.09中央:H23.09園田'!I82)</f>
        <v>1407</v>
      </c>
      <c r="J82" s="69">
        <f>SUM('H23.09中央:H23.09園田'!J82)</f>
        <v>2059</v>
      </c>
    </row>
    <row r="83" spans="1:10" ht="13.5" customHeight="1">
      <c r="A83" s="16">
        <v>56</v>
      </c>
      <c r="B83" s="56">
        <v>0.9914163090128756</v>
      </c>
      <c r="C83" s="43">
        <f>D83+E83</f>
        <v>5082</v>
      </c>
      <c r="D83" s="69">
        <f>SUM('H23.09中央:H23.09園田'!D83)</f>
        <v>2595</v>
      </c>
      <c r="E83" s="69">
        <f>SUM('H23.09中央:H23.09園田'!E83)</f>
        <v>2487</v>
      </c>
      <c r="F83" s="10">
        <v>81</v>
      </c>
      <c r="G83" s="56">
        <v>0.9431354068488847</v>
      </c>
      <c r="H83" s="43">
        <f>I83+J83</f>
        <v>3002</v>
      </c>
      <c r="I83" s="69">
        <f>SUM('H23.09中央:H23.09園田'!I83)</f>
        <v>1201</v>
      </c>
      <c r="J83" s="69">
        <f>SUM('H23.09中央:H23.09園田'!J83)</f>
        <v>1801</v>
      </c>
    </row>
    <row r="84" spans="1:10" ht="13.5" customHeight="1">
      <c r="A84" s="16">
        <v>57</v>
      </c>
      <c r="B84" s="56">
        <v>0.9925358475741505</v>
      </c>
      <c r="C84" s="43">
        <f>D84+E84</f>
        <v>5053</v>
      </c>
      <c r="D84" s="69">
        <f>SUM('H23.09中央:H23.09園田'!D84)</f>
        <v>2537</v>
      </c>
      <c r="E84" s="69">
        <f>SUM('H23.09中央:H23.09園田'!E84)</f>
        <v>2516</v>
      </c>
      <c r="F84" s="10">
        <v>82</v>
      </c>
      <c r="G84" s="56">
        <v>0.9399545602077247</v>
      </c>
      <c r="H84" s="43">
        <f>I84+J84</f>
        <v>2896</v>
      </c>
      <c r="I84" s="69">
        <f>SUM('H23.09中央:H23.09園田'!I84)</f>
        <v>1086</v>
      </c>
      <c r="J84" s="69">
        <f>SUM('H23.09中央:H23.09園田'!J84)</f>
        <v>1810</v>
      </c>
    </row>
    <row r="85" spans="1:10" ht="13.5" customHeight="1">
      <c r="A85" s="16">
        <v>58</v>
      </c>
      <c r="B85" s="56">
        <v>0.9909798372833393</v>
      </c>
      <c r="C85" s="43">
        <f>D85+E85</f>
        <v>5603</v>
      </c>
      <c r="D85" s="69">
        <f>SUM('H23.09中央:H23.09園田'!D85)</f>
        <v>2688</v>
      </c>
      <c r="E85" s="69">
        <f>SUM('H23.09中央:H23.09園田'!E85)</f>
        <v>2915</v>
      </c>
      <c r="F85" s="10">
        <v>83</v>
      </c>
      <c r="G85" s="56">
        <v>0.9391465677179963</v>
      </c>
      <c r="H85" s="43">
        <f>I85+J85</f>
        <v>2531</v>
      </c>
      <c r="I85" s="69">
        <f>SUM('H23.09中央:H23.09園田'!I85)</f>
        <v>925</v>
      </c>
      <c r="J85" s="69">
        <f>SUM('H23.09中央:H23.09園田'!J85)</f>
        <v>1606</v>
      </c>
    </row>
    <row r="86" spans="1:10" ht="13.5" customHeight="1">
      <c r="A86" s="16">
        <v>59</v>
      </c>
      <c r="B86" s="56">
        <v>0.9906072874493927</v>
      </c>
      <c r="C86" s="43">
        <f>D86+E86</f>
        <v>6117</v>
      </c>
      <c r="D86" s="69">
        <f>SUM('H23.09中央:H23.09園田'!D86)</f>
        <v>3144</v>
      </c>
      <c r="E86" s="69">
        <f>SUM('H23.09中央:H23.09園田'!E86)</f>
        <v>2973</v>
      </c>
      <c r="F86" s="10">
        <v>84</v>
      </c>
      <c r="G86" s="56">
        <v>0.927596193628465</v>
      </c>
      <c r="H86" s="43">
        <f>I86+J86</f>
        <v>2242</v>
      </c>
      <c r="I86" s="69">
        <f>SUM('H23.09中央:H23.09園田'!I86)</f>
        <v>803</v>
      </c>
      <c r="J86" s="69">
        <f>SUM('H23.09中央:H23.09園田'!J86)</f>
        <v>1439</v>
      </c>
    </row>
    <row r="87" spans="1:10" ht="13.5" customHeight="1">
      <c r="A87" s="16"/>
      <c r="B87" s="56"/>
      <c r="C87" s="13"/>
      <c r="D87" s="13"/>
      <c r="E87" s="20"/>
      <c r="F87" s="10"/>
      <c r="G87" s="56"/>
      <c r="H87" s="13"/>
      <c r="I87" s="13"/>
      <c r="J87" s="13"/>
    </row>
    <row r="88" spans="1:10" ht="13.5" customHeight="1">
      <c r="A88" s="34" t="s">
        <v>39</v>
      </c>
      <c r="B88" s="57"/>
      <c r="C88" s="43">
        <f>D88+E88</f>
        <v>38347</v>
      </c>
      <c r="D88" s="43">
        <f>SUBTOTAL(9,D90:D94)</f>
        <v>18927</v>
      </c>
      <c r="E88" s="43">
        <f>SUBTOTAL(9,E90:E94)</f>
        <v>19420</v>
      </c>
      <c r="F88" s="42" t="s">
        <v>2</v>
      </c>
      <c r="G88" s="57"/>
      <c r="H88" s="43">
        <f>I88+J88</f>
        <v>7609</v>
      </c>
      <c r="I88" s="43">
        <f>SUBTOTAL(9,I90:I94)</f>
        <v>2222</v>
      </c>
      <c r="J88" s="43">
        <f>SUBTOTAL(9,J90:J94)</f>
        <v>5387</v>
      </c>
    </row>
    <row r="89" spans="1:10" ht="13.5" customHeight="1">
      <c r="A89" s="16"/>
      <c r="B89" s="56"/>
      <c r="C89" s="13"/>
      <c r="D89" s="13"/>
      <c r="E89" s="20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0.989738251041047</v>
      </c>
      <c r="C90" s="43">
        <f>D90+E90</f>
        <v>6655</v>
      </c>
      <c r="D90" s="69">
        <f>SUM('H23.09中央:H23.09園田'!D90)</f>
        <v>3357</v>
      </c>
      <c r="E90" s="69">
        <f>SUM('H23.09中央:H23.09園田'!E90)</f>
        <v>3298</v>
      </c>
      <c r="F90" s="10">
        <v>85</v>
      </c>
      <c r="G90" s="56">
        <v>0.9239332096474954</v>
      </c>
      <c r="H90" s="43">
        <f>I90+J90</f>
        <v>1992</v>
      </c>
      <c r="I90" s="69">
        <f>SUM('H23.09中央:H23.09園田'!I90)</f>
        <v>676</v>
      </c>
      <c r="J90" s="69">
        <f>SUM('H23.09中央:H23.09園田'!J90)</f>
        <v>1316</v>
      </c>
    </row>
    <row r="91" spans="1:10" ht="13.5" customHeight="1">
      <c r="A91" s="16">
        <v>61</v>
      </c>
      <c r="B91" s="56">
        <v>0.9895412076418909</v>
      </c>
      <c r="C91" s="43">
        <f>D91+E91</f>
        <v>7096</v>
      </c>
      <c r="D91" s="69">
        <f>SUM('H23.09中央:H23.09園田'!D91)</f>
        <v>3517</v>
      </c>
      <c r="E91" s="69">
        <f>SUM('H23.09中央:H23.09園田'!E91)</f>
        <v>3579</v>
      </c>
      <c r="F91" s="10">
        <v>86</v>
      </c>
      <c r="G91" s="56">
        <v>0.9258312020460358</v>
      </c>
      <c r="H91" s="43">
        <f>I91+J91</f>
        <v>1810</v>
      </c>
      <c r="I91" s="69">
        <f>SUM('H23.09中央:H23.09園田'!I91)</f>
        <v>558</v>
      </c>
      <c r="J91" s="69">
        <f>SUM('H23.09中央:H23.09園田'!J91)</f>
        <v>1252</v>
      </c>
    </row>
    <row r="92" spans="1:10" ht="13.5" customHeight="1">
      <c r="A92" s="16">
        <v>62</v>
      </c>
      <c r="B92" s="56">
        <v>0.9916617033948779</v>
      </c>
      <c r="C92" s="43">
        <f>D92+E92</f>
        <v>8325</v>
      </c>
      <c r="D92" s="69">
        <f>SUM('H23.09中央:H23.09園田'!D92)</f>
        <v>4086</v>
      </c>
      <c r="E92" s="69">
        <f>SUM('H23.09中央:H23.09園田'!E92)</f>
        <v>4239</v>
      </c>
      <c r="F92" s="10">
        <v>87</v>
      </c>
      <c r="G92" s="56">
        <v>0.9023929471032746</v>
      </c>
      <c r="H92" s="43">
        <f>I92+J92</f>
        <v>1433</v>
      </c>
      <c r="I92" s="69">
        <f>SUM('H23.09中央:H23.09園田'!I92)</f>
        <v>414</v>
      </c>
      <c r="J92" s="69">
        <f>SUM('H23.09中央:H23.09園田'!J92)</f>
        <v>1019</v>
      </c>
    </row>
    <row r="93" spans="1:10" ht="13.5" customHeight="1">
      <c r="A93" s="16">
        <v>63</v>
      </c>
      <c r="B93" s="56">
        <v>0.9888757396449704</v>
      </c>
      <c r="C93" s="43">
        <f>D93+E93</f>
        <v>8356</v>
      </c>
      <c r="D93" s="69">
        <f>SUM('H23.09中央:H23.09園田'!D93)</f>
        <v>4117</v>
      </c>
      <c r="E93" s="69">
        <f>SUM('H23.09中央:H23.09園田'!E93)</f>
        <v>4239</v>
      </c>
      <c r="F93" s="10">
        <v>88</v>
      </c>
      <c r="G93" s="56">
        <v>0.9018361581920904</v>
      </c>
      <c r="H93" s="43">
        <f>I93+J93</f>
        <v>1277</v>
      </c>
      <c r="I93" s="69">
        <f>SUM('H23.09中央:H23.09園田'!I93)</f>
        <v>312</v>
      </c>
      <c r="J93" s="69">
        <f>SUM('H23.09中央:H23.09園田'!J93)</f>
        <v>965</v>
      </c>
    </row>
    <row r="94" spans="1:10" ht="13.5" customHeight="1">
      <c r="A94" s="16">
        <v>64</v>
      </c>
      <c r="B94" s="56">
        <v>0.9903653653653653</v>
      </c>
      <c r="C94" s="43">
        <f>D94+E94</f>
        <v>7915</v>
      </c>
      <c r="D94" s="69">
        <f>SUM('H23.09中央:H23.09園田'!D94)</f>
        <v>3850</v>
      </c>
      <c r="E94" s="69">
        <f>SUM('H23.09中央:H23.09園田'!E94)</f>
        <v>4065</v>
      </c>
      <c r="F94" s="10">
        <v>89</v>
      </c>
      <c r="G94" s="56">
        <v>0.897708674304419</v>
      </c>
      <c r="H94" s="43">
        <f>I94+J94</f>
        <v>1097</v>
      </c>
      <c r="I94" s="69">
        <f>SUM('H23.09中央:H23.09園田'!I94)</f>
        <v>262</v>
      </c>
      <c r="J94" s="69">
        <f>SUM('H23.09中央:H23.09園田'!J94)</f>
        <v>835</v>
      </c>
    </row>
    <row r="95" spans="1:10" ht="13.5" customHeight="1">
      <c r="A95" s="16"/>
      <c r="B95" s="56"/>
      <c r="C95" s="13"/>
      <c r="D95" s="13"/>
      <c r="E95" s="20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29755</v>
      </c>
      <c r="D96" s="43">
        <f>SUBTOTAL(9,D98:D102)</f>
        <v>14219</v>
      </c>
      <c r="E96" s="43">
        <f>SUBTOTAL(9,E98:E102)</f>
        <v>15536</v>
      </c>
      <c r="F96" s="42" t="s">
        <v>3</v>
      </c>
      <c r="G96" s="57"/>
      <c r="H96" s="43">
        <f>I96+J96</f>
        <v>3064</v>
      </c>
      <c r="I96" s="43">
        <f>SUBTOTAL(9,I98:I102)</f>
        <v>675</v>
      </c>
      <c r="J96" s="43">
        <f>SUBTOTAL(9,J98:J102)</f>
        <v>2389</v>
      </c>
    </row>
    <row r="97" spans="1:10" ht="13.5" customHeight="1">
      <c r="A97" s="16"/>
      <c r="B97" s="56"/>
      <c r="C97" s="13"/>
      <c r="D97" s="13"/>
      <c r="E97" s="20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0.9878800328677074</v>
      </c>
      <c r="C98" s="43">
        <f>D98+E98</f>
        <v>4809</v>
      </c>
      <c r="D98" s="69">
        <f>SUM('H23.09中央:H23.09園田'!D98)</f>
        <v>2291</v>
      </c>
      <c r="E98" s="69">
        <f>SUM('H23.09中央:H23.09園田'!E98)</f>
        <v>2518</v>
      </c>
      <c r="F98" s="10">
        <v>90</v>
      </c>
      <c r="G98" s="56">
        <v>0.8872691933916423</v>
      </c>
      <c r="H98" s="43">
        <f>I98+J98</f>
        <v>913</v>
      </c>
      <c r="I98" s="69">
        <f>SUM('H23.09中央:H23.09園田'!I98)</f>
        <v>200</v>
      </c>
      <c r="J98" s="69">
        <f>SUM('H23.09中央:H23.09園田'!J98)</f>
        <v>713</v>
      </c>
    </row>
    <row r="99" spans="1:10" ht="13.5" customHeight="1">
      <c r="A99" s="16">
        <v>66</v>
      </c>
      <c r="B99" s="56">
        <v>0.9855206979766103</v>
      </c>
      <c r="C99" s="43">
        <f>D99+E99</f>
        <v>5309</v>
      </c>
      <c r="D99" s="69">
        <f>SUM('H23.09中央:H23.09園田'!D99)</f>
        <v>2533</v>
      </c>
      <c r="E99" s="69">
        <f>SUM('H23.09中央:H23.09園田'!E99)</f>
        <v>2776</v>
      </c>
      <c r="F99" s="10">
        <v>91</v>
      </c>
      <c r="G99" s="56">
        <v>0.8542976939203354</v>
      </c>
      <c r="H99" s="43">
        <f>I99+J99</f>
        <v>815</v>
      </c>
      <c r="I99" s="69">
        <f>SUM('H23.09中央:H23.09園田'!I99)</f>
        <v>183</v>
      </c>
      <c r="J99" s="69">
        <f>SUM('H23.09中央:H23.09園田'!J99)</f>
        <v>632</v>
      </c>
    </row>
    <row r="100" spans="1:10" ht="13.5" customHeight="1">
      <c r="A100" s="16">
        <v>67</v>
      </c>
      <c r="B100" s="56">
        <v>0.9838590256182438</v>
      </c>
      <c r="C100" s="43">
        <f>D100+E100</f>
        <v>6644</v>
      </c>
      <c r="D100" s="69">
        <f>SUM('H23.09中央:H23.09園田'!D100)</f>
        <v>3228</v>
      </c>
      <c r="E100" s="69">
        <f>SUM('H23.09中央:H23.09園田'!E100)</f>
        <v>3416</v>
      </c>
      <c r="F100" s="10">
        <v>92</v>
      </c>
      <c r="G100" s="56">
        <v>0.8460291734197731</v>
      </c>
      <c r="H100" s="43">
        <f>I100+J100</f>
        <v>522</v>
      </c>
      <c r="I100" s="69">
        <f>SUM('H23.09中央:H23.09園田'!I100)</f>
        <v>107</v>
      </c>
      <c r="J100" s="69">
        <f>SUM('H23.09中央:H23.09園田'!J100)</f>
        <v>415</v>
      </c>
    </row>
    <row r="101" spans="1:10" ht="13.5" customHeight="1">
      <c r="A101" s="16">
        <v>68</v>
      </c>
      <c r="B101" s="56">
        <v>0.9813054992989563</v>
      </c>
      <c r="C101" s="43">
        <f>D101+E101</f>
        <v>6299</v>
      </c>
      <c r="D101" s="69">
        <f>SUM('H23.09中央:H23.09園田'!D101)</f>
        <v>2984</v>
      </c>
      <c r="E101" s="69">
        <f>SUM('H23.09中央:H23.09園田'!E101)</f>
        <v>3315</v>
      </c>
      <c r="F101" s="10">
        <v>93</v>
      </c>
      <c r="G101" s="56">
        <v>0.8810916179337231</v>
      </c>
      <c r="H101" s="43">
        <f>I101+J101</f>
        <v>452</v>
      </c>
      <c r="I101" s="69">
        <f>SUM('H23.09中央:H23.09園田'!I101)</f>
        <v>116</v>
      </c>
      <c r="J101" s="69">
        <f>SUM('H23.09中央:H23.09園田'!J101)</f>
        <v>336</v>
      </c>
    </row>
    <row r="102" spans="1:10" ht="13.5" customHeight="1">
      <c r="A102" s="16">
        <v>69</v>
      </c>
      <c r="B102" s="56">
        <v>0.9893585574933491</v>
      </c>
      <c r="C102" s="43">
        <f>D102+E102</f>
        <v>6694</v>
      </c>
      <c r="D102" s="69">
        <f>SUM('H23.09中央:H23.09園田'!D102)</f>
        <v>3183</v>
      </c>
      <c r="E102" s="69">
        <f>SUM('H23.09中央:H23.09園田'!E102)</f>
        <v>3511</v>
      </c>
      <c r="F102" s="10">
        <v>94</v>
      </c>
      <c r="G102" s="56">
        <v>0.8264840182648402</v>
      </c>
      <c r="H102" s="43">
        <f>I102+J102</f>
        <v>362</v>
      </c>
      <c r="I102" s="69">
        <f>SUM('H23.09中央:H23.09園田'!I102)</f>
        <v>69</v>
      </c>
      <c r="J102" s="69">
        <f>SUM('H23.09中央:H23.09園田'!J102)</f>
        <v>293</v>
      </c>
    </row>
    <row r="103" spans="1:10" ht="13.5" customHeight="1">
      <c r="A103" s="16"/>
      <c r="B103" s="56"/>
      <c r="C103" s="13"/>
      <c r="D103" s="13"/>
      <c r="E103" s="20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27745</v>
      </c>
      <c r="D104" s="43">
        <f>SUBTOTAL(9,D106:D110)</f>
        <v>12944</v>
      </c>
      <c r="E104" s="43">
        <f>SUBTOTAL(9,E106:E110)</f>
        <v>14801</v>
      </c>
      <c r="F104" s="42" t="s">
        <v>4</v>
      </c>
      <c r="G104" s="57"/>
      <c r="H104" s="43">
        <f>I104+J104</f>
        <v>836</v>
      </c>
      <c r="I104" s="43">
        <f>SUBTOTAL(9,I106:I110)</f>
        <v>157</v>
      </c>
      <c r="J104" s="43">
        <f>SUBTOTAL(9,J106:J110)</f>
        <v>679</v>
      </c>
    </row>
    <row r="105" spans="1:10" ht="13.5" customHeight="1">
      <c r="A105" s="16" t="s">
        <v>55</v>
      </c>
      <c r="B105" s="56"/>
      <c r="C105" s="13"/>
      <c r="D105" s="13"/>
      <c r="E105" s="20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0.9817968291250734</v>
      </c>
      <c r="C106" s="43">
        <f>D106+E106</f>
        <v>6688</v>
      </c>
      <c r="D106" s="69">
        <f>SUM('H23.09中央:H23.09園田'!D106)</f>
        <v>3248</v>
      </c>
      <c r="E106" s="69">
        <f>SUM('H23.09中央:H23.09園田'!E106)</f>
        <v>3440</v>
      </c>
      <c r="F106" s="10">
        <v>95</v>
      </c>
      <c r="G106" s="56">
        <v>0.7580174927113703</v>
      </c>
      <c r="H106" s="43">
        <f>I106+J106</f>
        <v>260</v>
      </c>
      <c r="I106" s="69">
        <f>SUM('H23.09中央:H23.09園田'!I106)</f>
        <v>49</v>
      </c>
      <c r="J106" s="69">
        <f>SUM('H23.09中央:H23.09園田'!J106)</f>
        <v>211</v>
      </c>
    </row>
    <row r="107" spans="1:10" ht="13.5" customHeight="1">
      <c r="A107" s="16">
        <v>71</v>
      </c>
      <c r="B107" s="56">
        <v>0.9865748101042219</v>
      </c>
      <c r="C107" s="43">
        <f>D107+E107</f>
        <v>5585</v>
      </c>
      <c r="D107" s="69">
        <f>SUM('H23.09中央:H23.09園田'!D107)</f>
        <v>2596</v>
      </c>
      <c r="E107" s="69">
        <f>SUM('H23.09中央:H23.09園田'!E107)</f>
        <v>2989</v>
      </c>
      <c r="F107" s="10">
        <v>96</v>
      </c>
      <c r="G107" s="56">
        <v>0.8154981549815498</v>
      </c>
      <c r="H107" s="43">
        <f>I107+J107</f>
        <v>221</v>
      </c>
      <c r="I107" s="69">
        <f>SUM('H23.09中央:H23.09園田'!I107)</f>
        <v>43</v>
      </c>
      <c r="J107" s="69">
        <f>SUM('H23.09中央:H23.09園田'!J107)</f>
        <v>178</v>
      </c>
    </row>
    <row r="108" spans="1:10" ht="13.5" customHeight="1">
      <c r="A108" s="16">
        <v>72</v>
      </c>
      <c r="B108" s="56">
        <v>0.9875389408099688</v>
      </c>
      <c r="C108" s="43">
        <f>D108+E108</f>
        <v>5072</v>
      </c>
      <c r="D108" s="69">
        <f>SUM('H23.09中央:H23.09園田'!D108)</f>
        <v>2363</v>
      </c>
      <c r="E108" s="69">
        <f>SUM('H23.09中央:H23.09園田'!E108)</f>
        <v>2709</v>
      </c>
      <c r="F108" s="10">
        <v>97</v>
      </c>
      <c r="G108" s="56">
        <v>0.7601809954751131</v>
      </c>
      <c r="H108" s="43">
        <f>I108+J108</f>
        <v>168</v>
      </c>
      <c r="I108" s="69">
        <f>SUM('H23.09中央:H23.09園田'!I108)</f>
        <v>32</v>
      </c>
      <c r="J108" s="69">
        <f>SUM('H23.09中央:H23.09園田'!J108)</f>
        <v>136</v>
      </c>
    </row>
    <row r="109" spans="1:10" ht="13.5" customHeight="1">
      <c r="A109" s="16">
        <v>73</v>
      </c>
      <c r="B109" s="56">
        <v>0.9808414725770098</v>
      </c>
      <c r="C109" s="43">
        <f>D109+E109</f>
        <v>5222</v>
      </c>
      <c r="D109" s="69">
        <f>SUM('H23.09中央:H23.09園田'!D109)</f>
        <v>2391</v>
      </c>
      <c r="E109" s="69">
        <f>SUM('H23.09中央:H23.09園田'!E109)</f>
        <v>2831</v>
      </c>
      <c r="F109" s="10">
        <v>98</v>
      </c>
      <c r="G109" s="56">
        <v>0.7785234899328859</v>
      </c>
      <c r="H109" s="43">
        <f>I109+J109</f>
        <v>116</v>
      </c>
      <c r="I109" s="69">
        <f>SUM('H23.09中央:H23.09園田'!I109)</f>
        <v>21</v>
      </c>
      <c r="J109" s="69">
        <f>SUM('H23.09中央:H23.09園田'!J109)</f>
        <v>95</v>
      </c>
    </row>
    <row r="110" spans="1:10" ht="13.5" customHeight="1">
      <c r="A110" s="16">
        <v>74</v>
      </c>
      <c r="B110" s="56">
        <v>0.9782731910069904</v>
      </c>
      <c r="C110" s="43">
        <f>D110+E110</f>
        <v>5178</v>
      </c>
      <c r="D110" s="69">
        <f>SUM('H23.09中央:H23.09園田'!D110)</f>
        <v>2346</v>
      </c>
      <c r="E110" s="69">
        <f>SUM('H23.09中央:H23.09園田'!E110)</f>
        <v>2832</v>
      </c>
      <c r="F110" s="10">
        <v>99</v>
      </c>
      <c r="G110" s="56">
        <v>0.6513761467889908</v>
      </c>
      <c r="H110" s="43">
        <f>I110+J110</f>
        <v>71</v>
      </c>
      <c r="I110" s="69">
        <f>SUM('H23.09中央:H23.09園田'!I110)</f>
        <v>12</v>
      </c>
      <c r="J110" s="69">
        <f>SUM('H23.09中央:H23.09園田'!J110)</f>
        <v>59</v>
      </c>
    </row>
    <row r="111" spans="1:10" ht="13.5" customHeight="1">
      <c r="A111" s="16"/>
      <c r="B111" s="56"/>
      <c r="C111" s="13"/>
      <c r="D111" s="13"/>
      <c r="E111" s="13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25"/>
      <c r="D112" s="25"/>
      <c r="E112" s="20"/>
      <c r="F112" s="42" t="s">
        <v>6</v>
      </c>
      <c r="G112" s="57"/>
      <c r="H112" s="43">
        <f>I112+J112</f>
        <v>115</v>
      </c>
      <c r="I112" s="69">
        <f>SUM('H23.09中央:H23.09園田'!I112)</f>
        <v>21</v>
      </c>
      <c r="J112" s="69">
        <f>SUM('H23.09中央:H23.09園田'!J112)</f>
        <v>94</v>
      </c>
    </row>
    <row r="113" spans="1:10" ht="13.5" customHeight="1">
      <c r="A113" s="17"/>
      <c r="B113" s="58"/>
      <c r="C113" s="70"/>
      <c r="D113" s="70"/>
      <c r="E113" s="70"/>
      <c r="F113" s="47"/>
      <c r="G113" s="60"/>
      <c r="H113" s="46"/>
      <c r="I113" s="46"/>
      <c r="J113" s="46"/>
    </row>
    <row r="114" spans="1:10" ht="13.5" customHeight="1">
      <c r="A114" s="29"/>
      <c r="B114" s="61"/>
      <c r="C114" s="29"/>
      <c r="D114" s="29"/>
      <c r="E114" s="29"/>
      <c r="F114" s="31"/>
      <c r="G114" s="62"/>
      <c r="H114" s="32"/>
      <c r="I114" s="32"/>
      <c r="J114" s="32"/>
    </row>
    <row r="115" spans="1:7" ht="13.5" customHeight="1">
      <c r="A115" s="79" t="s">
        <v>12</v>
      </c>
      <c r="B115" s="79"/>
      <c r="C115" s="33" t="s">
        <v>17</v>
      </c>
      <c r="D115" s="33"/>
      <c r="E115" s="33" t="s">
        <v>18</v>
      </c>
      <c r="F115" s="33"/>
      <c r="G115" s="33" t="s">
        <v>19</v>
      </c>
    </row>
    <row r="116" spans="1:8" ht="13.5" customHeight="1">
      <c r="A116" s="35"/>
      <c r="B116" s="35"/>
      <c r="C116" s="35"/>
      <c r="D116" s="33"/>
      <c r="E116" s="33"/>
      <c r="F116" s="33"/>
      <c r="G116" s="33"/>
      <c r="H116" s="33"/>
    </row>
    <row r="117" spans="1:7" ht="13.5" customHeight="1">
      <c r="A117" s="79" t="s">
        <v>13</v>
      </c>
      <c r="B117" s="79"/>
      <c r="C117" s="44">
        <f>E117+G117</f>
        <v>58606</v>
      </c>
      <c r="D117" s="44"/>
      <c r="E117" s="44">
        <f>SUBTOTAL(9,D10:D32)</f>
        <v>30000</v>
      </c>
      <c r="F117" s="44"/>
      <c r="G117" s="44">
        <f>SUBTOTAL(9,E10:E32)</f>
        <v>28606</v>
      </c>
    </row>
    <row r="118" spans="1:8" ht="13.5" customHeight="1">
      <c r="A118" s="35"/>
      <c r="B118" s="35"/>
      <c r="C118" s="8"/>
      <c r="D118" s="44"/>
      <c r="E118" s="44"/>
      <c r="F118" s="44"/>
      <c r="G118" s="44"/>
      <c r="H118" s="36"/>
    </row>
    <row r="119" spans="1:7" ht="13.5" customHeight="1">
      <c r="A119" s="79" t="s">
        <v>14</v>
      </c>
      <c r="B119" s="79"/>
      <c r="C119" s="44">
        <f>E119+G119</f>
        <v>294959</v>
      </c>
      <c r="D119" s="44"/>
      <c r="E119" s="44">
        <f>SUBTOTAL(9,D34:D48,I10:I48,D72:D94)</f>
        <v>149633</v>
      </c>
      <c r="F119" s="44"/>
      <c r="G119" s="44">
        <f>SUBTOTAL(9,E34:E48,J10:J48,E72:E94)</f>
        <v>145326</v>
      </c>
    </row>
    <row r="120" spans="1:8" ht="13.5" customHeight="1">
      <c r="A120" s="35"/>
      <c r="B120" s="35"/>
      <c r="C120" s="8"/>
      <c r="D120" s="44"/>
      <c r="E120" s="44"/>
      <c r="F120" s="44"/>
      <c r="G120" s="44"/>
      <c r="H120" s="36"/>
    </row>
    <row r="121" spans="1:7" ht="13.5" customHeight="1">
      <c r="A121" s="79" t="s">
        <v>15</v>
      </c>
      <c r="B121" s="79"/>
      <c r="C121" s="44">
        <f>E121+G121</f>
        <v>105406</v>
      </c>
      <c r="D121" s="44"/>
      <c r="E121" s="45">
        <f>SUBTOTAL(9,D96:D110,I72:I112)</f>
        <v>45145</v>
      </c>
      <c r="F121" s="44"/>
      <c r="G121" s="45">
        <f>SUBTOTAL(9,E96:E110,J72:J112)</f>
        <v>60261</v>
      </c>
    </row>
    <row r="122" spans="2:8" ht="13.5" customHeight="1">
      <c r="B122"/>
      <c r="C122" s="3"/>
      <c r="D122" s="44"/>
      <c r="E122" s="44"/>
      <c r="F122" s="44"/>
      <c r="G122" s="44"/>
      <c r="H122" s="37"/>
    </row>
    <row r="123" spans="1:7" ht="13.5" customHeight="1">
      <c r="A123" s="80" t="s">
        <v>10</v>
      </c>
      <c r="B123" s="80"/>
      <c r="C123" s="44">
        <f>E123+G123</f>
        <v>47906</v>
      </c>
      <c r="D123" s="44"/>
      <c r="E123" s="44">
        <f>SUBTOTAL(9,I72:I112)</f>
        <v>17982</v>
      </c>
      <c r="F123" s="44"/>
      <c r="G123" s="44">
        <f>SUBTOTAL(9,J72:J112)</f>
        <v>29924</v>
      </c>
    </row>
    <row r="124" ht="13.5" customHeight="1"/>
    <row r="125" ht="13.5" customHeight="1"/>
    <row r="126" spans="5:6" ht="13.5" customHeight="1">
      <c r="E126" s="23"/>
      <c r="F126" s="23"/>
    </row>
    <row r="278" spans="2:7" s="41" customFormat="1" ht="13.5">
      <c r="B278" s="63"/>
      <c r="G278" s="63"/>
    </row>
    <row r="286" spans="2:7" s="41" customFormat="1" ht="13.5">
      <c r="B286" s="63"/>
      <c r="G286" s="63"/>
    </row>
    <row r="313" spans="2:7" s="41" customFormat="1" ht="13.5">
      <c r="B313" s="63"/>
      <c r="G313" s="63"/>
    </row>
    <row r="321" spans="2:7" s="41" customFormat="1" ht="13.5">
      <c r="B321" s="63"/>
      <c r="G321" s="63"/>
    </row>
    <row r="329" spans="2:7" s="41" customFormat="1" ht="13.5">
      <c r="B329" s="63"/>
      <c r="G329" s="63"/>
    </row>
    <row r="337" spans="2:7" s="41" customFormat="1" ht="13.5">
      <c r="B337" s="63"/>
      <c r="G337" s="63"/>
    </row>
    <row r="345" spans="2:7" s="41" customFormat="1" ht="13.5">
      <c r="B345" s="63"/>
      <c r="G345" s="63"/>
    </row>
    <row r="382" spans="2:7" s="41" customFormat="1" ht="13.5">
      <c r="B382" s="63"/>
      <c r="G382" s="63"/>
    </row>
    <row r="390" spans="2:7" s="41" customFormat="1" ht="13.5">
      <c r="B390" s="63"/>
      <c r="G390" s="63"/>
    </row>
    <row r="398" spans="2:7" s="41" customFormat="1" ht="13.5">
      <c r="B398" s="63"/>
      <c r="G398" s="63"/>
    </row>
    <row r="406" spans="2:7" s="41" customFormat="1" ht="13.5">
      <c r="B406" s="63"/>
      <c r="G406" s="63"/>
    </row>
    <row r="433" spans="2:7" s="41" customFormat="1" ht="13.5">
      <c r="B433" s="63"/>
      <c r="G433" s="63"/>
    </row>
    <row r="441" spans="2:7" s="41" customFormat="1" ht="13.5">
      <c r="B441" s="63"/>
      <c r="G441" s="63"/>
    </row>
    <row r="449" spans="2:7" s="41" customFormat="1" ht="13.5">
      <c r="B449" s="63"/>
      <c r="G449" s="63"/>
    </row>
    <row r="457" spans="2:7" s="41" customFormat="1" ht="13.5">
      <c r="B457" s="63"/>
      <c r="G457" s="63"/>
    </row>
    <row r="465" spans="2:7" s="41" customFormat="1" ht="13.5">
      <c r="B465" s="63"/>
      <c r="G465" s="63"/>
    </row>
    <row r="492" spans="2:7" s="41" customFormat="1" ht="13.5">
      <c r="B492" s="63"/>
      <c r="G492" s="63"/>
    </row>
    <row r="493" spans="2:7" s="41" customFormat="1" ht="13.5">
      <c r="B493" s="63"/>
      <c r="G493" s="63"/>
    </row>
    <row r="494" spans="2:7" s="41" customFormat="1" ht="13.5">
      <c r="B494" s="63"/>
      <c r="G494" s="63"/>
    </row>
    <row r="502" spans="2:7" s="41" customFormat="1" ht="13.5">
      <c r="B502" s="63"/>
      <c r="G502" s="63"/>
    </row>
    <row r="510" spans="2:7" s="41" customFormat="1" ht="13.5">
      <c r="B510" s="63"/>
      <c r="G510" s="63"/>
    </row>
    <row r="518" spans="2:7" s="41" customFormat="1" ht="13.5">
      <c r="B518" s="63"/>
      <c r="G518" s="63"/>
    </row>
    <row r="526" spans="2:7" s="41" customFormat="1" ht="13.5">
      <c r="B526" s="63"/>
      <c r="G526" s="63"/>
    </row>
    <row r="553" spans="2:7" s="41" customFormat="1" ht="13.5">
      <c r="B553" s="63"/>
      <c r="G553" s="63"/>
    </row>
    <row r="561" spans="2:7" s="41" customFormat="1" ht="13.5">
      <c r="B561" s="63"/>
      <c r="G561" s="63"/>
    </row>
    <row r="569" spans="2:7" s="41" customFormat="1" ht="13.5">
      <c r="B569" s="63"/>
      <c r="G569" s="63"/>
    </row>
    <row r="577" spans="2:7" s="41" customFormat="1" ht="13.5">
      <c r="B577" s="63"/>
      <c r="G577" s="63"/>
    </row>
    <row r="585" spans="2:7" s="41" customFormat="1" ht="13.5">
      <c r="B585" s="63"/>
      <c r="G585" s="63"/>
    </row>
    <row r="622" spans="2:7" s="41" customFormat="1" ht="13.5">
      <c r="B622" s="63"/>
      <c r="G622" s="63"/>
    </row>
    <row r="630" spans="2:7" s="41" customFormat="1" ht="13.5">
      <c r="B630" s="63"/>
      <c r="G630" s="63"/>
    </row>
    <row r="638" spans="2:7" s="41" customFormat="1" ht="13.5">
      <c r="B638" s="63"/>
      <c r="G638" s="63"/>
    </row>
    <row r="646" spans="2:7" s="41" customFormat="1" ht="13.5">
      <c r="B646" s="63"/>
      <c r="G646" s="63"/>
    </row>
    <row r="673" spans="2:7" s="41" customFormat="1" ht="13.5">
      <c r="B673" s="63"/>
      <c r="G673" s="63"/>
    </row>
    <row r="681" spans="2:7" s="41" customFormat="1" ht="13.5">
      <c r="B681" s="63"/>
      <c r="G681" s="63"/>
    </row>
    <row r="689" spans="2:7" s="41" customFormat="1" ht="13.5">
      <c r="B689" s="63"/>
      <c r="G689" s="63"/>
    </row>
    <row r="697" spans="2:7" s="41" customFormat="1" ht="13.5">
      <c r="B697" s="63"/>
      <c r="G697" s="63"/>
    </row>
    <row r="705" spans="2:7" s="41" customFormat="1" ht="13.5">
      <c r="B705" s="63"/>
      <c r="G705" s="63"/>
    </row>
    <row r="732" spans="2:7" s="41" customFormat="1" ht="13.5">
      <c r="B732" s="63"/>
      <c r="G732" s="63"/>
    </row>
    <row r="733" spans="2:7" s="41" customFormat="1" ht="13.5">
      <c r="B733" s="63"/>
      <c r="G733" s="63"/>
    </row>
    <row r="734" spans="2:7" s="41" customFormat="1" ht="13.5">
      <c r="B734" s="63"/>
      <c r="G734" s="63"/>
    </row>
    <row r="742" spans="2:7" s="41" customFormat="1" ht="13.5">
      <c r="B742" s="63"/>
      <c r="G742" s="63"/>
    </row>
    <row r="750" spans="2:7" s="41" customFormat="1" ht="13.5">
      <c r="B750" s="63"/>
      <c r="G750" s="63"/>
    </row>
    <row r="758" spans="2:7" s="41" customFormat="1" ht="13.5">
      <c r="B758" s="63"/>
      <c r="G758" s="63"/>
    </row>
    <row r="766" spans="2:7" s="41" customFormat="1" ht="13.5">
      <c r="B766" s="63"/>
      <c r="G766" s="63"/>
    </row>
    <row r="793" spans="2:7" s="41" customFormat="1" ht="13.5">
      <c r="B793" s="63"/>
      <c r="G793" s="63"/>
    </row>
    <row r="801" spans="2:7" s="41" customFormat="1" ht="13.5">
      <c r="B801" s="63"/>
      <c r="G801" s="63"/>
    </row>
    <row r="809" spans="2:7" s="41" customFormat="1" ht="13.5">
      <c r="B809" s="63"/>
      <c r="G809" s="63"/>
    </row>
    <row r="817" spans="2:7" s="41" customFormat="1" ht="13.5">
      <c r="B817" s="63"/>
      <c r="G817" s="63"/>
    </row>
    <row r="825" spans="2:7" s="41" customFormat="1" ht="13.5">
      <c r="B825" s="63"/>
      <c r="G825" s="63"/>
    </row>
    <row r="853" spans="2:7" s="9" customFormat="1" ht="14.25">
      <c r="B853" s="50"/>
      <c r="G853" s="50"/>
    </row>
    <row r="854" spans="2:7" s="9" customFormat="1" ht="14.25">
      <c r="B854" s="50"/>
      <c r="G854" s="50"/>
    </row>
    <row r="855" spans="2:7" s="9" customFormat="1" ht="14.25">
      <c r="B855" s="50"/>
      <c r="G855" s="50"/>
    </row>
    <row r="856" spans="2:7" s="9" customFormat="1" ht="14.25">
      <c r="B856" s="50"/>
      <c r="G856" s="50"/>
    </row>
    <row r="857" spans="2:7" s="9" customFormat="1" ht="14.25">
      <c r="B857" s="50"/>
      <c r="G857" s="50"/>
    </row>
    <row r="858" spans="2:7" s="9" customFormat="1" ht="14.25">
      <c r="B858" s="50"/>
      <c r="G858" s="50"/>
    </row>
    <row r="859" spans="2:7" s="9" customFormat="1" ht="14.25">
      <c r="B859" s="50"/>
      <c r="G859" s="50"/>
    </row>
    <row r="860" spans="2:7" s="9" customFormat="1" ht="14.25">
      <c r="B860" s="50"/>
      <c r="G860" s="50"/>
    </row>
    <row r="861" spans="2:7" s="9" customFormat="1" ht="14.25">
      <c r="B861" s="50"/>
      <c r="G861" s="50"/>
    </row>
    <row r="862" spans="2:7" s="9" customFormat="1" ht="14.25">
      <c r="B862" s="50"/>
      <c r="G862" s="50"/>
    </row>
    <row r="863" spans="2:7" s="9" customFormat="1" ht="14.25">
      <c r="B863" s="50"/>
      <c r="G863" s="50"/>
    </row>
    <row r="864" spans="2:7" s="9" customFormat="1" ht="14.25">
      <c r="B864" s="50"/>
      <c r="G864" s="50"/>
    </row>
    <row r="865" spans="2:7" s="9" customFormat="1" ht="14.25">
      <c r="B865" s="50"/>
      <c r="G865" s="50"/>
    </row>
    <row r="866" spans="2:7" s="9" customFormat="1" ht="14.25">
      <c r="B866" s="50"/>
      <c r="G866" s="50"/>
    </row>
    <row r="867" spans="2:7" s="9" customFormat="1" ht="14.25">
      <c r="B867" s="50"/>
      <c r="G867" s="50"/>
    </row>
  </sheetData>
  <mergeCells count="28">
    <mergeCell ref="A6:A7"/>
    <mergeCell ref="B6:B7"/>
    <mergeCell ref="C6:C7"/>
    <mergeCell ref="D6:D7"/>
    <mergeCell ref="I6:I7"/>
    <mergeCell ref="J6:J7"/>
    <mergeCell ref="E54:F54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129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43</v>
      </c>
      <c r="B4" s="2"/>
      <c r="F4" s="91" t="s">
        <v>56</v>
      </c>
      <c r="G4" s="91"/>
      <c r="H4" s="91"/>
      <c r="I4" s="91"/>
      <c r="J4" s="91"/>
    </row>
    <row r="5" ht="13.5">
      <c r="C5" s="1"/>
    </row>
    <row r="6" spans="1:10" ht="13.5" customHeight="1">
      <c r="A6" s="89" t="s">
        <v>21</v>
      </c>
      <c r="B6" s="85" t="s">
        <v>22</v>
      </c>
      <c r="C6" s="87" t="s">
        <v>5</v>
      </c>
      <c r="D6" s="81" t="s">
        <v>0</v>
      </c>
      <c r="E6" s="81" t="s">
        <v>1</v>
      </c>
      <c r="F6" s="83" t="s">
        <v>21</v>
      </c>
      <c r="G6" s="85" t="s">
        <v>22</v>
      </c>
      <c r="H6" s="87" t="s">
        <v>5</v>
      </c>
      <c r="I6" s="81" t="s">
        <v>0</v>
      </c>
      <c r="J6" s="89" t="s">
        <v>1</v>
      </c>
    </row>
    <row r="7" spans="1:10" ht="13.5" customHeight="1">
      <c r="A7" s="90"/>
      <c r="B7" s="86"/>
      <c r="C7" s="88"/>
      <c r="D7" s="82"/>
      <c r="E7" s="82"/>
      <c r="F7" s="84"/>
      <c r="G7" s="86"/>
      <c r="H7" s="88"/>
      <c r="I7" s="82"/>
      <c r="J7" s="90"/>
    </row>
    <row r="8" spans="1:10" ht="14.25" customHeight="1">
      <c r="A8" s="51" t="s">
        <v>23</v>
      </c>
      <c r="B8" s="52"/>
      <c r="C8" s="43">
        <f>D8+E8</f>
        <v>52738</v>
      </c>
      <c r="D8" s="53">
        <f>SUBTOTAL(9,D10:D48,I10:I48,D72:D110,I72:I112)</f>
        <v>26283</v>
      </c>
      <c r="E8" s="53">
        <f>SUBTOTAL(9,E10:E48,J10:J48,E72:E110,J72:J112)</f>
        <v>26455</v>
      </c>
      <c r="F8" s="54"/>
      <c r="G8" s="55"/>
      <c r="H8" s="43"/>
      <c r="I8" s="43"/>
      <c r="J8" s="43"/>
    </row>
    <row r="9" spans="1:10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</row>
    <row r="10" spans="1:10" ht="13.5" customHeight="1">
      <c r="A10" s="34" t="s">
        <v>24</v>
      </c>
      <c r="B10" s="57"/>
      <c r="C10" s="43">
        <f>D10+E10</f>
        <v>1868</v>
      </c>
      <c r="D10" s="43">
        <f>SUBTOTAL(9,D12:D16)</f>
        <v>958</v>
      </c>
      <c r="E10" s="43">
        <f>SUBTOTAL(9,E12:E16)</f>
        <v>910</v>
      </c>
      <c r="F10" s="42" t="s">
        <v>25</v>
      </c>
      <c r="G10" s="57"/>
      <c r="H10" s="43">
        <f>I10+J10</f>
        <v>2894</v>
      </c>
      <c r="I10" s="43">
        <f>SUBTOTAL(9,I12:I16)</f>
        <v>1518</v>
      </c>
      <c r="J10" s="43">
        <f>SUBTOTAL(9,J12:J16)</f>
        <v>1376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339</v>
      </c>
      <c r="D12" s="13">
        <v>172</v>
      </c>
      <c r="E12" s="20">
        <v>167</v>
      </c>
      <c r="F12" s="10">
        <v>25</v>
      </c>
      <c r="G12" s="56">
        <v>1.0282861896838602</v>
      </c>
      <c r="H12" s="13">
        <v>618</v>
      </c>
      <c r="I12" s="13">
        <v>314</v>
      </c>
      <c r="J12" s="13">
        <v>304</v>
      </c>
    </row>
    <row r="13" spans="1:10" ht="13.5" customHeight="1">
      <c r="A13" s="16">
        <v>1</v>
      </c>
      <c r="B13" s="56">
        <v>0.9679144385026738</v>
      </c>
      <c r="C13" s="13">
        <v>362</v>
      </c>
      <c r="D13" s="13">
        <v>182</v>
      </c>
      <c r="E13" s="20">
        <v>180</v>
      </c>
      <c r="F13" s="10">
        <v>26</v>
      </c>
      <c r="G13" s="56">
        <v>0.9805996472663139</v>
      </c>
      <c r="H13" s="13">
        <v>556</v>
      </c>
      <c r="I13" s="13">
        <v>280</v>
      </c>
      <c r="J13" s="13">
        <v>276</v>
      </c>
    </row>
    <row r="14" spans="1:10" ht="13.5" customHeight="1">
      <c r="A14" s="16">
        <v>2</v>
      </c>
      <c r="B14" s="56">
        <v>0.9917808219178083</v>
      </c>
      <c r="C14" s="13">
        <v>362</v>
      </c>
      <c r="D14" s="13">
        <v>181</v>
      </c>
      <c r="E14" s="20">
        <v>181</v>
      </c>
      <c r="F14" s="10">
        <v>27</v>
      </c>
      <c r="G14" s="56">
        <v>0.9251908396946565</v>
      </c>
      <c r="H14" s="13">
        <v>606</v>
      </c>
      <c r="I14" s="13">
        <v>338</v>
      </c>
      <c r="J14" s="13">
        <v>268</v>
      </c>
    </row>
    <row r="15" spans="1:10" ht="13.5" customHeight="1">
      <c r="A15" s="16">
        <v>3</v>
      </c>
      <c r="B15" s="56">
        <v>0.9974160206718347</v>
      </c>
      <c r="C15" s="13">
        <v>386</v>
      </c>
      <c r="D15" s="13">
        <v>210</v>
      </c>
      <c r="E15" s="20">
        <v>176</v>
      </c>
      <c r="F15" s="10">
        <v>28</v>
      </c>
      <c r="G15" s="56">
        <v>0.9616026711185309</v>
      </c>
      <c r="H15" s="13">
        <v>576</v>
      </c>
      <c r="I15" s="13">
        <v>298</v>
      </c>
      <c r="J15" s="13">
        <v>278</v>
      </c>
    </row>
    <row r="16" spans="1:10" ht="13.5" customHeight="1">
      <c r="A16" s="16">
        <v>4</v>
      </c>
      <c r="B16" s="56">
        <v>0.9744186046511628</v>
      </c>
      <c r="C16" s="13">
        <v>419</v>
      </c>
      <c r="D16" s="13">
        <v>213</v>
      </c>
      <c r="E16" s="20">
        <v>206</v>
      </c>
      <c r="F16" s="10">
        <v>29</v>
      </c>
      <c r="G16" s="56">
        <v>0.9693693693693693</v>
      </c>
      <c r="H16" s="13">
        <v>538</v>
      </c>
      <c r="I16" s="13">
        <v>288</v>
      </c>
      <c r="J16" s="13">
        <v>250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1937</v>
      </c>
      <c r="D18" s="43">
        <f>SUBTOTAL(9,D20:D24)</f>
        <v>1017</v>
      </c>
      <c r="E18" s="43">
        <f>SUBTOTAL(9,E20:E24)</f>
        <v>920</v>
      </c>
      <c r="F18" s="42" t="s">
        <v>27</v>
      </c>
      <c r="G18" s="57"/>
      <c r="H18" s="43">
        <f>I18+J18</f>
        <v>3185</v>
      </c>
      <c r="I18" s="43">
        <f>SUBTOTAL(9,I20:I24)</f>
        <v>1667</v>
      </c>
      <c r="J18" s="43">
        <f>SUBTOTAL(9,J20:J24)</f>
        <v>1518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0.9640102827763496</v>
      </c>
      <c r="C20" s="13">
        <v>375</v>
      </c>
      <c r="D20" s="13">
        <v>219</v>
      </c>
      <c r="E20" s="20">
        <v>156</v>
      </c>
      <c r="F20" s="10">
        <v>30</v>
      </c>
      <c r="G20" s="56">
        <v>0.9515347334410339</v>
      </c>
      <c r="H20" s="13">
        <v>589</v>
      </c>
      <c r="I20" s="13">
        <v>306</v>
      </c>
      <c r="J20" s="13">
        <v>283</v>
      </c>
    </row>
    <row r="21" spans="1:10" ht="13.5" customHeight="1">
      <c r="A21" s="16">
        <v>6</v>
      </c>
      <c r="B21" s="56">
        <v>0.9863387978142076</v>
      </c>
      <c r="C21" s="13">
        <v>361</v>
      </c>
      <c r="D21" s="13">
        <v>195</v>
      </c>
      <c r="E21" s="20">
        <v>166</v>
      </c>
      <c r="F21" s="10">
        <v>31</v>
      </c>
      <c r="G21" s="56">
        <v>0.9662058371735791</v>
      </c>
      <c r="H21" s="13">
        <v>629</v>
      </c>
      <c r="I21" s="13">
        <v>330</v>
      </c>
      <c r="J21" s="13">
        <v>299</v>
      </c>
    </row>
    <row r="22" spans="1:10" ht="13.5" customHeight="1">
      <c r="A22" s="16">
        <v>7</v>
      </c>
      <c r="B22" s="56">
        <v>0.9825</v>
      </c>
      <c r="C22" s="13">
        <v>393</v>
      </c>
      <c r="D22" s="13">
        <v>203</v>
      </c>
      <c r="E22" s="20">
        <v>190</v>
      </c>
      <c r="F22" s="10">
        <v>32</v>
      </c>
      <c r="G22" s="56">
        <v>0.9967320261437909</v>
      </c>
      <c r="H22" s="13">
        <v>610</v>
      </c>
      <c r="I22" s="13">
        <v>313</v>
      </c>
      <c r="J22" s="13">
        <v>297</v>
      </c>
    </row>
    <row r="23" spans="1:10" ht="13.5" customHeight="1">
      <c r="A23" s="16">
        <v>8</v>
      </c>
      <c r="B23" s="56">
        <v>0.9875930521091811</v>
      </c>
      <c r="C23" s="13">
        <v>398</v>
      </c>
      <c r="D23" s="13">
        <v>204</v>
      </c>
      <c r="E23" s="20">
        <v>194</v>
      </c>
      <c r="F23" s="10">
        <v>33</v>
      </c>
      <c r="G23" s="56">
        <v>0.9895209580838323</v>
      </c>
      <c r="H23" s="13">
        <v>661</v>
      </c>
      <c r="I23" s="13">
        <v>338</v>
      </c>
      <c r="J23" s="13">
        <v>323</v>
      </c>
    </row>
    <row r="24" spans="1:10" ht="13.5" customHeight="1">
      <c r="A24" s="16">
        <v>9</v>
      </c>
      <c r="B24" s="56">
        <v>1.0049019607843137</v>
      </c>
      <c r="C24" s="13">
        <v>410</v>
      </c>
      <c r="D24" s="13">
        <v>196</v>
      </c>
      <c r="E24" s="20">
        <v>214</v>
      </c>
      <c r="F24" s="10">
        <v>34</v>
      </c>
      <c r="G24" s="56">
        <v>1.0101596516690856</v>
      </c>
      <c r="H24" s="13">
        <v>696</v>
      </c>
      <c r="I24" s="13">
        <v>380</v>
      </c>
      <c r="J24" s="13">
        <v>316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2040</v>
      </c>
      <c r="D26" s="43">
        <f>SUBTOTAL(9,D28:D32)</f>
        <v>1029</v>
      </c>
      <c r="E26" s="43">
        <f>SUBTOTAL(9,E28:E32)</f>
        <v>1011</v>
      </c>
      <c r="F26" s="42" t="s">
        <v>29</v>
      </c>
      <c r="G26" s="57"/>
      <c r="H26" s="43">
        <f>I26+J26</f>
        <v>4066</v>
      </c>
      <c r="I26" s="43">
        <f>SUBTOTAL(9,I28:I32)</f>
        <v>2139</v>
      </c>
      <c r="J26" s="43">
        <f>SUBTOTAL(9,J28:J32)</f>
        <v>1927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0.9953379953379954</v>
      </c>
      <c r="C28" s="13">
        <v>427</v>
      </c>
      <c r="D28" s="13">
        <v>204</v>
      </c>
      <c r="E28" s="20">
        <v>223</v>
      </c>
      <c r="F28" s="10">
        <v>35</v>
      </c>
      <c r="G28" s="56">
        <v>0.9971428571428571</v>
      </c>
      <c r="H28" s="13">
        <v>698</v>
      </c>
      <c r="I28" s="13">
        <v>365</v>
      </c>
      <c r="J28" s="13">
        <v>333</v>
      </c>
    </row>
    <row r="29" spans="1:10" ht="13.5" customHeight="1">
      <c r="A29" s="16">
        <v>11</v>
      </c>
      <c r="B29" s="56">
        <v>0.9974811083123426</v>
      </c>
      <c r="C29" s="13">
        <v>396</v>
      </c>
      <c r="D29" s="13">
        <v>188</v>
      </c>
      <c r="E29" s="20">
        <v>208</v>
      </c>
      <c r="F29" s="10">
        <v>36</v>
      </c>
      <c r="G29" s="56">
        <v>1</v>
      </c>
      <c r="H29" s="13">
        <v>750</v>
      </c>
      <c r="I29" s="13">
        <v>392</v>
      </c>
      <c r="J29" s="13">
        <v>358</v>
      </c>
    </row>
    <row r="30" spans="1:10" ht="13.5" customHeight="1">
      <c r="A30" s="16">
        <v>12</v>
      </c>
      <c r="B30" s="56">
        <v>0.9950372208436724</v>
      </c>
      <c r="C30" s="13">
        <v>401</v>
      </c>
      <c r="D30" s="13">
        <v>197</v>
      </c>
      <c r="E30" s="20">
        <v>204</v>
      </c>
      <c r="F30" s="10">
        <v>37</v>
      </c>
      <c r="G30" s="56">
        <v>0.9905548996458088</v>
      </c>
      <c r="H30" s="13">
        <v>839</v>
      </c>
      <c r="I30" s="13">
        <v>452</v>
      </c>
      <c r="J30" s="13">
        <v>387</v>
      </c>
    </row>
    <row r="31" spans="1:10" ht="13.5" customHeight="1">
      <c r="A31" s="16">
        <v>13</v>
      </c>
      <c r="B31" s="56">
        <v>1.0124688279301746</v>
      </c>
      <c r="C31" s="13">
        <v>406</v>
      </c>
      <c r="D31" s="13">
        <v>216</v>
      </c>
      <c r="E31" s="20">
        <v>190</v>
      </c>
      <c r="F31" s="10">
        <v>38</v>
      </c>
      <c r="G31" s="56">
        <v>1.0056433408577878</v>
      </c>
      <c r="H31" s="13">
        <v>891</v>
      </c>
      <c r="I31" s="13">
        <v>447</v>
      </c>
      <c r="J31" s="13">
        <v>444</v>
      </c>
    </row>
    <row r="32" spans="1:10" ht="13.5" customHeight="1">
      <c r="A32" s="16">
        <v>14</v>
      </c>
      <c r="B32" s="56">
        <v>0.9879518072289156</v>
      </c>
      <c r="C32" s="13">
        <v>410</v>
      </c>
      <c r="D32" s="13">
        <v>224</v>
      </c>
      <c r="E32" s="20">
        <v>186</v>
      </c>
      <c r="F32" s="10">
        <v>39</v>
      </c>
      <c r="G32" s="56">
        <v>1.004524886877828</v>
      </c>
      <c r="H32" s="13">
        <v>888</v>
      </c>
      <c r="I32" s="13">
        <v>483</v>
      </c>
      <c r="J32" s="13">
        <v>405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2066</v>
      </c>
      <c r="D34" s="43">
        <f>SUBTOTAL(9,D36:D40)</f>
        <v>1065</v>
      </c>
      <c r="E34" s="43">
        <f>SUBTOTAL(9,E36:E40)</f>
        <v>1001</v>
      </c>
      <c r="F34" s="42" t="s">
        <v>31</v>
      </c>
      <c r="G34" s="57"/>
      <c r="H34" s="43">
        <f>I34+J34</f>
        <v>3999</v>
      </c>
      <c r="I34" s="43">
        <f>SUBTOTAL(9,I36:I40)</f>
        <v>2124</v>
      </c>
      <c r="J34" s="43">
        <f>SUBTOTAL(9,J36:J40)</f>
        <v>1875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1.0156657963446476</v>
      </c>
      <c r="C36" s="13">
        <v>389</v>
      </c>
      <c r="D36" s="13">
        <v>202</v>
      </c>
      <c r="E36" s="20">
        <v>187</v>
      </c>
      <c r="F36" s="10">
        <v>40</v>
      </c>
      <c r="G36" s="56">
        <v>0.9887005649717514</v>
      </c>
      <c r="H36" s="13">
        <v>875</v>
      </c>
      <c r="I36" s="13">
        <v>453</v>
      </c>
      <c r="J36" s="13">
        <v>422</v>
      </c>
    </row>
    <row r="37" spans="1:10" ht="13.5" customHeight="1">
      <c r="A37" s="16">
        <v>16</v>
      </c>
      <c r="B37" s="56">
        <v>1.0099255583126552</v>
      </c>
      <c r="C37" s="13">
        <v>407</v>
      </c>
      <c r="D37" s="13">
        <v>203</v>
      </c>
      <c r="E37" s="20">
        <v>204</v>
      </c>
      <c r="F37" s="10">
        <v>41</v>
      </c>
      <c r="G37" s="56">
        <v>0.9838107098381071</v>
      </c>
      <c r="H37" s="13">
        <v>790</v>
      </c>
      <c r="I37" s="13">
        <v>423</v>
      </c>
      <c r="J37" s="13">
        <v>367</v>
      </c>
    </row>
    <row r="38" spans="1:10" ht="13.5" customHeight="1">
      <c r="A38" s="16">
        <v>17</v>
      </c>
      <c r="B38" s="56">
        <v>1.0097323600973236</v>
      </c>
      <c r="C38" s="13">
        <v>415</v>
      </c>
      <c r="D38" s="13">
        <v>203</v>
      </c>
      <c r="E38" s="20">
        <v>212</v>
      </c>
      <c r="F38" s="10">
        <v>42</v>
      </c>
      <c r="G38" s="56">
        <v>1</v>
      </c>
      <c r="H38" s="13">
        <v>838</v>
      </c>
      <c r="I38" s="13">
        <v>433</v>
      </c>
      <c r="J38" s="13">
        <v>405</v>
      </c>
    </row>
    <row r="39" spans="1:10" ht="13.5" customHeight="1">
      <c r="A39" s="16">
        <v>18</v>
      </c>
      <c r="B39" s="56">
        <v>1.0238663484486874</v>
      </c>
      <c r="C39" s="13">
        <v>429</v>
      </c>
      <c r="D39" s="13">
        <v>231</v>
      </c>
      <c r="E39" s="20">
        <v>198</v>
      </c>
      <c r="F39" s="10">
        <v>43</v>
      </c>
      <c r="G39" s="56">
        <v>1.010854816824966</v>
      </c>
      <c r="H39" s="13">
        <v>745</v>
      </c>
      <c r="I39" s="13">
        <v>384</v>
      </c>
      <c r="J39" s="13">
        <v>361</v>
      </c>
    </row>
    <row r="40" spans="1:10" ht="13.5" customHeight="1">
      <c r="A40" s="16">
        <v>19</v>
      </c>
      <c r="B40" s="56">
        <v>1.0289855072463767</v>
      </c>
      <c r="C40" s="13">
        <v>426</v>
      </c>
      <c r="D40" s="13">
        <v>226</v>
      </c>
      <c r="E40" s="20">
        <v>200</v>
      </c>
      <c r="F40" s="10">
        <v>44</v>
      </c>
      <c r="G40" s="56">
        <v>0.9933862433862434</v>
      </c>
      <c r="H40" s="13">
        <v>751</v>
      </c>
      <c r="I40" s="13">
        <v>431</v>
      </c>
      <c r="J40" s="13">
        <v>320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2590</v>
      </c>
      <c r="D42" s="43">
        <f>SUBTOTAL(9,D44:D48)</f>
        <v>1343</v>
      </c>
      <c r="E42" s="43">
        <f>SUBTOTAL(9,E44:E48)</f>
        <v>1247</v>
      </c>
      <c r="F42" s="42" t="s">
        <v>33</v>
      </c>
      <c r="G42" s="57"/>
      <c r="H42" s="43">
        <f>I42+J42</f>
        <v>3248</v>
      </c>
      <c r="I42" s="43">
        <f>SUBTOTAL(9,I44:I48)</f>
        <v>1680</v>
      </c>
      <c r="J42" s="43">
        <f>SUBTOTAL(9,J44:J48)</f>
        <v>1568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1.0223123732251522</v>
      </c>
      <c r="C44" s="13">
        <v>504</v>
      </c>
      <c r="D44" s="13">
        <v>269</v>
      </c>
      <c r="E44" s="20">
        <v>235</v>
      </c>
      <c r="F44" s="10">
        <v>45</v>
      </c>
      <c r="G44" s="56">
        <v>0.9983050847457627</v>
      </c>
      <c r="H44" s="13">
        <v>589</v>
      </c>
      <c r="I44" s="13">
        <v>309</v>
      </c>
      <c r="J44" s="13">
        <v>280</v>
      </c>
    </row>
    <row r="45" spans="1:10" ht="13.5" customHeight="1">
      <c r="A45" s="16">
        <v>21</v>
      </c>
      <c r="B45" s="56">
        <v>0.9800884955752213</v>
      </c>
      <c r="C45" s="13">
        <v>443</v>
      </c>
      <c r="D45" s="13">
        <v>233</v>
      </c>
      <c r="E45" s="20">
        <v>210</v>
      </c>
      <c r="F45" s="10">
        <v>46</v>
      </c>
      <c r="G45" s="56">
        <v>0.9960106382978723</v>
      </c>
      <c r="H45" s="13">
        <v>749</v>
      </c>
      <c r="I45" s="13">
        <v>376</v>
      </c>
      <c r="J45" s="13">
        <v>373</v>
      </c>
    </row>
    <row r="46" spans="1:10" ht="13.5" customHeight="1">
      <c r="A46" s="16">
        <v>22</v>
      </c>
      <c r="B46" s="56">
        <v>1.0690376569037656</v>
      </c>
      <c r="C46" s="13">
        <v>511</v>
      </c>
      <c r="D46" s="25">
        <v>262</v>
      </c>
      <c r="E46" s="20">
        <v>249</v>
      </c>
      <c r="F46" s="10">
        <v>47</v>
      </c>
      <c r="G46" s="56">
        <v>1.006269592476489</v>
      </c>
      <c r="H46" s="13">
        <v>642</v>
      </c>
      <c r="I46" s="13">
        <v>317</v>
      </c>
      <c r="J46" s="13">
        <v>325</v>
      </c>
    </row>
    <row r="47" spans="1:10" ht="13.5" customHeight="1">
      <c r="A47" s="16">
        <v>23</v>
      </c>
      <c r="B47" s="56">
        <v>1.0583804143126176</v>
      </c>
      <c r="C47" s="13">
        <v>562</v>
      </c>
      <c r="D47" s="13">
        <v>289</v>
      </c>
      <c r="E47" s="13">
        <v>273</v>
      </c>
      <c r="F47" s="10">
        <v>48</v>
      </c>
      <c r="G47" s="56">
        <v>1.0015243902439024</v>
      </c>
      <c r="H47" s="13">
        <v>657</v>
      </c>
      <c r="I47" s="13">
        <v>357</v>
      </c>
      <c r="J47" s="13">
        <v>300</v>
      </c>
    </row>
    <row r="48" spans="1:10" ht="13.5" customHeight="1">
      <c r="A48" s="16">
        <v>24</v>
      </c>
      <c r="B48" s="56">
        <v>1.0233393177737882</v>
      </c>
      <c r="C48" s="13">
        <v>570</v>
      </c>
      <c r="D48" s="25">
        <v>290</v>
      </c>
      <c r="E48" s="20">
        <v>280</v>
      </c>
      <c r="F48" s="10">
        <v>49</v>
      </c>
      <c r="G48" s="56">
        <v>1.0049342105263157</v>
      </c>
      <c r="H48" s="13">
        <v>611</v>
      </c>
      <c r="I48" s="13">
        <v>321</v>
      </c>
      <c r="J48" s="13">
        <v>290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0"/>
      <c r="F53" s="80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ht="13.5" customHeight="1"/>
    <row r="62" spans="5:6" ht="13.5" customHeight="1">
      <c r="E62" s="23"/>
      <c r="F62" s="23"/>
    </row>
    <row r="63" spans="5:6" ht="13.5" customHeight="1">
      <c r="E63" s="23"/>
      <c r="F63" s="23"/>
    </row>
    <row r="64" spans="5:6" ht="13.5">
      <c r="E64" s="23"/>
      <c r="F64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44</v>
      </c>
      <c r="B67" s="2"/>
      <c r="C67" s="2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9" t="s">
        <v>21</v>
      </c>
      <c r="B69" s="85" t="s">
        <v>22</v>
      </c>
      <c r="C69" s="87" t="s">
        <v>5</v>
      </c>
      <c r="D69" s="81" t="s">
        <v>0</v>
      </c>
      <c r="E69" s="81" t="s">
        <v>1</v>
      </c>
      <c r="F69" s="83" t="s">
        <v>21</v>
      </c>
      <c r="G69" s="85" t="s">
        <v>22</v>
      </c>
      <c r="H69" s="87" t="s">
        <v>5</v>
      </c>
      <c r="I69" s="81" t="s">
        <v>0</v>
      </c>
      <c r="J69" s="89" t="s">
        <v>1</v>
      </c>
    </row>
    <row r="70" spans="1:10" ht="13.5" customHeight="1">
      <c r="A70" s="90"/>
      <c r="B70" s="86"/>
      <c r="C70" s="88"/>
      <c r="D70" s="82"/>
      <c r="E70" s="82"/>
      <c r="F70" s="84"/>
      <c r="G70" s="86"/>
      <c r="H70" s="88"/>
      <c r="I70" s="82"/>
      <c r="J70" s="90"/>
    </row>
    <row r="71" spans="1:10" ht="13.5" customHeight="1">
      <c r="A71" s="8"/>
      <c r="B71" s="59"/>
      <c r="C71" s="21"/>
      <c r="D71" s="21"/>
      <c r="E71" s="22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2887</v>
      </c>
      <c r="D72" s="43">
        <f>SUBTOTAL(9,D74:D78)</f>
        <v>1509</v>
      </c>
      <c r="E72" s="43">
        <f>SUBTOTAL(9,E74:E78)</f>
        <v>1378</v>
      </c>
      <c r="F72" s="42" t="s">
        <v>36</v>
      </c>
      <c r="G72" s="57"/>
      <c r="H72" s="43">
        <f>I72+J72</f>
        <v>2997</v>
      </c>
      <c r="I72" s="43">
        <f>SUBTOTAL(9,I74:I78)</f>
        <v>1258</v>
      </c>
      <c r="J72" s="43">
        <f>SUBTOTAL(9,J74:J78)</f>
        <v>1739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1</v>
      </c>
      <c r="C74" s="13">
        <v>576</v>
      </c>
      <c r="D74" s="13">
        <v>297</v>
      </c>
      <c r="E74" s="20">
        <v>279</v>
      </c>
      <c r="F74" s="10">
        <v>75</v>
      </c>
      <c r="G74" s="56">
        <v>0.9807692307692307</v>
      </c>
      <c r="H74" s="13">
        <v>714</v>
      </c>
      <c r="I74" s="13">
        <v>313</v>
      </c>
      <c r="J74" s="13">
        <v>401</v>
      </c>
    </row>
    <row r="75" spans="1:10" ht="13.5" customHeight="1">
      <c r="A75" s="16">
        <v>51</v>
      </c>
      <c r="B75" s="56">
        <v>1.0177133655394526</v>
      </c>
      <c r="C75" s="13">
        <v>632</v>
      </c>
      <c r="D75" s="13">
        <v>329</v>
      </c>
      <c r="E75" s="20">
        <v>303</v>
      </c>
      <c r="F75" s="10">
        <v>76</v>
      </c>
      <c r="G75" s="56">
        <v>0.9627228525121556</v>
      </c>
      <c r="H75" s="13">
        <v>594</v>
      </c>
      <c r="I75" s="13">
        <v>247</v>
      </c>
      <c r="J75" s="13">
        <v>347</v>
      </c>
    </row>
    <row r="76" spans="1:10" ht="13.5" customHeight="1">
      <c r="A76" s="16">
        <v>52</v>
      </c>
      <c r="B76" s="56">
        <v>0.9945454545454545</v>
      </c>
      <c r="C76" s="13">
        <v>547</v>
      </c>
      <c r="D76" s="13">
        <v>286</v>
      </c>
      <c r="E76" s="20">
        <v>261</v>
      </c>
      <c r="F76" s="10">
        <v>77</v>
      </c>
      <c r="G76" s="56">
        <v>0.9859649122807017</v>
      </c>
      <c r="H76" s="13">
        <v>562</v>
      </c>
      <c r="I76" s="13">
        <v>238</v>
      </c>
      <c r="J76" s="13">
        <v>324</v>
      </c>
    </row>
    <row r="77" spans="1:10" ht="13.5" customHeight="1">
      <c r="A77" s="16">
        <v>53</v>
      </c>
      <c r="B77" s="56">
        <v>1.015126050420168</v>
      </c>
      <c r="C77" s="13">
        <v>604</v>
      </c>
      <c r="D77" s="13">
        <v>310</v>
      </c>
      <c r="E77" s="20">
        <v>294</v>
      </c>
      <c r="F77" s="10">
        <v>78</v>
      </c>
      <c r="G77" s="56">
        <v>0.959546925566343</v>
      </c>
      <c r="H77" s="13">
        <v>593</v>
      </c>
      <c r="I77" s="13">
        <v>247</v>
      </c>
      <c r="J77" s="13">
        <v>346</v>
      </c>
    </row>
    <row r="78" spans="1:10" ht="13.5" customHeight="1">
      <c r="A78" s="16">
        <v>54</v>
      </c>
      <c r="B78" s="56">
        <v>0.998109640831758</v>
      </c>
      <c r="C78" s="13">
        <v>528</v>
      </c>
      <c r="D78" s="13">
        <v>287</v>
      </c>
      <c r="E78" s="20">
        <v>241</v>
      </c>
      <c r="F78" s="10">
        <v>79</v>
      </c>
      <c r="G78" s="56">
        <v>0.9501779359430605</v>
      </c>
      <c r="H78" s="13">
        <v>534</v>
      </c>
      <c r="I78" s="13">
        <v>213</v>
      </c>
      <c r="J78" s="13">
        <v>321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3350</v>
      </c>
      <c r="D80" s="43">
        <f>SUBTOTAL(9,D82:D86)</f>
        <v>1774</v>
      </c>
      <c r="E80" s="43">
        <f>SUBTOTAL(9,E82:E86)</f>
        <v>1576</v>
      </c>
      <c r="F80" s="42" t="s">
        <v>38</v>
      </c>
      <c r="G80" s="57"/>
      <c r="H80" s="43">
        <f>I80+J80</f>
        <v>2004</v>
      </c>
      <c r="I80" s="43">
        <f>SUBTOTAL(9,I82:I86)</f>
        <v>754</v>
      </c>
      <c r="J80" s="43">
        <f>SUBTOTAL(9,J82:J86)</f>
        <v>1250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0.9950083194675541</v>
      </c>
      <c r="C82" s="13">
        <v>598</v>
      </c>
      <c r="D82" s="13">
        <v>343</v>
      </c>
      <c r="E82" s="20">
        <v>255</v>
      </c>
      <c r="F82" s="10">
        <v>80</v>
      </c>
      <c r="G82" s="56">
        <v>0.9676767676767677</v>
      </c>
      <c r="H82" s="13">
        <v>479</v>
      </c>
      <c r="I82" s="13">
        <v>197</v>
      </c>
      <c r="J82" s="13">
        <v>282</v>
      </c>
    </row>
    <row r="83" spans="1:10" ht="13.5" customHeight="1">
      <c r="A83" s="16">
        <v>56</v>
      </c>
      <c r="B83" s="56">
        <v>1</v>
      </c>
      <c r="C83" s="13">
        <v>654</v>
      </c>
      <c r="D83" s="13">
        <v>350</v>
      </c>
      <c r="E83" s="20">
        <v>304</v>
      </c>
      <c r="F83" s="10">
        <v>81</v>
      </c>
      <c r="G83" s="56">
        <v>0.9529914529914529</v>
      </c>
      <c r="H83" s="13">
        <v>446</v>
      </c>
      <c r="I83" s="13">
        <v>191</v>
      </c>
      <c r="J83" s="13">
        <v>255</v>
      </c>
    </row>
    <row r="84" spans="1:10" ht="13.5" customHeight="1">
      <c r="A84" s="16">
        <v>57</v>
      </c>
      <c r="B84" s="56">
        <v>0.9919484702093397</v>
      </c>
      <c r="C84" s="13">
        <v>616</v>
      </c>
      <c r="D84" s="13">
        <v>298</v>
      </c>
      <c r="E84" s="20">
        <v>318</v>
      </c>
      <c r="F84" s="10">
        <v>82</v>
      </c>
      <c r="G84" s="56">
        <v>0.9339407744874715</v>
      </c>
      <c r="H84" s="13">
        <v>410</v>
      </c>
      <c r="I84" s="13">
        <v>141</v>
      </c>
      <c r="J84" s="13">
        <v>269</v>
      </c>
    </row>
    <row r="85" spans="1:10" ht="13.5" customHeight="1">
      <c r="A85" s="16">
        <v>58</v>
      </c>
      <c r="B85" s="56">
        <v>0.9971590909090909</v>
      </c>
      <c r="C85" s="13">
        <v>702</v>
      </c>
      <c r="D85" s="13">
        <v>359</v>
      </c>
      <c r="E85" s="20">
        <v>343</v>
      </c>
      <c r="F85" s="10">
        <v>83</v>
      </c>
      <c r="G85" s="56">
        <v>0.9287671232876712</v>
      </c>
      <c r="H85" s="13">
        <v>339</v>
      </c>
      <c r="I85" s="13">
        <v>113</v>
      </c>
      <c r="J85" s="13">
        <v>226</v>
      </c>
    </row>
    <row r="86" spans="1:10" ht="13.5" customHeight="1">
      <c r="A86" s="16">
        <v>59</v>
      </c>
      <c r="B86" s="56">
        <v>0.9923664122137404</v>
      </c>
      <c r="C86" s="13">
        <v>780</v>
      </c>
      <c r="D86" s="13">
        <v>424</v>
      </c>
      <c r="E86" s="20">
        <v>356</v>
      </c>
      <c r="F86" s="10">
        <v>84</v>
      </c>
      <c r="G86" s="56">
        <v>0.9192200557103064</v>
      </c>
      <c r="H86" s="13">
        <v>330</v>
      </c>
      <c r="I86" s="13">
        <v>112</v>
      </c>
      <c r="J86" s="13">
        <v>218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4921</v>
      </c>
      <c r="D88" s="43">
        <f>SUBTOTAL(9,D90:D94)</f>
        <v>2551</v>
      </c>
      <c r="E88" s="43">
        <f>SUBTOTAL(9,E90:E94)</f>
        <v>2370</v>
      </c>
      <c r="F88" s="42" t="s">
        <v>2</v>
      </c>
      <c r="G88" s="57"/>
      <c r="H88" s="43">
        <f>I88+J88</f>
        <v>1120</v>
      </c>
      <c r="I88" s="43">
        <f>SUBTOTAL(9,I90:I94)</f>
        <v>331</v>
      </c>
      <c r="J88" s="43">
        <f>SUBTOTAL(9,J90:J94)</f>
        <v>789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0.9836639439906651</v>
      </c>
      <c r="C90" s="13">
        <v>843</v>
      </c>
      <c r="D90" s="13">
        <v>465</v>
      </c>
      <c r="E90" s="20">
        <v>378</v>
      </c>
      <c r="F90" s="10">
        <v>85</v>
      </c>
      <c r="G90" s="56">
        <v>0.9478527607361963</v>
      </c>
      <c r="H90" s="13">
        <v>309</v>
      </c>
      <c r="I90" s="13">
        <v>109</v>
      </c>
      <c r="J90" s="13">
        <v>200</v>
      </c>
    </row>
    <row r="91" spans="1:10" ht="13.5" customHeight="1">
      <c r="A91" s="16">
        <v>61</v>
      </c>
      <c r="B91" s="56">
        <v>0.9933407325194229</v>
      </c>
      <c r="C91" s="13">
        <v>895</v>
      </c>
      <c r="D91" s="13">
        <v>462</v>
      </c>
      <c r="E91" s="20">
        <v>433</v>
      </c>
      <c r="F91" s="10">
        <v>86</v>
      </c>
      <c r="G91" s="56">
        <v>0.9222614840989399</v>
      </c>
      <c r="H91" s="13">
        <v>261</v>
      </c>
      <c r="I91" s="13">
        <v>86</v>
      </c>
      <c r="J91" s="13">
        <v>175</v>
      </c>
    </row>
    <row r="92" spans="1:10" ht="13.5" customHeight="1">
      <c r="A92" s="16">
        <v>62</v>
      </c>
      <c r="B92" s="56">
        <v>0.994408201304753</v>
      </c>
      <c r="C92" s="13">
        <v>1067</v>
      </c>
      <c r="D92" s="13">
        <v>545</v>
      </c>
      <c r="E92" s="20">
        <v>522</v>
      </c>
      <c r="F92" s="10">
        <v>87</v>
      </c>
      <c r="G92" s="56">
        <v>0.8860759493670886</v>
      </c>
      <c r="H92" s="13">
        <v>210</v>
      </c>
      <c r="I92" s="13">
        <v>57</v>
      </c>
      <c r="J92" s="13">
        <v>153</v>
      </c>
    </row>
    <row r="93" spans="1:10" ht="13.5" customHeight="1">
      <c r="A93" s="16">
        <v>63</v>
      </c>
      <c r="B93" s="56">
        <v>0.9855855855855856</v>
      </c>
      <c r="C93" s="13">
        <v>1094</v>
      </c>
      <c r="D93" s="13">
        <v>567</v>
      </c>
      <c r="E93" s="20">
        <v>527</v>
      </c>
      <c r="F93" s="10">
        <v>88</v>
      </c>
      <c r="G93" s="56">
        <v>0.8888888888888888</v>
      </c>
      <c r="H93" s="13">
        <v>200</v>
      </c>
      <c r="I93" s="13">
        <v>47</v>
      </c>
      <c r="J93" s="13">
        <v>153</v>
      </c>
    </row>
    <row r="94" spans="1:10" ht="13.5" customHeight="1">
      <c r="A94" s="16">
        <v>64</v>
      </c>
      <c r="B94" s="56">
        <v>0.9864864864864865</v>
      </c>
      <c r="C94" s="13">
        <v>1022</v>
      </c>
      <c r="D94" s="13">
        <v>512</v>
      </c>
      <c r="E94" s="20">
        <v>510</v>
      </c>
      <c r="F94" s="10">
        <v>89</v>
      </c>
      <c r="G94" s="56">
        <v>0.89171974522293</v>
      </c>
      <c r="H94" s="13">
        <v>140</v>
      </c>
      <c r="I94" s="13">
        <v>32</v>
      </c>
      <c r="J94" s="13">
        <v>108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3615</v>
      </c>
      <c r="D96" s="43">
        <f>SUBTOTAL(9,D98:D102)</f>
        <v>1823</v>
      </c>
      <c r="E96" s="43">
        <f>SUBTOTAL(9,E98:E102)</f>
        <v>1792</v>
      </c>
      <c r="F96" s="42" t="s">
        <v>3</v>
      </c>
      <c r="G96" s="57"/>
      <c r="H96" s="43">
        <f>I96+J96</f>
        <v>430</v>
      </c>
      <c r="I96" s="43">
        <f>SUBTOTAL(9,I98:I102)</f>
        <v>95</v>
      </c>
      <c r="J96" s="43">
        <f>SUBTOTAL(9,J98:J102)</f>
        <v>335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1.0016313213703099</v>
      </c>
      <c r="C98" s="13">
        <v>614</v>
      </c>
      <c r="D98" s="13">
        <v>298</v>
      </c>
      <c r="E98" s="20">
        <v>316</v>
      </c>
      <c r="F98" s="10">
        <v>90</v>
      </c>
      <c r="G98" s="56">
        <v>0.9060402684563759</v>
      </c>
      <c r="H98" s="13">
        <v>135</v>
      </c>
      <c r="I98" s="13">
        <v>34</v>
      </c>
      <c r="J98" s="13">
        <v>101</v>
      </c>
    </row>
    <row r="99" spans="1:10" ht="13.5" customHeight="1">
      <c r="A99" s="16">
        <v>66</v>
      </c>
      <c r="B99" s="56">
        <v>0.981042654028436</v>
      </c>
      <c r="C99" s="13">
        <v>621</v>
      </c>
      <c r="D99" s="13">
        <v>324</v>
      </c>
      <c r="E99" s="20">
        <v>297</v>
      </c>
      <c r="F99" s="10">
        <v>91</v>
      </c>
      <c r="G99" s="56">
        <v>0.8444444444444444</v>
      </c>
      <c r="H99" s="13">
        <v>114</v>
      </c>
      <c r="I99" s="13">
        <v>27</v>
      </c>
      <c r="J99" s="13">
        <v>87</v>
      </c>
    </row>
    <row r="100" spans="1:10" ht="13.5" customHeight="1">
      <c r="A100" s="16">
        <v>67</v>
      </c>
      <c r="B100" s="56">
        <v>0.9687875150060024</v>
      </c>
      <c r="C100" s="13">
        <v>807</v>
      </c>
      <c r="D100" s="13">
        <v>406</v>
      </c>
      <c r="E100" s="20">
        <v>401</v>
      </c>
      <c r="F100" s="10">
        <v>92</v>
      </c>
      <c r="G100" s="56">
        <v>0.8266666666666667</v>
      </c>
      <c r="H100" s="13">
        <v>62</v>
      </c>
      <c r="I100" s="13">
        <v>13</v>
      </c>
      <c r="J100" s="13">
        <v>49</v>
      </c>
    </row>
    <row r="101" spans="1:10" ht="13.5" customHeight="1">
      <c r="A101" s="16">
        <v>68</v>
      </c>
      <c r="B101" s="56">
        <v>0.9719387755102041</v>
      </c>
      <c r="C101" s="13">
        <v>762</v>
      </c>
      <c r="D101" s="13">
        <v>390</v>
      </c>
      <c r="E101" s="20">
        <v>372</v>
      </c>
      <c r="F101" s="10">
        <v>93</v>
      </c>
      <c r="G101" s="56">
        <v>0.8857142857142857</v>
      </c>
      <c r="H101" s="13">
        <v>62</v>
      </c>
      <c r="I101" s="13">
        <v>11</v>
      </c>
      <c r="J101" s="13">
        <v>51</v>
      </c>
    </row>
    <row r="102" spans="1:10" ht="13.5" customHeight="1">
      <c r="A102" s="16">
        <v>69</v>
      </c>
      <c r="B102" s="56">
        <v>0.98661800486618</v>
      </c>
      <c r="C102" s="13">
        <v>811</v>
      </c>
      <c r="D102" s="13">
        <v>405</v>
      </c>
      <c r="E102" s="20">
        <v>406</v>
      </c>
      <c r="F102" s="10">
        <v>94</v>
      </c>
      <c r="G102" s="56">
        <v>0.7916666666666666</v>
      </c>
      <c r="H102" s="13">
        <v>57</v>
      </c>
      <c r="I102" s="13">
        <v>10</v>
      </c>
      <c r="J102" s="13">
        <v>47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3385</v>
      </c>
      <c r="D104" s="43">
        <f>SUBTOTAL(9,D106:D110)</f>
        <v>1622</v>
      </c>
      <c r="E104" s="43">
        <f>SUBTOTAL(9,E106:E110)</f>
        <v>1763</v>
      </c>
      <c r="F104" s="42" t="s">
        <v>4</v>
      </c>
      <c r="G104" s="57"/>
      <c r="H104" s="43">
        <f>I104+J104</f>
        <v>119</v>
      </c>
      <c r="I104" s="43">
        <f>SUBTOTAL(9,I106:I110)</f>
        <v>25</v>
      </c>
      <c r="J104" s="43">
        <f>SUBTOTAL(9,J106:J110)</f>
        <v>94</v>
      </c>
    </row>
    <row r="105" spans="1:10" ht="13.5" customHeight="1">
      <c r="A105" s="16" t="s">
        <v>42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0.9883040935672515</v>
      </c>
      <c r="C106" s="13">
        <v>845</v>
      </c>
      <c r="D106" s="13">
        <v>425</v>
      </c>
      <c r="E106" s="20">
        <v>420</v>
      </c>
      <c r="F106" s="10">
        <v>95</v>
      </c>
      <c r="G106" s="56">
        <v>0.6888888888888889</v>
      </c>
      <c r="H106" s="13">
        <v>31</v>
      </c>
      <c r="I106" s="13">
        <v>7</v>
      </c>
      <c r="J106" s="13">
        <v>24</v>
      </c>
    </row>
    <row r="107" spans="1:10" ht="13.5" customHeight="1">
      <c r="A107" s="16">
        <v>71</v>
      </c>
      <c r="B107" s="56">
        <v>0.9842105263157894</v>
      </c>
      <c r="C107" s="13">
        <v>748</v>
      </c>
      <c r="D107" s="13">
        <v>361</v>
      </c>
      <c r="E107" s="20">
        <v>387</v>
      </c>
      <c r="F107" s="10">
        <v>96</v>
      </c>
      <c r="G107" s="56">
        <v>0.7291666666666666</v>
      </c>
      <c r="H107" s="13">
        <v>35</v>
      </c>
      <c r="I107" s="13">
        <v>9</v>
      </c>
      <c r="J107" s="13">
        <v>26</v>
      </c>
    </row>
    <row r="108" spans="1:10" ht="13.5" customHeight="1">
      <c r="A108" s="16">
        <v>72</v>
      </c>
      <c r="B108" s="56">
        <v>0.9894366197183099</v>
      </c>
      <c r="C108" s="13">
        <v>562</v>
      </c>
      <c r="D108" s="13">
        <v>276</v>
      </c>
      <c r="E108" s="20">
        <v>286</v>
      </c>
      <c r="F108" s="10">
        <v>97</v>
      </c>
      <c r="G108" s="56">
        <v>0.625</v>
      </c>
      <c r="H108" s="13">
        <v>20</v>
      </c>
      <c r="I108" s="13">
        <v>3</v>
      </c>
      <c r="J108" s="13">
        <v>17</v>
      </c>
    </row>
    <row r="109" spans="1:10" ht="13.5" customHeight="1">
      <c r="A109" s="16">
        <v>73</v>
      </c>
      <c r="B109" s="56">
        <v>0.9489164086687306</v>
      </c>
      <c r="C109" s="13">
        <v>613</v>
      </c>
      <c r="D109" s="25">
        <v>274</v>
      </c>
      <c r="E109" s="20">
        <v>339</v>
      </c>
      <c r="F109" s="10">
        <v>98</v>
      </c>
      <c r="G109" s="56">
        <v>0.95</v>
      </c>
      <c r="H109" s="13">
        <v>19</v>
      </c>
      <c r="I109" s="13">
        <v>4</v>
      </c>
      <c r="J109" s="13">
        <v>15</v>
      </c>
    </row>
    <row r="110" spans="1:10" ht="13.5" customHeight="1">
      <c r="A110" s="16">
        <v>74</v>
      </c>
      <c r="B110" s="56">
        <v>0.9625585023400937</v>
      </c>
      <c r="C110" s="13">
        <v>617</v>
      </c>
      <c r="D110" s="13">
        <v>286</v>
      </c>
      <c r="E110" s="13">
        <v>331</v>
      </c>
      <c r="F110" s="10">
        <v>99</v>
      </c>
      <c r="G110" s="56">
        <v>0.7368421052631579</v>
      </c>
      <c r="H110" s="13">
        <v>14</v>
      </c>
      <c r="I110" s="13">
        <v>2</v>
      </c>
      <c r="J110" s="13">
        <v>12</v>
      </c>
    </row>
    <row r="111" spans="1:10" ht="13.5" customHeight="1">
      <c r="A111" s="16"/>
      <c r="B111" s="56"/>
      <c r="C111" s="19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2" t="s">
        <v>6</v>
      </c>
      <c r="G112" s="57"/>
      <c r="H112" s="43">
        <v>17</v>
      </c>
      <c r="I112" s="43">
        <v>1</v>
      </c>
      <c r="J112" s="43">
        <v>16</v>
      </c>
    </row>
    <row r="113" spans="1:10" ht="13.5" customHeight="1">
      <c r="A113" s="16"/>
      <c r="B113" s="56"/>
      <c r="C113" s="19"/>
      <c r="D113" s="19"/>
      <c r="E113" s="12"/>
      <c r="F113" s="42"/>
      <c r="G113" s="57"/>
      <c r="H113" s="43"/>
      <c r="I113" s="43"/>
      <c r="J113" s="43"/>
    </row>
    <row r="114" spans="1:10" s="1" customFormat="1" ht="13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7" ht="13.5" customHeight="1">
      <c r="A115" s="79" t="s">
        <v>7</v>
      </c>
      <c r="B115" s="79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79" t="s">
        <v>8</v>
      </c>
      <c r="B117" s="79"/>
      <c r="C117" s="45">
        <f>E117+G117</f>
        <v>5845</v>
      </c>
      <c r="D117" s="30"/>
      <c r="E117" s="45">
        <f>SUBTOTAL(9,D10:D32)</f>
        <v>3004</v>
      </c>
      <c r="F117" s="30"/>
      <c r="G117" s="45">
        <f>SUBTOTAL(9,E10:E32)</f>
        <v>2841</v>
      </c>
    </row>
    <row r="118" spans="1:7" ht="13.5" customHeight="1">
      <c r="A118" s="35"/>
      <c r="B118" s="35"/>
      <c r="C118" s="30"/>
      <c r="D118" s="30"/>
      <c r="E118" s="30"/>
      <c r="F118" s="30"/>
      <c r="G118" s="30"/>
    </row>
    <row r="119" spans="1:7" ht="13.5" customHeight="1">
      <c r="A119" s="79" t="s">
        <v>9</v>
      </c>
      <c r="B119" s="79"/>
      <c r="C119" s="45">
        <f>E119+G119</f>
        <v>33206</v>
      </c>
      <c r="D119" s="30"/>
      <c r="E119" s="45">
        <f>SUBTOTAL(9,D34:D48,I10:I48,D72:D94)</f>
        <v>17370</v>
      </c>
      <c r="F119" s="30"/>
      <c r="G119" s="45">
        <f>SUBTOTAL(9,E34:E48,J10:J48,E72:E94)</f>
        <v>15836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79" t="s">
        <v>16</v>
      </c>
      <c r="B121" s="79"/>
      <c r="C121" s="45">
        <f>E121+G121</f>
        <v>13687</v>
      </c>
      <c r="D121" s="30"/>
      <c r="E121" s="45">
        <f>SUBTOTAL(9,D96:D110,I72:I112)</f>
        <v>5909</v>
      </c>
      <c r="F121" s="30"/>
      <c r="G121" s="45">
        <f>SUBTOTAL(9,E96:E110,J72:J112)</f>
        <v>7778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79" t="s">
        <v>11</v>
      </c>
      <c r="B123" s="79"/>
      <c r="C123" s="45">
        <f>E123+G123</f>
        <v>6687</v>
      </c>
      <c r="D123" s="30"/>
      <c r="E123" s="45">
        <f>SUBTOTAL(9,I72:I112)</f>
        <v>2464</v>
      </c>
      <c r="F123" s="30"/>
      <c r="G123" s="45">
        <f>SUBTOTAL(9,J72:J112)</f>
        <v>4223</v>
      </c>
    </row>
    <row r="124" spans="1:8" ht="13.5" customHeight="1">
      <c r="A124" s="34"/>
      <c r="B124" s="34"/>
      <c r="C124" s="35"/>
      <c r="D124" s="38"/>
      <c r="E124" s="33"/>
      <c r="F124" s="38"/>
      <c r="G124" s="33"/>
      <c r="H124" s="38"/>
    </row>
    <row r="125" spans="1:8" ht="13.5" customHeight="1">
      <c r="A125" s="8"/>
      <c r="B125" s="8"/>
      <c r="C125" s="8"/>
      <c r="D125" s="30"/>
      <c r="E125" s="30"/>
      <c r="F125" s="30"/>
      <c r="G125" s="30"/>
      <c r="H125" s="30"/>
    </row>
    <row r="126" spans="1:8" ht="13.5" customHeight="1">
      <c r="A126" s="8"/>
      <c r="B126" s="8"/>
      <c r="C126" s="8"/>
      <c r="D126" s="30"/>
      <c r="E126" s="23"/>
      <c r="F126" s="23"/>
      <c r="G126" s="30"/>
      <c r="H126" s="30"/>
    </row>
    <row r="127" spans="1:8" ht="13.5">
      <c r="A127" s="8"/>
      <c r="B127" s="8"/>
      <c r="C127" s="8"/>
      <c r="D127" s="30"/>
      <c r="E127" s="30"/>
      <c r="F127" s="30"/>
      <c r="G127" s="30"/>
      <c r="H127" s="30"/>
    </row>
    <row r="128" spans="1:8" ht="13.5">
      <c r="A128" s="8"/>
      <c r="B128" s="8"/>
      <c r="C128" s="30"/>
      <c r="D128" s="30"/>
      <c r="E128" s="30"/>
      <c r="F128" s="30"/>
      <c r="G128" s="30"/>
      <c r="H128" s="30"/>
    </row>
    <row r="129" spans="1:2" ht="13.5">
      <c r="A129" s="4"/>
      <c r="B129" s="4"/>
    </row>
  </sheetData>
  <mergeCells count="28">
    <mergeCell ref="A6:A7"/>
    <mergeCell ref="B6:B7"/>
    <mergeCell ref="C6:C7"/>
    <mergeCell ref="D6:D7"/>
    <mergeCell ref="I6:I7"/>
    <mergeCell ref="J6:J7"/>
    <mergeCell ref="E53:F53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45</v>
      </c>
      <c r="B4" s="2"/>
      <c r="F4" s="91" t="s">
        <v>56</v>
      </c>
      <c r="G4" s="91"/>
      <c r="H4" s="91"/>
      <c r="I4" s="91"/>
      <c r="J4" s="91"/>
    </row>
    <row r="5" ht="13.5">
      <c r="C5" s="1"/>
    </row>
    <row r="6" spans="1:10" ht="13.5" customHeight="1">
      <c r="A6" s="87" t="s">
        <v>21</v>
      </c>
      <c r="B6" s="85" t="s">
        <v>22</v>
      </c>
      <c r="C6" s="92" t="s">
        <v>5</v>
      </c>
      <c r="D6" s="81" t="s">
        <v>0</v>
      </c>
      <c r="E6" s="81" t="s">
        <v>1</v>
      </c>
      <c r="F6" s="81" t="s">
        <v>21</v>
      </c>
      <c r="G6" s="85" t="s">
        <v>22</v>
      </c>
      <c r="H6" s="92" t="s">
        <v>5</v>
      </c>
      <c r="I6" s="81" t="s">
        <v>0</v>
      </c>
      <c r="J6" s="83" t="s">
        <v>1</v>
      </c>
    </row>
    <row r="7" spans="1:10" ht="13.5" customHeight="1">
      <c r="A7" s="88"/>
      <c r="B7" s="86"/>
      <c r="C7" s="93"/>
      <c r="D7" s="82"/>
      <c r="E7" s="82"/>
      <c r="F7" s="82"/>
      <c r="G7" s="86"/>
      <c r="H7" s="93"/>
      <c r="I7" s="82"/>
      <c r="J7" s="84"/>
    </row>
    <row r="8" spans="1:10" ht="14.25" customHeight="1">
      <c r="A8" s="51" t="s">
        <v>23</v>
      </c>
      <c r="B8" s="52"/>
      <c r="C8" s="53">
        <f>D8+E8</f>
        <v>73676</v>
      </c>
      <c r="D8" s="53">
        <f>SUBTOTAL(9,D10:D48,I10:I48,D72:D110,I72:I112)</f>
        <v>35979</v>
      </c>
      <c r="E8" s="53">
        <f>SUBTOTAL(9,E10:E48,J10:J48,E72:E110,J72:J112)</f>
        <v>37697</v>
      </c>
      <c r="F8" s="54"/>
      <c r="G8" s="55"/>
      <c r="H8" s="41"/>
      <c r="I8" s="41"/>
      <c r="J8" s="41"/>
    </row>
    <row r="9" spans="1:10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</row>
    <row r="10" spans="1:10" ht="13.5" customHeight="1">
      <c r="A10" s="34" t="s">
        <v>24</v>
      </c>
      <c r="B10" s="57"/>
      <c r="C10" s="43">
        <f>D10+E10</f>
        <v>2890</v>
      </c>
      <c r="D10" s="43">
        <f>SUBTOTAL(9,D12:D16)</f>
        <v>1452</v>
      </c>
      <c r="E10" s="43">
        <f>SUBTOTAL(9,E12:E16)</f>
        <v>1438</v>
      </c>
      <c r="F10" s="42" t="s">
        <v>25</v>
      </c>
      <c r="G10" s="57"/>
      <c r="H10" s="43">
        <f>I10+J10</f>
        <v>4179</v>
      </c>
      <c r="I10" s="43">
        <f>SUBTOTAL(9,I12:I16)</f>
        <v>2152</v>
      </c>
      <c r="J10" s="43">
        <f>SUBTOTAL(9,J12:J16)</f>
        <v>2027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559</v>
      </c>
      <c r="D12" s="13">
        <v>296</v>
      </c>
      <c r="E12" s="20">
        <v>263</v>
      </c>
      <c r="F12" s="10">
        <v>25</v>
      </c>
      <c r="G12" s="56">
        <v>0.9914004914004914</v>
      </c>
      <c r="H12" s="13">
        <v>807</v>
      </c>
      <c r="I12" s="13">
        <v>400</v>
      </c>
      <c r="J12" s="13">
        <v>407</v>
      </c>
    </row>
    <row r="13" spans="1:10" ht="13.5" customHeight="1">
      <c r="A13" s="16">
        <v>1</v>
      </c>
      <c r="B13" s="56">
        <v>0.9966101694915255</v>
      </c>
      <c r="C13" s="13">
        <v>588</v>
      </c>
      <c r="D13" s="13">
        <v>313</v>
      </c>
      <c r="E13" s="20">
        <v>275</v>
      </c>
      <c r="F13" s="10">
        <v>26</v>
      </c>
      <c r="G13" s="56">
        <v>0.9826732673267327</v>
      </c>
      <c r="H13" s="13">
        <v>794</v>
      </c>
      <c r="I13" s="13">
        <v>423</v>
      </c>
      <c r="J13" s="13">
        <v>371</v>
      </c>
    </row>
    <row r="14" spans="1:10" ht="13.5" customHeight="1">
      <c r="A14" s="16">
        <v>2</v>
      </c>
      <c r="B14" s="56">
        <v>0.9695945945945946</v>
      </c>
      <c r="C14" s="13">
        <v>574</v>
      </c>
      <c r="D14" s="13">
        <v>290</v>
      </c>
      <c r="E14" s="20">
        <v>284</v>
      </c>
      <c r="F14" s="10">
        <v>27</v>
      </c>
      <c r="G14" s="56">
        <v>1.017688679245283</v>
      </c>
      <c r="H14" s="13">
        <v>863</v>
      </c>
      <c r="I14" s="13">
        <v>446</v>
      </c>
      <c r="J14" s="13">
        <v>417</v>
      </c>
    </row>
    <row r="15" spans="1:10" ht="13.5" customHeight="1">
      <c r="A15" s="16">
        <v>3</v>
      </c>
      <c r="B15" s="56">
        <v>0.9982935153583617</v>
      </c>
      <c r="C15" s="13">
        <v>585</v>
      </c>
      <c r="D15" s="13">
        <v>271</v>
      </c>
      <c r="E15" s="20">
        <v>314</v>
      </c>
      <c r="F15" s="10">
        <v>28</v>
      </c>
      <c r="G15" s="56">
        <v>1.0382775119617225</v>
      </c>
      <c r="H15" s="13">
        <v>868</v>
      </c>
      <c r="I15" s="13">
        <v>461</v>
      </c>
      <c r="J15" s="13">
        <v>407</v>
      </c>
    </row>
    <row r="16" spans="1:10" ht="13.5" customHeight="1">
      <c r="A16" s="16">
        <v>4</v>
      </c>
      <c r="B16" s="56">
        <v>0.9815126050420168</v>
      </c>
      <c r="C16" s="13">
        <v>584</v>
      </c>
      <c r="D16" s="13">
        <v>282</v>
      </c>
      <c r="E16" s="20">
        <v>302</v>
      </c>
      <c r="F16" s="10">
        <v>29</v>
      </c>
      <c r="G16" s="56">
        <v>0.9871794871794872</v>
      </c>
      <c r="H16" s="13">
        <v>847</v>
      </c>
      <c r="I16" s="13">
        <v>422</v>
      </c>
      <c r="J16" s="13">
        <v>425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2842</v>
      </c>
      <c r="D18" s="43">
        <f>SUBTOTAL(9,D20:D24)</f>
        <v>1479</v>
      </c>
      <c r="E18" s="43">
        <f>SUBTOTAL(9,E20:E24)</f>
        <v>1363</v>
      </c>
      <c r="F18" s="42" t="s">
        <v>27</v>
      </c>
      <c r="G18" s="57"/>
      <c r="H18" s="43">
        <f>I18+J18</f>
        <v>4598</v>
      </c>
      <c r="I18" s="43">
        <f>SUBTOTAL(9,I20:I24)</f>
        <v>2378</v>
      </c>
      <c r="J18" s="43">
        <f>SUBTOTAL(9,J20:J24)</f>
        <v>2220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1.0144927536231885</v>
      </c>
      <c r="C20" s="13">
        <v>560</v>
      </c>
      <c r="D20" s="13">
        <v>295</v>
      </c>
      <c r="E20" s="20">
        <v>265</v>
      </c>
      <c r="F20" s="10">
        <v>30</v>
      </c>
      <c r="G20" s="56">
        <v>0.9894982497082847</v>
      </c>
      <c r="H20" s="13">
        <v>848</v>
      </c>
      <c r="I20" s="13">
        <v>443</v>
      </c>
      <c r="J20" s="13">
        <v>405</v>
      </c>
    </row>
    <row r="21" spans="1:10" ht="13.5" customHeight="1">
      <c r="A21" s="16">
        <v>6</v>
      </c>
      <c r="B21" s="56">
        <v>0.9840425531914894</v>
      </c>
      <c r="C21" s="13">
        <v>555</v>
      </c>
      <c r="D21" s="13">
        <v>302</v>
      </c>
      <c r="E21" s="20">
        <v>253</v>
      </c>
      <c r="F21" s="10">
        <v>31</v>
      </c>
      <c r="G21" s="56">
        <v>0.980327868852459</v>
      </c>
      <c r="H21" s="13">
        <v>897</v>
      </c>
      <c r="I21" s="13">
        <v>454</v>
      </c>
      <c r="J21" s="13">
        <v>443</v>
      </c>
    </row>
    <row r="22" spans="1:10" ht="13.5" customHeight="1">
      <c r="A22" s="16">
        <v>7</v>
      </c>
      <c r="B22" s="56">
        <v>0.9855855855855856</v>
      </c>
      <c r="C22" s="13">
        <v>547</v>
      </c>
      <c r="D22" s="13">
        <v>277</v>
      </c>
      <c r="E22" s="20">
        <v>270</v>
      </c>
      <c r="F22" s="10">
        <v>32</v>
      </c>
      <c r="G22" s="56">
        <v>0.9856353591160221</v>
      </c>
      <c r="H22" s="13">
        <v>892</v>
      </c>
      <c r="I22" s="13">
        <v>458</v>
      </c>
      <c r="J22" s="13">
        <v>434</v>
      </c>
    </row>
    <row r="23" spans="1:10" ht="13.5" customHeight="1">
      <c r="A23" s="16">
        <v>8</v>
      </c>
      <c r="B23" s="56">
        <v>1</v>
      </c>
      <c r="C23" s="13">
        <v>608</v>
      </c>
      <c r="D23" s="13">
        <v>309</v>
      </c>
      <c r="E23" s="20">
        <v>299</v>
      </c>
      <c r="F23" s="10">
        <v>33</v>
      </c>
      <c r="G23" s="56">
        <v>0.9842105263157894</v>
      </c>
      <c r="H23" s="13">
        <v>935</v>
      </c>
      <c r="I23" s="13">
        <v>506</v>
      </c>
      <c r="J23" s="13">
        <v>429</v>
      </c>
    </row>
    <row r="24" spans="1:10" ht="13.5" customHeight="1">
      <c r="A24" s="16">
        <v>9</v>
      </c>
      <c r="B24" s="56">
        <v>0.9811320754716981</v>
      </c>
      <c r="C24" s="13">
        <v>572</v>
      </c>
      <c r="D24" s="13">
        <v>296</v>
      </c>
      <c r="E24" s="20">
        <v>276</v>
      </c>
      <c r="F24" s="10">
        <v>34</v>
      </c>
      <c r="G24" s="56">
        <v>0.9771428571428571</v>
      </c>
      <c r="H24" s="13">
        <v>1026</v>
      </c>
      <c r="I24" s="13">
        <v>517</v>
      </c>
      <c r="J24" s="13">
        <v>509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3066</v>
      </c>
      <c r="D26" s="43">
        <f>SUBTOTAL(9,D28:D32)</f>
        <v>1549</v>
      </c>
      <c r="E26" s="43">
        <f>SUBTOTAL(9,E28:E32)</f>
        <v>1517</v>
      </c>
      <c r="F26" s="42" t="s">
        <v>29</v>
      </c>
      <c r="G26" s="57"/>
      <c r="H26" s="43">
        <f>I26+J26</f>
        <v>5861</v>
      </c>
      <c r="I26" s="43">
        <f>SUBTOTAL(9,I28:I32)</f>
        <v>3070</v>
      </c>
      <c r="J26" s="43">
        <f>SUBTOTAL(9,J28:J32)</f>
        <v>2791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1.0064620355411955</v>
      </c>
      <c r="C28" s="13">
        <v>623</v>
      </c>
      <c r="D28" s="13">
        <v>323</v>
      </c>
      <c r="E28" s="20">
        <v>300</v>
      </c>
      <c r="F28" s="10">
        <v>35</v>
      </c>
      <c r="G28" s="56">
        <v>1.008249312557287</v>
      </c>
      <c r="H28" s="13">
        <v>1100</v>
      </c>
      <c r="I28" s="13">
        <v>569</v>
      </c>
      <c r="J28" s="13">
        <v>531</v>
      </c>
    </row>
    <row r="29" spans="1:10" ht="13.5" customHeight="1">
      <c r="A29" s="16">
        <v>11</v>
      </c>
      <c r="B29" s="56">
        <v>1.0016339869281046</v>
      </c>
      <c r="C29" s="13">
        <v>613</v>
      </c>
      <c r="D29" s="13">
        <v>305</v>
      </c>
      <c r="E29" s="20">
        <v>308</v>
      </c>
      <c r="F29" s="10">
        <v>36</v>
      </c>
      <c r="G29" s="56">
        <v>0.9824715162138475</v>
      </c>
      <c r="H29" s="13">
        <v>1121</v>
      </c>
      <c r="I29" s="13">
        <v>586</v>
      </c>
      <c r="J29" s="13">
        <v>535</v>
      </c>
    </row>
    <row r="30" spans="1:10" ht="13.5" customHeight="1">
      <c r="A30" s="16">
        <v>12</v>
      </c>
      <c r="B30" s="56">
        <v>0.9982847341337907</v>
      </c>
      <c r="C30" s="13">
        <v>582</v>
      </c>
      <c r="D30" s="13">
        <v>298</v>
      </c>
      <c r="E30" s="20">
        <v>284</v>
      </c>
      <c r="F30" s="10">
        <v>37</v>
      </c>
      <c r="G30" s="56">
        <v>1.0125208681135225</v>
      </c>
      <c r="H30" s="13">
        <v>1213</v>
      </c>
      <c r="I30" s="13">
        <v>650</v>
      </c>
      <c r="J30" s="13">
        <v>563</v>
      </c>
    </row>
    <row r="31" spans="1:10" ht="13.5" customHeight="1">
      <c r="A31" s="16">
        <v>13</v>
      </c>
      <c r="B31" s="56">
        <v>0.9968253968253968</v>
      </c>
      <c r="C31" s="13">
        <v>628</v>
      </c>
      <c r="D31" s="13">
        <v>326</v>
      </c>
      <c r="E31" s="20">
        <v>302</v>
      </c>
      <c r="F31" s="10">
        <v>38</v>
      </c>
      <c r="G31" s="56">
        <v>1.0081632653061225</v>
      </c>
      <c r="H31" s="13">
        <v>1235</v>
      </c>
      <c r="I31" s="13">
        <v>650</v>
      </c>
      <c r="J31" s="13">
        <v>585</v>
      </c>
    </row>
    <row r="32" spans="1:10" ht="13.5" customHeight="1">
      <c r="A32" s="16">
        <v>14</v>
      </c>
      <c r="B32" s="56">
        <v>1</v>
      </c>
      <c r="C32" s="13">
        <v>620</v>
      </c>
      <c r="D32" s="13">
        <v>297</v>
      </c>
      <c r="E32" s="20">
        <v>323</v>
      </c>
      <c r="F32" s="10">
        <v>39</v>
      </c>
      <c r="G32" s="56">
        <v>1.0025231286795626</v>
      </c>
      <c r="H32" s="13">
        <v>1192</v>
      </c>
      <c r="I32" s="13">
        <v>615</v>
      </c>
      <c r="J32" s="13">
        <v>577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3185</v>
      </c>
      <c r="D34" s="43">
        <f>SUBTOTAL(9,D36:D40)</f>
        <v>1635</v>
      </c>
      <c r="E34" s="43">
        <f>SUBTOTAL(9,E36:E40)</f>
        <v>1550</v>
      </c>
      <c r="F34" s="42" t="s">
        <v>31</v>
      </c>
      <c r="G34" s="57"/>
      <c r="H34" s="43">
        <f>I34+J34</f>
        <v>5576</v>
      </c>
      <c r="I34" s="43">
        <f>SUBTOTAL(9,I36:I40)</f>
        <v>2958</v>
      </c>
      <c r="J34" s="43">
        <f>SUBTOTAL(9,J36:J40)</f>
        <v>2618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0.9845360824742269</v>
      </c>
      <c r="C36" s="13">
        <v>573</v>
      </c>
      <c r="D36" s="13">
        <v>295</v>
      </c>
      <c r="E36" s="20">
        <v>278</v>
      </c>
      <c r="F36" s="10">
        <v>40</v>
      </c>
      <c r="G36" s="56">
        <v>1.0033726812816188</v>
      </c>
      <c r="H36" s="13">
        <v>1190</v>
      </c>
      <c r="I36" s="13">
        <v>626</v>
      </c>
      <c r="J36" s="13">
        <v>564</v>
      </c>
    </row>
    <row r="37" spans="1:10" ht="13.5" customHeight="1">
      <c r="A37" s="16">
        <v>16</v>
      </c>
      <c r="B37" s="56">
        <v>1.0092592592592593</v>
      </c>
      <c r="C37" s="13">
        <v>654</v>
      </c>
      <c r="D37" s="13">
        <v>334</v>
      </c>
      <c r="E37" s="20">
        <v>320</v>
      </c>
      <c r="F37" s="10">
        <v>41</v>
      </c>
      <c r="G37" s="56">
        <v>0.9910634495084897</v>
      </c>
      <c r="H37" s="13">
        <v>1109</v>
      </c>
      <c r="I37" s="13">
        <v>586</v>
      </c>
      <c r="J37" s="13">
        <v>523</v>
      </c>
    </row>
    <row r="38" spans="1:10" ht="13.5" customHeight="1">
      <c r="A38" s="16">
        <v>17</v>
      </c>
      <c r="B38" s="56">
        <v>1</v>
      </c>
      <c r="C38" s="13">
        <v>662</v>
      </c>
      <c r="D38" s="13">
        <v>338</v>
      </c>
      <c r="E38" s="20">
        <v>324</v>
      </c>
      <c r="F38" s="10">
        <v>42</v>
      </c>
      <c r="G38" s="56">
        <v>1.0034692107545533</v>
      </c>
      <c r="H38" s="13">
        <v>1157</v>
      </c>
      <c r="I38" s="13">
        <v>616</v>
      </c>
      <c r="J38" s="13">
        <v>541</v>
      </c>
    </row>
    <row r="39" spans="1:10" ht="13.5" customHeight="1">
      <c r="A39" s="16">
        <v>18</v>
      </c>
      <c r="B39" s="56">
        <v>1.008</v>
      </c>
      <c r="C39" s="13">
        <v>630</v>
      </c>
      <c r="D39" s="13">
        <v>320</v>
      </c>
      <c r="E39" s="20">
        <v>310</v>
      </c>
      <c r="F39" s="10">
        <v>43</v>
      </c>
      <c r="G39" s="56">
        <v>0.9990583804143126</v>
      </c>
      <c r="H39" s="13">
        <v>1061</v>
      </c>
      <c r="I39" s="13">
        <v>561</v>
      </c>
      <c r="J39" s="13">
        <v>500</v>
      </c>
    </row>
    <row r="40" spans="1:10" ht="13.5" customHeight="1">
      <c r="A40" s="16">
        <v>19</v>
      </c>
      <c r="B40" s="56">
        <v>1.0199081163859112</v>
      </c>
      <c r="C40" s="13">
        <v>666</v>
      </c>
      <c r="D40" s="13">
        <v>348</v>
      </c>
      <c r="E40" s="20">
        <v>318</v>
      </c>
      <c r="F40" s="10">
        <v>44</v>
      </c>
      <c r="G40" s="56">
        <v>0.9842007434944238</v>
      </c>
      <c r="H40" s="13">
        <v>1059</v>
      </c>
      <c r="I40" s="13">
        <v>569</v>
      </c>
      <c r="J40" s="13">
        <v>490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3522</v>
      </c>
      <c r="D42" s="43">
        <f>SUBTOTAL(9,D44:D48)</f>
        <v>1814</v>
      </c>
      <c r="E42" s="43">
        <f>SUBTOTAL(9,E44:E48)</f>
        <v>1708</v>
      </c>
      <c r="F42" s="42" t="s">
        <v>33</v>
      </c>
      <c r="G42" s="57"/>
      <c r="H42" s="43">
        <f>I42+J42</f>
        <v>4505</v>
      </c>
      <c r="I42" s="43">
        <f>SUBTOTAL(9,I44:I48)</f>
        <v>2298</v>
      </c>
      <c r="J42" s="43">
        <f>SUBTOTAL(9,J44:J48)</f>
        <v>2207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1.0257966616084977</v>
      </c>
      <c r="C44" s="13">
        <v>676</v>
      </c>
      <c r="D44" s="13">
        <v>345</v>
      </c>
      <c r="E44" s="20">
        <v>331</v>
      </c>
      <c r="F44" s="10">
        <v>45</v>
      </c>
      <c r="G44" s="56">
        <v>1.0036674816625917</v>
      </c>
      <c r="H44" s="13">
        <v>821</v>
      </c>
      <c r="I44" s="13">
        <v>417</v>
      </c>
      <c r="J44" s="13">
        <v>404</v>
      </c>
    </row>
    <row r="45" spans="1:10" ht="13.5" customHeight="1">
      <c r="A45" s="16">
        <v>21</v>
      </c>
      <c r="B45" s="56">
        <v>1.0220820189274449</v>
      </c>
      <c r="C45" s="13">
        <v>648</v>
      </c>
      <c r="D45" s="13">
        <v>329</v>
      </c>
      <c r="E45" s="20">
        <v>319</v>
      </c>
      <c r="F45" s="10">
        <v>46</v>
      </c>
      <c r="G45" s="56">
        <v>1.0058765915768855</v>
      </c>
      <c r="H45" s="13">
        <v>1027</v>
      </c>
      <c r="I45" s="13">
        <v>519</v>
      </c>
      <c r="J45" s="13">
        <v>508</v>
      </c>
    </row>
    <row r="46" spans="1:10" ht="13.5" customHeight="1">
      <c r="A46" s="16">
        <v>22</v>
      </c>
      <c r="B46" s="56">
        <v>0.9832402234636871</v>
      </c>
      <c r="C46" s="13">
        <v>704</v>
      </c>
      <c r="D46" s="25">
        <v>360</v>
      </c>
      <c r="E46" s="20">
        <v>344</v>
      </c>
      <c r="F46" s="10">
        <v>47</v>
      </c>
      <c r="G46" s="56">
        <v>1.0010729613733906</v>
      </c>
      <c r="H46" s="13">
        <v>933</v>
      </c>
      <c r="I46" s="13">
        <v>465</v>
      </c>
      <c r="J46" s="13">
        <v>468</v>
      </c>
    </row>
    <row r="47" spans="1:10" ht="13.5" customHeight="1">
      <c r="A47" s="16">
        <v>23</v>
      </c>
      <c r="B47" s="56">
        <v>1.010928961748634</v>
      </c>
      <c r="C47" s="13">
        <v>740</v>
      </c>
      <c r="D47" s="13">
        <v>389</v>
      </c>
      <c r="E47" s="13">
        <v>351</v>
      </c>
      <c r="F47" s="10">
        <v>48</v>
      </c>
      <c r="G47" s="56">
        <v>1.0136054421768708</v>
      </c>
      <c r="H47" s="13">
        <v>894</v>
      </c>
      <c r="I47" s="13">
        <v>462</v>
      </c>
      <c r="J47" s="13">
        <v>432</v>
      </c>
    </row>
    <row r="48" spans="1:10" ht="13.5" customHeight="1">
      <c r="A48" s="16">
        <v>24</v>
      </c>
      <c r="B48" s="56">
        <v>0.9754204398447607</v>
      </c>
      <c r="C48" s="13">
        <v>754</v>
      </c>
      <c r="D48" s="25">
        <v>391</v>
      </c>
      <c r="E48" s="20">
        <v>363</v>
      </c>
      <c r="F48" s="10">
        <v>49</v>
      </c>
      <c r="G48" s="56">
        <v>0.9963985594237695</v>
      </c>
      <c r="H48" s="13">
        <v>830</v>
      </c>
      <c r="I48" s="13">
        <v>435</v>
      </c>
      <c r="J48" s="13">
        <v>395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ht="13.5" customHeight="1">
      <c r="A50" t="s">
        <v>59</v>
      </c>
    </row>
    <row r="51" ht="13.5" customHeight="1"/>
    <row r="52" ht="13.5" customHeight="1"/>
    <row r="53" ht="13.5" customHeight="1"/>
    <row r="54" ht="13.5" customHeight="1"/>
    <row r="55" ht="13.5" customHeight="1"/>
    <row r="56" spans="5:6" ht="13.5" customHeight="1">
      <c r="E56" s="80"/>
      <c r="F56" s="80"/>
    </row>
    <row r="57" spans="5:6" ht="13.5" customHeight="1">
      <c r="E57" s="23"/>
      <c r="F57" s="23"/>
    </row>
    <row r="58" spans="5:6" ht="13.5" customHeight="1">
      <c r="E58" s="23"/>
      <c r="F58" s="23"/>
    </row>
    <row r="59" ht="13.5" customHeight="1"/>
    <row r="60" ht="13.5" customHeight="1"/>
    <row r="61" ht="13.5" customHeight="1"/>
    <row r="62" spans="5:6" ht="13.5" customHeight="1">
      <c r="E62" s="23"/>
      <c r="F62" s="23"/>
    </row>
    <row r="63" spans="5:6" ht="13.5" customHeight="1">
      <c r="E63" s="23"/>
      <c r="F63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46</v>
      </c>
      <c r="B67" s="2"/>
      <c r="C67" s="2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7" t="s">
        <v>21</v>
      </c>
      <c r="B69" s="85" t="s">
        <v>22</v>
      </c>
      <c r="C69" s="92" t="s">
        <v>5</v>
      </c>
      <c r="D69" s="81" t="s">
        <v>0</v>
      </c>
      <c r="E69" s="81" t="s">
        <v>1</v>
      </c>
      <c r="F69" s="81" t="s">
        <v>21</v>
      </c>
      <c r="G69" s="85" t="s">
        <v>22</v>
      </c>
      <c r="H69" s="92" t="s">
        <v>5</v>
      </c>
      <c r="I69" s="81" t="s">
        <v>0</v>
      </c>
      <c r="J69" s="83" t="s">
        <v>1</v>
      </c>
    </row>
    <row r="70" spans="1:10" ht="13.5" customHeight="1">
      <c r="A70" s="88"/>
      <c r="B70" s="86"/>
      <c r="C70" s="93"/>
      <c r="D70" s="82"/>
      <c r="E70" s="82"/>
      <c r="F70" s="82"/>
      <c r="G70" s="86"/>
      <c r="H70" s="93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4087</v>
      </c>
      <c r="D72" s="43">
        <f>SUBTOTAL(9,D74:D78)</f>
        <v>2067</v>
      </c>
      <c r="E72" s="43">
        <f>SUBTOTAL(9,E74:E78)</f>
        <v>2020</v>
      </c>
      <c r="F72" s="42" t="s">
        <v>36</v>
      </c>
      <c r="G72" s="57"/>
      <c r="H72" s="43">
        <f>I72+J72</f>
        <v>4016</v>
      </c>
      <c r="I72" s="43">
        <f>SUBTOTAL(9,I74:I78)</f>
        <v>1725</v>
      </c>
      <c r="J72" s="43">
        <f>SUBTOTAL(9,J74:J78)</f>
        <v>2291</v>
      </c>
    </row>
    <row r="73" spans="1:10" ht="13.5" customHeight="1">
      <c r="A73" s="16"/>
      <c r="B73" s="56"/>
      <c r="C73" s="6"/>
      <c r="D73" s="6"/>
      <c r="E73" s="7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0.9927884615384616</v>
      </c>
      <c r="C74" s="13">
        <v>826</v>
      </c>
      <c r="D74" s="26">
        <v>424</v>
      </c>
      <c r="E74" s="27">
        <v>402</v>
      </c>
      <c r="F74" s="10">
        <v>75</v>
      </c>
      <c r="G74" s="56">
        <v>0.9660493827160493</v>
      </c>
      <c r="H74" s="13">
        <v>939</v>
      </c>
      <c r="I74" s="13">
        <v>426</v>
      </c>
      <c r="J74" s="13">
        <v>513</v>
      </c>
    </row>
    <row r="75" spans="1:10" ht="13.5" customHeight="1">
      <c r="A75" s="16">
        <v>51</v>
      </c>
      <c r="B75" s="56">
        <v>0.9976331360946745</v>
      </c>
      <c r="C75" s="13">
        <v>843</v>
      </c>
      <c r="D75" s="26">
        <v>411</v>
      </c>
      <c r="E75" s="27">
        <v>432</v>
      </c>
      <c r="F75" s="10">
        <v>76</v>
      </c>
      <c r="G75" s="56">
        <v>0.9657924743443558</v>
      </c>
      <c r="H75" s="13">
        <v>847</v>
      </c>
      <c r="I75" s="13">
        <v>375</v>
      </c>
      <c r="J75" s="13">
        <v>472</v>
      </c>
    </row>
    <row r="76" spans="1:10" ht="13.5" customHeight="1">
      <c r="A76" s="16">
        <v>52</v>
      </c>
      <c r="B76" s="56">
        <v>0.9950678175092479</v>
      </c>
      <c r="C76" s="13">
        <v>807</v>
      </c>
      <c r="D76" s="26">
        <v>418</v>
      </c>
      <c r="E76" s="27">
        <v>389</v>
      </c>
      <c r="F76" s="10">
        <v>77</v>
      </c>
      <c r="G76" s="56">
        <v>0.9797979797979798</v>
      </c>
      <c r="H76" s="13">
        <v>776</v>
      </c>
      <c r="I76" s="13">
        <v>329</v>
      </c>
      <c r="J76" s="13">
        <v>447</v>
      </c>
    </row>
    <row r="77" spans="1:10" ht="13.5" customHeight="1">
      <c r="A77" s="16">
        <v>53</v>
      </c>
      <c r="B77" s="56">
        <v>1.0110159118727051</v>
      </c>
      <c r="C77" s="13">
        <v>826</v>
      </c>
      <c r="D77" s="26">
        <v>428</v>
      </c>
      <c r="E77" s="27">
        <v>398</v>
      </c>
      <c r="F77" s="10">
        <v>78</v>
      </c>
      <c r="G77" s="56">
        <v>0.9602122015915119</v>
      </c>
      <c r="H77" s="13">
        <v>724</v>
      </c>
      <c r="I77" s="13">
        <v>299</v>
      </c>
      <c r="J77" s="13">
        <v>425</v>
      </c>
    </row>
    <row r="78" spans="1:10" ht="13.5" customHeight="1">
      <c r="A78" s="16">
        <v>54</v>
      </c>
      <c r="B78" s="56">
        <v>0.9936708860759493</v>
      </c>
      <c r="C78" s="13">
        <v>785</v>
      </c>
      <c r="D78" s="26">
        <v>386</v>
      </c>
      <c r="E78" s="27">
        <v>399</v>
      </c>
      <c r="F78" s="10">
        <v>79</v>
      </c>
      <c r="G78" s="56">
        <v>0.9592641261498029</v>
      </c>
      <c r="H78" s="13">
        <v>730</v>
      </c>
      <c r="I78" s="13">
        <v>296</v>
      </c>
      <c r="J78" s="13">
        <v>434</v>
      </c>
    </row>
    <row r="79" spans="1:10" ht="13.5" customHeight="1">
      <c r="A79" s="16"/>
      <c r="B79" s="56"/>
      <c r="C79" s="6"/>
      <c r="D79" s="6"/>
      <c r="E79" s="7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4420</v>
      </c>
      <c r="D80" s="43">
        <f>SUBTOTAL(9,D82:D86)</f>
        <v>2232</v>
      </c>
      <c r="E80" s="43">
        <f>SUBTOTAL(9,E82:E86)</f>
        <v>2188</v>
      </c>
      <c r="F80" s="42" t="s">
        <v>38</v>
      </c>
      <c r="G80" s="57"/>
      <c r="H80" s="43">
        <f>I80+J80</f>
        <v>2655</v>
      </c>
      <c r="I80" s="43">
        <f>SUBTOTAL(9,I82:I86)</f>
        <v>957</v>
      </c>
      <c r="J80" s="43">
        <f>SUBTOTAL(9,J82:J86)</f>
        <v>1698</v>
      </c>
    </row>
    <row r="81" spans="1:10" ht="13.5" customHeight="1">
      <c r="A81" s="16"/>
      <c r="B81" s="56"/>
      <c r="C81" s="6"/>
      <c r="D81" s="6"/>
      <c r="E81" s="7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1.0039164490861618</v>
      </c>
      <c r="C82" s="13">
        <v>769</v>
      </c>
      <c r="D82" s="26">
        <v>413</v>
      </c>
      <c r="E82" s="27">
        <v>356</v>
      </c>
      <c r="F82" s="10">
        <v>80</v>
      </c>
      <c r="G82" s="56">
        <v>0.946685878962536</v>
      </c>
      <c r="H82" s="13">
        <v>657</v>
      </c>
      <c r="I82" s="13">
        <v>245</v>
      </c>
      <c r="J82" s="13">
        <v>412</v>
      </c>
    </row>
    <row r="83" spans="1:10" ht="13.5" customHeight="1">
      <c r="A83" s="16">
        <v>56</v>
      </c>
      <c r="B83" s="56">
        <v>0.9860302677532014</v>
      </c>
      <c r="C83" s="13">
        <v>847</v>
      </c>
      <c r="D83" s="26">
        <v>442</v>
      </c>
      <c r="E83" s="27">
        <v>405</v>
      </c>
      <c r="F83" s="10">
        <v>81</v>
      </c>
      <c r="G83" s="56">
        <v>0.9301948051948052</v>
      </c>
      <c r="H83" s="13">
        <v>573</v>
      </c>
      <c r="I83" s="13">
        <v>207</v>
      </c>
      <c r="J83" s="13">
        <v>366</v>
      </c>
    </row>
    <row r="84" spans="1:10" ht="13.5" customHeight="1">
      <c r="A84" s="16">
        <v>57</v>
      </c>
      <c r="B84" s="56">
        <v>0.9902912621359223</v>
      </c>
      <c r="C84" s="13">
        <v>816</v>
      </c>
      <c r="D84" s="26">
        <v>407</v>
      </c>
      <c r="E84" s="27">
        <v>409</v>
      </c>
      <c r="F84" s="10">
        <v>82</v>
      </c>
      <c r="G84" s="56">
        <v>0.9250871080139372</v>
      </c>
      <c r="H84" s="13">
        <v>531</v>
      </c>
      <c r="I84" s="13">
        <v>184</v>
      </c>
      <c r="J84" s="13">
        <v>347</v>
      </c>
    </row>
    <row r="85" spans="1:10" ht="13.5" customHeight="1">
      <c r="A85" s="16">
        <v>58</v>
      </c>
      <c r="B85" s="56">
        <v>0.998960498960499</v>
      </c>
      <c r="C85" s="13">
        <v>961</v>
      </c>
      <c r="D85" s="26">
        <v>463</v>
      </c>
      <c r="E85" s="27">
        <v>498</v>
      </c>
      <c r="F85" s="10">
        <v>83</v>
      </c>
      <c r="G85" s="56">
        <v>0.9340866290018832</v>
      </c>
      <c r="H85" s="13">
        <v>496</v>
      </c>
      <c r="I85" s="13">
        <v>192</v>
      </c>
      <c r="J85" s="13">
        <v>304</v>
      </c>
    </row>
    <row r="86" spans="1:10" ht="13.5" customHeight="1">
      <c r="A86" s="16">
        <v>59</v>
      </c>
      <c r="B86" s="56">
        <v>0.9808978032473734</v>
      </c>
      <c r="C86" s="13">
        <v>1027</v>
      </c>
      <c r="D86" s="26">
        <v>507</v>
      </c>
      <c r="E86" s="27">
        <v>520</v>
      </c>
      <c r="F86" s="10">
        <v>84</v>
      </c>
      <c r="G86" s="56">
        <v>0.9255813953488372</v>
      </c>
      <c r="H86" s="13">
        <v>398</v>
      </c>
      <c r="I86" s="13">
        <v>129</v>
      </c>
      <c r="J86" s="13">
        <v>269</v>
      </c>
    </row>
    <row r="87" spans="1:10" ht="13.5" customHeight="1">
      <c r="A87" s="16"/>
      <c r="B87" s="56"/>
      <c r="C87" s="6"/>
      <c r="D87" s="6"/>
      <c r="E87" s="7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6306</v>
      </c>
      <c r="D88" s="43">
        <f>SUBTOTAL(9,D90:D94)</f>
        <v>3177</v>
      </c>
      <c r="E88" s="43">
        <f>SUBTOTAL(9,E90:E94)</f>
        <v>3129</v>
      </c>
      <c r="F88" s="42" t="s">
        <v>2</v>
      </c>
      <c r="G88" s="57"/>
      <c r="H88" s="43">
        <f>I88+J88</f>
        <v>1398</v>
      </c>
      <c r="I88" s="43">
        <f>SUBTOTAL(9,I90:I94)</f>
        <v>377</v>
      </c>
      <c r="J88" s="43">
        <f>SUBTOTAL(9,J90:J94)</f>
        <v>1021</v>
      </c>
    </row>
    <row r="89" spans="1:10" ht="13.5" customHeight="1">
      <c r="A89" s="16"/>
      <c r="B89" s="56"/>
      <c r="C89" s="6"/>
      <c r="D89" s="6"/>
      <c r="E89" s="7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0.9815327793167128</v>
      </c>
      <c r="C90" s="13">
        <v>1063</v>
      </c>
      <c r="D90" s="26">
        <v>535</v>
      </c>
      <c r="E90" s="27">
        <v>528</v>
      </c>
      <c r="F90" s="10">
        <v>85</v>
      </c>
      <c r="G90" s="56">
        <v>0.9007263922518159</v>
      </c>
      <c r="H90" s="13">
        <v>372</v>
      </c>
      <c r="I90" s="13">
        <v>112</v>
      </c>
      <c r="J90" s="13">
        <v>260</v>
      </c>
    </row>
    <row r="91" spans="1:10" ht="13.5" customHeight="1">
      <c r="A91" s="16">
        <v>61</v>
      </c>
      <c r="B91" s="56">
        <v>0.990990990990991</v>
      </c>
      <c r="C91" s="13">
        <v>1210</v>
      </c>
      <c r="D91" s="26">
        <v>633</v>
      </c>
      <c r="E91" s="27">
        <v>577</v>
      </c>
      <c r="F91" s="10">
        <v>86</v>
      </c>
      <c r="G91" s="56">
        <v>0.918918918918919</v>
      </c>
      <c r="H91" s="13">
        <v>306</v>
      </c>
      <c r="I91" s="13">
        <v>85</v>
      </c>
      <c r="J91" s="13">
        <v>221</v>
      </c>
    </row>
    <row r="92" spans="1:10" ht="13.5" customHeight="1">
      <c r="A92" s="16">
        <v>62</v>
      </c>
      <c r="B92" s="56">
        <v>0.9838709677419355</v>
      </c>
      <c r="C92" s="13">
        <v>1342</v>
      </c>
      <c r="D92" s="26">
        <v>668</v>
      </c>
      <c r="E92" s="27">
        <v>674</v>
      </c>
      <c r="F92" s="10">
        <v>87</v>
      </c>
      <c r="G92" s="56">
        <v>0.8976897689768977</v>
      </c>
      <c r="H92" s="13">
        <v>272</v>
      </c>
      <c r="I92" s="13">
        <v>73</v>
      </c>
      <c r="J92" s="13">
        <v>199</v>
      </c>
    </row>
    <row r="93" spans="1:10" ht="13.5" customHeight="1">
      <c r="A93" s="16">
        <v>63</v>
      </c>
      <c r="B93" s="56">
        <v>0.9854967367657723</v>
      </c>
      <c r="C93" s="13">
        <v>1359</v>
      </c>
      <c r="D93" s="26">
        <v>679</v>
      </c>
      <c r="E93" s="27">
        <v>680</v>
      </c>
      <c r="F93" s="10">
        <v>88</v>
      </c>
      <c r="G93" s="56">
        <v>0.9201520912547528</v>
      </c>
      <c r="H93" s="13">
        <v>242</v>
      </c>
      <c r="I93" s="13">
        <v>55</v>
      </c>
      <c r="J93" s="13">
        <v>187</v>
      </c>
    </row>
    <row r="94" spans="1:10" ht="13.5" customHeight="1">
      <c r="A94" s="16">
        <v>64</v>
      </c>
      <c r="B94" s="56">
        <v>0.9940298507462687</v>
      </c>
      <c r="C94" s="13">
        <v>1332</v>
      </c>
      <c r="D94" s="26">
        <v>662</v>
      </c>
      <c r="E94" s="27">
        <v>670</v>
      </c>
      <c r="F94" s="10">
        <v>89</v>
      </c>
      <c r="G94" s="56">
        <v>0.8765957446808511</v>
      </c>
      <c r="H94" s="13">
        <v>206</v>
      </c>
      <c r="I94" s="13">
        <v>52</v>
      </c>
      <c r="J94" s="13">
        <v>154</v>
      </c>
    </row>
    <row r="95" spans="1:10" ht="13.5" customHeight="1">
      <c r="A95" s="16"/>
      <c r="B95" s="56"/>
      <c r="C95" s="6"/>
      <c r="D95" s="6"/>
      <c r="E95" s="7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4986</v>
      </c>
      <c r="D96" s="43">
        <f>SUBTOTAL(9,D98:D102)</f>
        <v>2353</v>
      </c>
      <c r="E96" s="43">
        <f>SUBTOTAL(9,E98:E102)</f>
        <v>2633</v>
      </c>
      <c r="F96" s="42" t="s">
        <v>3</v>
      </c>
      <c r="G96" s="57"/>
      <c r="H96" s="43">
        <f>I96+J96</f>
        <v>595</v>
      </c>
      <c r="I96" s="43">
        <f>SUBTOTAL(9,I98:I102)</f>
        <v>117</v>
      </c>
      <c r="J96" s="43">
        <f>SUBTOTAL(9,J98:J102)</f>
        <v>478</v>
      </c>
    </row>
    <row r="97" spans="1:10" ht="13.5" customHeight="1">
      <c r="A97" s="16"/>
      <c r="B97" s="56"/>
      <c r="C97" s="6"/>
      <c r="D97" s="6"/>
      <c r="E97" s="7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0.986198243412798</v>
      </c>
      <c r="C98" s="13">
        <v>786</v>
      </c>
      <c r="D98" s="26">
        <v>387</v>
      </c>
      <c r="E98" s="27">
        <v>399</v>
      </c>
      <c r="F98" s="10">
        <v>90</v>
      </c>
      <c r="G98" s="56">
        <v>0.9202127659574468</v>
      </c>
      <c r="H98" s="13">
        <v>173</v>
      </c>
      <c r="I98" s="13">
        <v>32</v>
      </c>
      <c r="J98" s="13">
        <v>141</v>
      </c>
    </row>
    <row r="99" spans="1:10" ht="13.5" customHeight="1">
      <c r="A99" s="16">
        <v>66</v>
      </c>
      <c r="B99" s="56">
        <v>0.9882100750267953</v>
      </c>
      <c r="C99" s="13">
        <v>922</v>
      </c>
      <c r="D99" s="26">
        <v>425</v>
      </c>
      <c r="E99" s="27">
        <v>497</v>
      </c>
      <c r="F99" s="10">
        <v>91</v>
      </c>
      <c r="G99" s="56">
        <v>0.8469387755102041</v>
      </c>
      <c r="H99" s="13">
        <v>166</v>
      </c>
      <c r="I99" s="13">
        <v>32</v>
      </c>
      <c r="J99" s="13">
        <v>134</v>
      </c>
    </row>
    <row r="100" spans="1:10" ht="13.5" customHeight="1">
      <c r="A100" s="16">
        <v>67</v>
      </c>
      <c r="B100" s="56">
        <v>0.9746146872166818</v>
      </c>
      <c r="C100" s="13">
        <v>1075</v>
      </c>
      <c r="D100" s="26">
        <v>518</v>
      </c>
      <c r="E100" s="27">
        <v>557</v>
      </c>
      <c r="F100" s="10">
        <v>92</v>
      </c>
      <c r="G100" s="56">
        <v>0.8604651162790697</v>
      </c>
      <c r="H100" s="13">
        <v>111</v>
      </c>
      <c r="I100" s="13">
        <v>21</v>
      </c>
      <c r="J100" s="13">
        <v>90</v>
      </c>
    </row>
    <row r="101" spans="1:10" ht="13.5" customHeight="1">
      <c r="A101" s="16">
        <v>68</v>
      </c>
      <c r="B101" s="56">
        <v>0.9837786259541985</v>
      </c>
      <c r="C101" s="13">
        <v>1031</v>
      </c>
      <c r="D101" s="26">
        <v>472</v>
      </c>
      <c r="E101" s="27">
        <v>559</v>
      </c>
      <c r="F101" s="10">
        <v>93</v>
      </c>
      <c r="G101" s="56">
        <v>0.9166666666666666</v>
      </c>
      <c r="H101" s="13">
        <v>77</v>
      </c>
      <c r="I101" s="13">
        <v>21</v>
      </c>
      <c r="J101" s="13">
        <v>56</v>
      </c>
    </row>
    <row r="102" spans="1:10" ht="13.5" customHeight="1">
      <c r="A102" s="16">
        <v>69</v>
      </c>
      <c r="B102" s="56">
        <v>0.981574539363484</v>
      </c>
      <c r="C102" s="13">
        <v>1172</v>
      </c>
      <c r="D102" s="26">
        <v>551</v>
      </c>
      <c r="E102" s="27">
        <v>621</v>
      </c>
      <c r="F102" s="10">
        <v>94</v>
      </c>
      <c r="G102" s="56">
        <v>0.8607594936708861</v>
      </c>
      <c r="H102" s="13">
        <v>68</v>
      </c>
      <c r="I102" s="13">
        <v>11</v>
      </c>
      <c r="J102" s="13">
        <v>57</v>
      </c>
    </row>
    <row r="103" spans="1:10" ht="13.5" customHeight="1">
      <c r="A103" s="16"/>
      <c r="B103" s="56"/>
      <c r="C103" s="6"/>
      <c r="D103" s="6"/>
      <c r="E103" s="7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4837</v>
      </c>
      <c r="D104" s="43">
        <f>SUBTOTAL(9,D106:D110)</f>
        <v>2168</v>
      </c>
      <c r="E104" s="43">
        <f>SUBTOTAL(9,E106:E110)</f>
        <v>2669</v>
      </c>
      <c r="F104" s="42" t="s">
        <v>4</v>
      </c>
      <c r="G104" s="57"/>
      <c r="H104" s="43">
        <f>I104+J104</f>
        <v>133</v>
      </c>
      <c r="I104" s="43">
        <f>SUBTOTAL(9,I106:I110)</f>
        <v>18</v>
      </c>
      <c r="J104" s="43">
        <f>SUBTOTAL(9,J106:J110)</f>
        <v>115</v>
      </c>
    </row>
    <row r="105" spans="1:10" ht="13.5" customHeight="1">
      <c r="A105" s="16" t="s">
        <v>55</v>
      </c>
      <c r="B105" s="56"/>
      <c r="C105" s="6"/>
      <c r="D105" s="6"/>
      <c r="E105" s="7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0.976027397260274</v>
      </c>
      <c r="C106" s="13">
        <v>1140</v>
      </c>
      <c r="D106" s="26">
        <v>562</v>
      </c>
      <c r="E106" s="27">
        <v>578</v>
      </c>
      <c r="F106" s="10">
        <v>95</v>
      </c>
      <c r="G106" s="56">
        <v>0.7796610169491526</v>
      </c>
      <c r="H106" s="13">
        <v>46</v>
      </c>
      <c r="I106" s="13">
        <v>3</v>
      </c>
      <c r="J106" s="13">
        <v>43</v>
      </c>
    </row>
    <row r="107" spans="1:10" ht="13.5" customHeight="1">
      <c r="A107" s="16">
        <v>71</v>
      </c>
      <c r="B107" s="56">
        <v>0.980083857442348</v>
      </c>
      <c r="C107" s="13">
        <v>935</v>
      </c>
      <c r="D107" s="26">
        <v>386</v>
      </c>
      <c r="E107" s="27">
        <v>549</v>
      </c>
      <c r="F107" s="10">
        <v>96</v>
      </c>
      <c r="G107" s="56">
        <v>0.8292682926829268</v>
      </c>
      <c r="H107" s="13">
        <v>34</v>
      </c>
      <c r="I107" s="13">
        <v>4</v>
      </c>
      <c r="J107" s="13">
        <v>30</v>
      </c>
    </row>
    <row r="108" spans="1:10" ht="13.5" customHeight="1">
      <c r="A108" s="16">
        <v>72</v>
      </c>
      <c r="B108" s="56">
        <v>0.9879781420765027</v>
      </c>
      <c r="C108" s="13">
        <v>904</v>
      </c>
      <c r="D108" s="26">
        <v>402</v>
      </c>
      <c r="E108" s="27">
        <v>502</v>
      </c>
      <c r="F108" s="10">
        <v>97</v>
      </c>
      <c r="G108" s="56">
        <v>0.9090909090909091</v>
      </c>
      <c r="H108" s="13">
        <v>20</v>
      </c>
      <c r="I108" s="13">
        <v>2</v>
      </c>
      <c r="J108" s="13">
        <v>18</v>
      </c>
    </row>
    <row r="109" spans="1:10" ht="13.5" customHeight="1">
      <c r="A109" s="16">
        <v>73</v>
      </c>
      <c r="B109" s="56">
        <v>0.9854318418314256</v>
      </c>
      <c r="C109" s="13">
        <v>947</v>
      </c>
      <c r="D109" s="28">
        <v>422</v>
      </c>
      <c r="E109" s="27">
        <v>525</v>
      </c>
      <c r="F109" s="10">
        <v>98</v>
      </c>
      <c r="G109" s="56">
        <v>0.7241379310344828</v>
      </c>
      <c r="H109" s="13">
        <v>21</v>
      </c>
      <c r="I109" s="13">
        <v>6</v>
      </c>
      <c r="J109" s="13">
        <v>15</v>
      </c>
    </row>
    <row r="110" spans="1:10" ht="13.5" customHeight="1">
      <c r="A110" s="16">
        <v>74</v>
      </c>
      <c r="B110" s="56">
        <v>0.9869989165763814</v>
      </c>
      <c r="C110" s="13">
        <v>911</v>
      </c>
      <c r="D110" s="26">
        <v>396</v>
      </c>
      <c r="E110" s="26">
        <v>515</v>
      </c>
      <c r="F110" s="10">
        <v>99</v>
      </c>
      <c r="G110" s="56">
        <v>0.75</v>
      </c>
      <c r="H110" s="13">
        <v>12</v>
      </c>
      <c r="I110" s="13">
        <v>3</v>
      </c>
      <c r="J110" s="13">
        <v>9</v>
      </c>
    </row>
    <row r="111" spans="1:10" ht="13.5" customHeight="1">
      <c r="A111" s="16"/>
      <c r="B111" s="56"/>
      <c r="C111" s="26"/>
      <c r="D111" s="26"/>
      <c r="E111" s="26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5"/>
      <c r="D112" s="5"/>
      <c r="E112" s="7"/>
      <c r="F112" s="42" t="s">
        <v>6</v>
      </c>
      <c r="G112" s="57"/>
      <c r="H112" s="43">
        <v>19</v>
      </c>
      <c r="I112" s="43">
        <v>3</v>
      </c>
      <c r="J112" s="43">
        <v>16</v>
      </c>
    </row>
    <row r="113" spans="1:10" ht="13.5" customHeight="1">
      <c r="A113" s="16"/>
      <c r="B113" s="56"/>
      <c r="C113" s="5"/>
      <c r="D113" s="5"/>
      <c r="E113" s="7"/>
      <c r="F113" s="42"/>
      <c r="G113" s="57"/>
      <c r="H113" s="43"/>
      <c r="I113" s="43"/>
      <c r="J113" s="43"/>
    </row>
    <row r="114" spans="1:10" s="1" customFormat="1" ht="13.5" customHeight="1">
      <c r="A114" s="31"/>
      <c r="B114" s="31"/>
      <c r="C114" s="39"/>
      <c r="D114" s="39"/>
      <c r="E114" s="39"/>
      <c r="F114" s="40"/>
      <c r="G114" s="40"/>
      <c r="H114" s="32"/>
      <c r="I114" s="32"/>
      <c r="J114" s="32"/>
    </row>
    <row r="115" spans="1:10" ht="13.5" customHeight="1">
      <c r="A115" s="79" t="s">
        <v>7</v>
      </c>
      <c r="B115" s="79"/>
      <c r="C115" s="33" t="s">
        <v>5</v>
      </c>
      <c r="D115" s="33"/>
      <c r="E115" s="33" t="s">
        <v>0</v>
      </c>
      <c r="F115" s="33"/>
      <c r="G115" s="33" t="s">
        <v>1</v>
      </c>
      <c r="I115" s="19"/>
      <c r="J115" s="19"/>
    </row>
    <row r="116" spans="1:10" ht="13.5" customHeight="1">
      <c r="A116" s="35"/>
      <c r="B116" s="35"/>
      <c r="C116" s="33"/>
      <c r="D116" s="33"/>
      <c r="E116" s="33"/>
      <c r="F116" s="33"/>
      <c r="G116" s="33"/>
      <c r="I116" s="19"/>
      <c r="J116" s="19"/>
    </row>
    <row r="117" spans="1:10" ht="13.5" customHeight="1">
      <c r="A117" s="79" t="s">
        <v>8</v>
      </c>
      <c r="B117" s="79"/>
      <c r="C117" s="45">
        <f>E117+G117</f>
        <v>8798</v>
      </c>
      <c r="D117" s="30"/>
      <c r="E117" s="45">
        <f>SUBTOTAL(9,D10:D32)</f>
        <v>4480</v>
      </c>
      <c r="F117" s="30"/>
      <c r="G117" s="45">
        <f>SUBTOTAL(9,E10:E32)</f>
        <v>4318</v>
      </c>
      <c r="I117" s="19"/>
      <c r="J117" s="19"/>
    </row>
    <row r="118" spans="1:10" ht="13.5" customHeight="1">
      <c r="A118" s="35"/>
      <c r="B118" s="35"/>
      <c r="C118" s="30"/>
      <c r="D118" s="30"/>
      <c r="E118" s="30"/>
      <c r="F118" s="30"/>
      <c r="G118" s="30"/>
      <c r="I118" s="19"/>
      <c r="J118" s="19"/>
    </row>
    <row r="119" spans="1:7" ht="13.5" customHeight="1">
      <c r="A119" s="79" t="s">
        <v>9</v>
      </c>
      <c r="B119" s="79"/>
      <c r="C119" s="45">
        <f>E119+G119</f>
        <v>46239</v>
      </c>
      <c r="D119" s="30"/>
      <c r="E119" s="45">
        <f>SUBTOTAL(9,D34:D48,I10:I48,D72:D94)</f>
        <v>23781</v>
      </c>
      <c r="F119" s="30"/>
      <c r="G119" s="45">
        <f>SUBTOTAL(9,E34:E48,J10:J48,E72:E94)</f>
        <v>22458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79" t="s">
        <v>16</v>
      </c>
      <c r="B121" s="79"/>
      <c r="C121" s="45">
        <f>E121+G121</f>
        <v>18639</v>
      </c>
      <c r="D121" s="30"/>
      <c r="E121" s="45">
        <f>SUBTOTAL(9,D96:D110,I72:I112)</f>
        <v>7718</v>
      </c>
      <c r="F121" s="30"/>
      <c r="G121" s="45">
        <f>SUBTOTAL(9,E96:E110,J72:J112)</f>
        <v>10921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79" t="s">
        <v>11</v>
      </c>
      <c r="B123" s="79"/>
      <c r="C123" s="45">
        <f>E123+G123</f>
        <v>8816</v>
      </c>
      <c r="D123" s="30"/>
      <c r="E123" s="45">
        <f>SUBTOTAL(9,I72:I112)</f>
        <v>3197</v>
      </c>
      <c r="F123" s="30"/>
      <c r="G123" s="45">
        <f>SUBTOTAL(9,J72:J112)</f>
        <v>5619</v>
      </c>
    </row>
    <row r="124" ht="13.5" customHeight="1"/>
    <row r="125" ht="13.5" customHeight="1"/>
    <row r="126" spans="5:6" ht="13.5" customHeight="1">
      <c r="E126" s="23"/>
      <c r="F126" s="23"/>
    </row>
  </sheetData>
  <mergeCells count="28">
    <mergeCell ref="A6:A7"/>
    <mergeCell ref="B6:B7"/>
    <mergeCell ref="C6:C7"/>
    <mergeCell ref="D6:D7"/>
    <mergeCell ref="I6:I7"/>
    <mergeCell ref="J6:J7"/>
    <mergeCell ref="E56:F56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47</v>
      </c>
      <c r="B4" s="2"/>
      <c r="F4" s="72" t="s">
        <v>56</v>
      </c>
      <c r="G4" s="72"/>
      <c r="H4" s="72"/>
      <c r="I4" s="72"/>
      <c r="J4" s="72"/>
    </row>
    <row r="5" ht="13.5">
      <c r="C5" s="1"/>
    </row>
    <row r="6" spans="1:10" ht="13.5" customHeight="1">
      <c r="A6" s="87" t="s">
        <v>21</v>
      </c>
      <c r="B6" s="85" t="s">
        <v>22</v>
      </c>
      <c r="C6" s="92" t="s">
        <v>5</v>
      </c>
      <c r="D6" s="81" t="s">
        <v>0</v>
      </c>
      <c r="E6" s="81" t="s">
        <v>1</v>
      </c>
      <c r="F6" s="81" t="s">
        <v>21</v>
      </c>
      <c r="G6" s="85" t="s">
        <v>22</v>
      </c>
      <c r="H6" s="92" t="s">
        <v>5</v>
      </c>
      <c r="I6" s="81" t="s">
        <v>0</v>
      </c>
      <c r="J6" s="83" t="s">
        <v>1</v>
      </c>
    </row>
    <row r="7" spans="1:10" ht="13.5" customHeight="1">
      <c r="A7" s="88"/>
      <c r="B7" s="86"/>
      <c r="C7" s="93"/>
      <c r="D7" s="82"/>
      <c r="E7" s="82"/>
      <c r="F7" s="82"/>
      <c r="G7" s="86"/>
      <c r="H7" s="93"/>
      <c r="I7" s="82"/>
      <c r="J7" s="84"/>
    </row>
    <row r="8" spans="1:10" ht="14.25" customHeight="1">
      <c r="A8" s="51" t="s">
        <v>23</v>
      </c>
      <c r="B8" s="52"/>
      <c r="C8" s="53">
        <f>D8+E8</f>
        <v>55645</v>
      </c>
      <c r="D8" s="53">
        <f>SUBTOTAL(9,D10:D48,I10:I48,D72:D110,I72:I112)</f>
        <v>27646</v>
      </c>
      <c r="E8" s="53">
        <f>SUBTOTAL(9,E10:E48,J10:J48,E72:E110,J72:J112)</f>
        <v>27999</v>
      </c>
      <c r="F8" s="54"/>
      <c r="G8" s="55"/>
      <c r="H8" s="41"/>
      <c r="I8" s="41"/>
      <c r="J8" s="41"/>
    </row>
    <row r="9" spans="1:10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</row>
    <row r="10" spans="1:10" ht="13.5" customHeight="1">
      <c r="A10" s="34" t="s">
        <v>24</v>
      </c>
      <c r="B10" s="57"/>
      <c r="C10" s="43">
        <f>D10+E10</f>
        <v>2230</v>
      </c>
      <c r="D10" s="43">
        <f>SUBTOTAL(9,D12:D16)</f>
        <v>1134</v>
      </c>
      <c r="E10" s="43">
        <f>SUBTOTAL(9,E12:E16)</f>
        <v>1096</v>
      </c>
      <c r="F10" s="42" t="s">
        <v>25</v>
      </c>
      <c r="G10" s="57"/>
      <c r="H10" s="43">
        <f>I10+J10</f>
        <v>3092</v>
      </c>
      <c r="I10" s="43">
        <f>SUBTOTAL(9,I12:I16)</f>
        <v>1589</v>
      </c>
      <c r="J10" s="43">
        <f>SUBTOTAL(9,J12:J16)</f>
        <v>1503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460</v>
      </c>
      <c r="D12" s="13">
        <v>236</v>
      </c>
      <c r="E12" s="20">
        <v>224</v>
      </c>
      <c r="F12" s="10">
        <v>25</v>
      </c>
      <c r="G12" s="56">
        <v>0.9718804920913884</v>
      </c>
      <c r="H12" s="13">
        <v>553</v>
      </c>
      <c r="I12" s="13">
        <v>283</v>
      </c>
      <c r="J12" s="13">
        <v>270</v>
      </c>
    </row>
    <row r="13" spans="1:10" ht="13.5" customHeight="1">
      <c r="A13" s="16">
        <v>1</v>
      </c>
      <c r="B13" s="56">
        <v>1</v>
      </c>
      <c r="C13" s="13">
        <v>444</v>
      </c>
      <c r="D13" s="13">
        <v>231</v>
      </c>
      <c r="E13" s="20">
        <v>213</v>
      </c>
      <c r="F13" s="10">
        <v>26</v>
      </c>
      <c r="G13" s="56">
        <v>1.0032362459546926</v>
      </c>
      <c r="H13" s="13">
        <v>620</v>
      </c>
      <c r="I13" s="13">
        <v>323</v>
      </c>
      <c r="J13" s="13">
        <v>297</v>
      </c>
    </row>
    <row r="14" spans="1:10" ht="13.5" customHeight="1">
      <c r="A14" s="16">
        <v>2</v>
      </c>
      <c r="B14" s="56">
        <v>0.9581497797356828</v>
      </c>
      <c r="C14" s="13">
        <v>435</v>
      </c>
      <c r="D14" s="13">
        <v>222</v>
      </c>
      <c r="E14" s="20">
        <v>213</v>
      </c>
      <c r="F14" s="10">
        <v>27</v>
      </c>
      <c r="G14" s="56">
        <v>0.9983552631578947</v>
      </c>
      <c r="H14" s="13">
        <v>607</v>
      </c>
      <c r="I14" s="13">
        <v>320</v>
      </c>
      <c r="J14" s="13">
        <v>287</v>
      </c>
    </row>
    <row r="15" spans="1:10" ht="13.5" customHeight="1">
      <c r="A15" s="16">
        <v>3</v>
      </c>
      <c r="B15" s="56">
        <v>0.9640591966173362</v>
      </c>
      <c r="C15" s="13">
        <v>456</v>
      </c>
      <c r="D15" s="13">
        <v>226</v>
      </c>
      <c r="E15" s="20">
        <v>230</v>
      </c>
      <c r="F15" s="10">
        <v>28</v>
      </c>
      <c r="G15" s="56">
        <v>1.0310077519379846</v>
      </c>
      <c r="H15" s="13">
        <v>665</v>
      </c>
      <c r="I15" s="13">
        <v>339</v>
      </c>
      <c r="J15" s="13">
        <v>326</v>
      </c>
    </row>
    <row r="16" spans="1:10" ht="13.5" customHeight="1">
      <c r="A16" s="16">
        <v>4</v>
      </c>
      <c r="B16" s="56">
        <v>0.9581497797356828</v>
      </c>
      <c r="C16" s="13">
        <v>435</v>
      </c>
      <c r="D16" s="13">
        <v>219</v>
      </c>
      <c r="E16" s="20">
        <v>216</v>
      </c>
      <c r="F16" s="10">
        <v>29</v>
      </c>
      <c r="G16" s="56">
        <v>0.9892966360856269</v>
      </c>
      <c r="H16" s="13">
        <v>647</v>
      </c>
      <c r="I16" s="13">
        <v>324</v>
      </c>
      <c r="J16" s="13">
        <v>323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2163</v>
      </c>
      <c r="D18" s="43">
        <f>SUBTOTAL(9,D20:D24)</f>
        <v>1120</v>
      </c>
      <c r="E18" s="43">
        <f>SUBTOTAL(9,E20:E24)</f>
        <v>1043</v>
      </c>
      <c r="F18" s="42" t="s">
        <v>27</v>
      </c>
      <c r="G18" s="57"/>
      <c r="H18" s="43">
        <f>I18+J18</f>
        <v>3521</v>
      </c>
      <c r="I18" s="43">
        <f>SUBTOTAL(9,I20:I24)</f>
        <v>1851</v>
      </c>
      <c r="J18" s="43">
        <f>SUBTOTAL(9,J20:J24)</f>
        <v>1670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0.9679633867276888</v>
      </c>
      <c r="C20" s="13">
        <v>423</v>
      </c>
      <c r="D20" s="13">
        <v>218</v>
      </c>
      <c r="E20" s="20">
        <v>205</v>
      </c>
      <c r="F20" s="10">
        <v>30</v>
      </c>
      <c r="G20" s="56">
        <v>0.9772727272727273</v>
      </c>
      <c r="H20" s="13">
        <v>688</v>
      </c>
      <c r="I20" s="13">
        <v>352</v>
      </c>
      <c r="J20" s="13">
        <v>336</v>
      </c>
    </row>
    <row r="21" spans="1:10" ht="13.5" customHeight="1">
      <c r="A21" s="16">
        <v>6</v>
      </c>
      <c r="B21" s="56">
        <v>0.9795918367346939</v>
      </c>
      <c r="C21" s="13">
        <v>480</v>
      </c>
      <c r="D21" s="13">
        <v>246</v>
      </c>
      <c r="E21" s="20">
        <v>234</v>
      </c>
      <c r="F21" s="10">
        <v>31</v>
      </c>
      <c r="G21" s="56">
        <v>1.0262008733624455</v>
      </c>
      <c r="H21" s="13">
        <v>705</v>
      </c>
      <c r="I21" s="13">
        <v>379</v>
      </c>
      <c r="J21" s="13">
        <v>326</v>
      </c>
    </row>
    <row r="22" spans="1:10" ht="13.5" customHeight="1">
      <c r="A22" s="16">
        <v>7</v>
      </c>
      <c r="B22" s="56">
        <v>0.9833729216152018</v>
      </c>
      <c r="C22" s="13">
        <v>414</v>
      </c>
      <c r="D22" s="13">
        <v>224</v>
      </c>
      <c r="E22" s="20">
        <v>190</v>
      </c>
      <c r="F22" s="10">
        <v>32</v>
      </c>
      <c r="G22" s="56">
        <v>0.973314606741573</v>
      </c>
      <c r="H22" s="13">
        <v>693</v>
      </c>
      <c r="I22" s="13">
        <v>377</v>
      </c>
      <c r="J22" s="13">
        <v>316</v>
      </c>
    </row>
    <row r="23" spans="1:10" ht="13.5" customHeight="1">
      <c r="A23" s="16">
        <v>8</v>
      </c>
      <c r="B23" s="56">
        <v>0.995475113122172</v>
      </c>
      <c r="C23" s="13">
        <v>440</v>
      </c>
      <c r="D23" s="13">
        <v>230</v>
      </c>
      <c r="E23" s="20">
        <v>210</v>
      </c>
      <c r="F23" s="10">
        <v>33</v>
      </c>
      <c r="G23" s="56">
        <v>0.9971139971139971</v>
      </c>
      <c r="H23" s="13">
        <v>691</v>
      </c>
      <c r="I23" s="13">
        <v>362</v>
      </c>
      <c r="J23" s="13">
        <v>329</v>
      </c>
    </row>
    <row r="24" spans="1:10" ht="13.5" customHeight="1">
      <c r="A24" s="16">
        <v>9</v>
      </c>
      <c r="B24" s="56">
        <v>0.9830508474576272</v>
      </c>
      <c r="C24" s="13">
        <v>406</v>
      </c>
      <c r="D24" s="13">
        <v>202</v>
      </c>
      <c r="E24" s="20">
        <v>204</v>
      </c>
      <c r="F24" s="10">
        <v>34</v>
      </c>
      <c r="G24" s="56">
        <v>0.9815303430079155</v>
      </c>
      <c r="H24" s="13">
        <v>744</v>
      </c>
      <c r="I24" s="13">
        <v>381</v>
      </c>
      <c r="J24" s="13">
        <v>363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2290</v>
      </c>
      <c r="D26" s="43">
        <f>SUBTOTAL(9,D28:D32)</f>
        <v>1199</v>
      </c>
      <c r="E26" s="43">
        <f>SUBTOTAL(9,E28:E32)</f>
        <v>1091</v>
      </c>
      <c r="F26" s="42" t="s">
        <v>29</v>
      </c>
      <c r="G26" s="57"/>
      <c r="H26" s="43">
        <f>I26+J26</f>
        <v>4241</v>
      </c>
      <c r="I26" s="43">
        <f>SUBTOTAL(9,I28:I32)</f>
        <v>2221</v>
      </c>
      <c r="J26" s="43">
        <f>SUBTOTAL(9,J28:J32)</f>
        <v>2020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0.9846491228070176</v>
      </c>
      <c r="C28" s="13">
        <v>449</v>
      </c>
      <c r="D28" s="13">
        <v>238</v>
      </c>
      <c r="E28" s="20">
        <v>211</v>
      </c>
      <c r="F28" s="10">
        <v>35</v>
      </c>
      <c r="G28" s="56">
        <v>0.9829268292682927</v>
      </c>
      <c r="H28" s="13">
        <v>806</v>
      </c>
      <c r="I28" s="13">
        <v>405</v>
      </c>
      <c r="J28" s="13">
        <v>401</v>
      </c>
    </row>
    <row r="29" spans="1:10" ht="13.5" customHeight="1">
      <c r="A29" s="16">
        <v>11</v>
      </c>
      <c r="B29" s="56">
        <v>1</v>
      </c>
      <c r="C29" s="13">
        <v>435</v>
      </c>
      <c r="D29" s="13">
        <v>242</v>
      </c>
      <c r="E29" s="20">
        <v>193</v>
      </c>
      <c r="F29" s="10">
        <v>36</v>
      </c>
      <c r="G29" s="56">
        <v>0.9866504854368932</v>
      </c>
      <c r="H29" s="13">
        <v>813</v>
      </c>
      <c r="I29" s="13">
        <v>433</v>
      </c>
      <c r="J29" s="13">
        <v>380</v>
      </c>
    </row>
    <row r="30" spans="1:10" ht="13.5" customHeight="1">
      <c r="A30" s="16">
        <v>12</v>
      </c>
      <c r="B30" s="56">
        <v>1</v>
      </c>
      <c r="C30" s="13">
        <v>457</v>
      </c>
      <c r="D30" s="13">
        <v>226</v>
      </c>
      <c r="E30" s="20">
        <v>231</v>
      </c>
      <c r="F30" s="10">
        <v>37</v>
      </c>
      <c r="G30" s="56">
        <v>0.9875283446712018</v>
      </c>
      <c r="H30" s="13">
        <v>871</v>
      </c>
      <c r="I30" s="13">
        <v>456</v>
      </c>
      <c r="J30" s="13">
        <v>415</v>
      </c>
    </row>
    <row r="31" spans="1:10" ht="13.5" customHeight="1">
      <c r="A31" s="16">
        <v>13</v>
      </c>
      <c r="B31" s="56">
        <v>0.9823874755381604</v>
      </c>
      <c r="C31" s="13">
        <v>502</v>
      </c>
      <c r="D31" s="13">
        <v>259</v>
      </c>
      <c r="E31" s="20">
        <v>243</v>
      </c>
      <c r="F31" s="10">
        <v>38</v>
      </c>
      <c r="G31" s="56">
        <v>0.9758897818599311</v>
      </c>
      <c r="H31" s="13">
        <v>850</v>
      </c>
      <c r="I31" s="13">
        <v>431</v>
      </c>
      <c r="J31" s="13">
        <v>419</v>
      </c>
    </row>
    <row r="32" spans="1:10" ht="13.5" customHeight="1">
      <c r="A32" s="16">
        <v>14</v>
      </c>
      <c r="B32" s="56">
        <v>0.9955456570155902</v>
      </c>
      <c r="C32" s="13">
        <v>447</v>
      </c>
      <c r="D32" s="13">
        <v>234</v>
      </c>
      <c r="E32" s="20">
        <v>213</v>
      </c>
      <c r="F32" s="10">
        <v>39</v>
      </c>
      <c r="G32" s="56">
        <v>0.9922907488986784</v>
      </c>
      <c r="H32" s="13">
        <v>901</v>
      </c>
      <c r="I32" s="13">
        <v>496</v>
      </c>
      <c r="J32" s="13">
        <v>405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2367</v>
      </c>
      <c r="D34" s="43">
        <f>SUBTOTAL(9,D36:D40)</f>
        <v>1211</v>
      </c>
      <c r="E34" s="43">
        <f>SUBTOTAL(9,E36:E40)</f>
        <v>1156</v>
      </c>
      <c r="F34" s="42" t="s">
        <v>31</v>
      </c>
      <c r="G34" s="57"/>
      <c r="H34" s="43">
        <f>I34+J34</f>
        <v>4059</v>
      </c>
      <c r="I34" s="43">
        <f>SUBTOTAL(9,I36:I40)</f>
        <v>2176</v>
      </c>
      <c r="J34" s="43">
        <f>SUBTOTAL(9,J36:J40)</f>
        <v>1883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0.9832635983263598</v>
      </c>
      <c r="C36" s="13">
        <v>470</v>
      </c>
      <c r="D36" s="13">
        <v>231</v>
      </c>
      <c r="E36" s="20">
        <v>239</v>
      </c>
      <c r="F36" s="10">
        <v>40</v>
      </c>
      <c r="G36" s="56">
        <v>1.002262443438914</v>
      </c>
      <c r="H36" s="13">
        <v>886</v>
      </c>
      <c r="I36" s="13">
        <v>468</v>
      </c>
      <c r="J36" s="13">
        <v>418</v>
      </c>
    </row>
    <row r="37" spans="1:10" ht="13.5" customHeight="1">
      <c r="A37" s="16">
        <v>16</v>
      </c>
      <c r="B37" s="56">
        <v>1</v>
      </c>
      <c r="C37" s="13">
        <v>429</v>
      </c>
      <c r="D37" s="13">
        <v>213</v>
      </c>
      <c r="E37" s="20">
        <v>216</v>
      </c>
      <c r="F37" s="10">
        <v>41</v>
      </c>
      <c r="G37" s="56">
        <v>0.9937810945273632</v>
      </c>
      <c r="H37" s="13">
        <v>799</v>
      </c>
      <c r="I37" s="13">
        <v>434</v>
      </c>
      <c r="J37" s="13">
        <v>365</v>
      </c>
    </row>
    <row r="38" spans="1:10" ht="13.5" customHeight="1">
      <c r="A38" s="16">
        <v>17</v>
      </c>
      <c r="B38" s="56">
        <v>1.0021097046413503</v>
      </c>
      <c r="C38" s="13">
        <v>475</v>
      </c>
      <c r="D38" s="13">
        <v>247</v>
      </c>
      <c r="E38" s="20">
        <v>228</v>
      </c>
      <c r="F38" s="10">
        <v>42</v>
      </c>
      <c r="G38" s="56">
        <v>0.9879951980792316</v>
      </c>
      <c r="H38" s="13">
        <v>823</v>
      </c>
      <c r="I38" s="13">
        <v>434</v>
      </c>
      <c r="J38" s="13">
        <v>389</v>
      </c>
    </row>
    <row r="39" spans="1:10" ht="13.5" customHeight="1">
      <c r="A39" s="16">
        <v>18</v>
      </c>
      <c r="B39" s="56">
        <v>1.0752941176470587</v>
      </c>
      <c r="C39" s="13">
        <v>457</v>
      </c>
      <c r="D39" s="13">
        <v>244</v>
      </c>
      <c r="E39" s="20">
        <v>213</v>
      </c>
      <c r="F39" s="10">
        <v>43</v>
      </c>
      <c r="G39" s="56">
        <v>0.9935400516795866</v>
      </c>
      <c r="H39" s="13">
        <v>769</v>
      </c>
      <c r="I39" s="13">
        <v>415</v>
      </c>
      <c r="J39" s="13">
        <v>354</v>
      </c>
    </row>
    <row r="40" spans="1:10" ht="13.5" customHeight="1">
      <c r="A40" s="16">
        <v>19</v>
      </c>
      <c r="B40" s="56">
        <v>1.065606361829026</v>
      </c>
      <c r="C40" s="13">
        <v>536</v>
      </c>
      <c r="D40" s="13">
        <v>276</v>
      </c>
      <c r="E40" s="20">
        <v>260</v>
      </c>
      <c r="F40" s="10">
        <v>44</v>
      </c>
      <c r="G40" s="56">
        <v>1.0169050715214565</v>
      </c>
      <c r="H40" s="13">
        <v>782</v>
      </c>
      <c r="I40" s="13">
        <v>425</v>
      </c>
      <c r="J40" s="13">
        <v>357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2619</v>
      </c>
      <c r="D42" s="43">
        <f>SUBTOTAL(9,D44:D48)</f>
        <v>1358</v>
      </c>
      <c r="E42" s="43">
        <f>SUBTOTAL(9,E44:E48)</f>
        <v>1261</v>
      </c>
      <c r="F42" s="42" t="s">
        <v>33</v>
      </c>
      <c r="G42" s="57"/>
      <c r="H42" s="43">
        <f>I42+J42</f>
        <v>3169</v>
      </c>
      <c r="I42" s="43">
        <f>SUBTOTAL(9,I44:I48)</f>
        <v>1678</v>
      </c>
      <c r="J42" s="43">
        <f>SUBTOTAL(9,J44:J48)</f>
        <v>1491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1.024948024948025</v>
      </c>
      <c r="C44" s="13">
        <v>493</v>
      </c>
      <c r="D44" s="13">
        <v>243</v>
      </c>
      <c r="E44" s="20">
        <v>250</v>
      </c>
      <c r="F44" s="10">
        <v>45</v>
      </c>
      <c r="G44" s="56">
        <v>0.9963302752293578</v>
      </c>
      <c r="H44" s="13">
        <v>543</v>
      </c>
      <c r="I44" s="13">
        <v>299</v>
      </c>
      <c r="J44" s="13">
        <v>244</v>
      </c>
    </row>
    <row r="45" spans="1:10" ht="13.5" customHeight="1">
      <c r="A45" s="16">
        <v>21</v>
      </c>
      <c r="B45" s="56">
        <v>1.0055970149253732</v>
      </c>
      <c r="C45" s="13">
        <v>539</v>
      </c>
      <c r="D45" s="13">
        <v>272</v>
      </c>
      <c r="E45" s="20">
        <v>267</v>
      </c>
      <c r="F45" s="10">
        <v>46</v>
      </c>
      <c r="G45" s="56">
        <v>1.0184397163120567</v>
      </c>
      <c r="H45" s="13">
        <v>718</v>
      </c>
      <c r="I45" s="13">
        <v>381</v>
      </c>
      <c r="J45" s="13">
        <v>337</v>
      </c>
    </row>
    <row r="46" spans="1:10" ht="13.5" customHeight="1">
      <c r="A46" s="16">
        <v>22</v>
      </c>
      <c r="B46" s="56">
        <v>1.004040404040404</v>
      </c>
      <c r="C46" s="13">
        <v>497</v>
      </c>
      <c r="D46" s="25">
        <v>260</v>
      </c>
      <c r="E46" s="20">
        <v>237</v>
      </c>
      <c r="F46" s="10">
        <v>47</v>
      </c>
      <c r="G46" s="56">
        <v>0.9985507246376811</v>
      </c>
      <c r="H46" s="13">
        <v>689</v>
      </c>
      <c r="I46" s="13">
        <v>382</v>
      </c>
      <c r="J46" s="13">
        <v>307</v>
      </c>
    </row>
    <row r="47" spans="1:10" ht="13.5" customHeight="1">
      <c r="A47" s="16">
        <v>23</v>
      </c>
      <c r="B47" s="56">
        <v>1.010948905109489</v>
      </c>
      <c r="C47" s="13">
        <v>554</v>
      </c>
      <c r="D47" s="13">
        <v>297</v>
      </c>
      <c r="E47" s="13">
        <v>257</v>
      </c>
      <c r="F47" s="10">
        <v>48</v>
      </c>
      <c r="G47" s="56">
        <v>0.988976377952756</v>
      </c>
      <c r="H47" s="13">
        <v>628</v>
      </c>
      <c r="I47" s="13">
        <v>317</v>
      </c>
      <c r="J47" s="13">
        <v>311</v>
      </c>
    </row>
    <row r="48" spans="1:10" ht="13.5" customHeight="1">
      <c r="A48" s="16">
        <v>24</v>
      </c>
      <c r="B48" s="56">
        <v>0.9907578558225508</v>
      </c>
      <c r="C48" s="13">
        <v>536</v>
      </c>
      <c r="D48" s="25">
        <v>286</v>
      </c>
      <c r="E48" s="20">
        <v>250</v>
      </c>
      <c r="F48" s="10">
        <v>49</v>
      </c>
      <c r="G48" s="56">
        <v>1.00339558573854</v>
      </c>
      <c r="H48" s="13">
        <v>591</v>
      </c>
      <c r="I48" s="13">
        <v>299</v>
      </c>
      <c r="J48" s="13">
        <v>292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23"/>
      <c r="F53" s="23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spans="5:6" ht="13.5" customHeight="1">
      <c r="E62" s="73"/>
      <c r="F62" s="73"/>
    </row>
    <row r="63" spans="5:6" ht="13.5" customHeight="1">
      <c r="E63" s="23"/>
      <c r="F63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48</v>
      </c>
      <c r="B67" s="2"/>
      <c r="C67" s="2"/>
      <c r="F67" s="72" t="s">
        <v>56</v>
      </c>
      <c r="G67" s="72"/>
      <c r="H67" s="72"/>
      <c r="I67" s="72"/>
      <c r="J67" s="72"/>
    </row>
    <row r="68" ht="13.5">
      <c r="C68" s="1"/>
    </row>
    <row r="69" spans="1:10" ht="13.5" customHeight="1">
      <c r="A69" s="87" t="s">
        <v>21</v>
      </c>
      <c r="B69" s="85" t="s">
        <v>22</v>
      </c>
      <c r="C69" s="92" t="s">
        <v>5</v>
      </c>
      <c r="D69" s="81" t="s">
        <v>0</v>
      </c>
      <c r="E69" s="81" t="s">
        <v>1</v>
      </c>
      <c r="F69" s="81" t="s">
        <v>21</v>
      </c>
      <c r="G69" s="85" t="s">
        <v>22</v>
      </c>
      <c r="H69" s="92" t="s">
        <v>5</v>
      </c>
      <c r="I69" s="81" t="s">
        <v>0</v>
      </c>
      <c r="J69" s="83" t="s">
        <v>1</v>
      </c>
    </row>
    <row r="70" spans="1:10" ht="13.5" customHeight="1">
      <c r="A70" s="88"/>
      <c r="B70" s="86"/>
      <c r="C70" s="93"/>
      <c r="D70" s="82"/>
      <c r="E70" s="82"/>
      <c r="F70" s="82"/>
      <c r="G70" s="86"/>
      <c r="H70" s="93"/>
      <c r="I70" s="82"/>
      <c r="J70" s="84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2867</v>
      </c>
      <c r="D72" s="43">
        <f>SUBTOTAL(9,D74:D78)</f>
        <v>1468</v>
      </c>
      <c r="E72" s="43">
        <f>SUBTOTAL(9,E74:E78)</f>
        <v>1399</v>
      </c>
      <c r="F72" s="42" t="s">
        <v>36</v>
      </c>
      <c r="G72" s="57"/>
      <c r="H72" s="43">
        <f>I72+J72</f>
        <v>3258</v>
      </c>
      <c r="I72" s="43">
        <f>SUBTOTAL(9,I74:I78)</f>
        <v>1414</v>
      </c>
      <c r="J72" s="43">
        <f>SUBTOTAL(9,J74:J78)</f>
        <v>1844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0.989983305509182</v>
      </c>
      <c r="C74" s="13">
        <v>593</v>
      </c>
      <c r="D74" s="13">
        <v>306</v>
      </c>
      <c r="E74" s="20">
        <v>287</v>
      </c>
      <c r="F74" s="10">
        <v>75</v>
      </c>
      <c r="G74" s="56">
        <v>0.9635890767230169</v>
      </c>
      <c r="H74" s="13">
        <v>741</v>
      </c>
      <c r="I74" s="13">
        <v>331</v>
      </c>
      <c r="J74" s="13">
        <v>410</v>
      </c>
    </row>
    <row r="75" spans="1:10" ht="13.5" customHeight="1">
      <c r="A75" s="16">
        <v>51</v>
      </c>
      <c r="B75" s="56">
        <v>0.9966044142614601</v>
      </c>
      <c r="C75" s="13">
        <v>587</v>
      </c>
      <c r="D75" s="13">
        <v>314</v>
      </c>
      <c r="E75" s="20">
        <v>273</v>
      </c>
      <c r="F75" s="10">
        <v>76</v>
      </c>
      <c r="G75" s="56">
        <v>0.9721485411140584</v>
      </c>
      <c r="H75" s="13">
        <v>733</v>
      </c>
      <c r="I75" s="13">
        <v>328</v>
      </c>
      <c r="J75" s="13">
        <v>405</v>
      </c>
    </row>
    <row r="76" spans="1:10" ht="13.5" customHeight="1">
      <c r="A76" s="16">
        <v>52</v>
      </c>
      <c r="B76" s="56">
        <v>0.9727891156462585</v>
      </c>
      <c r="C76" s="13">
        <v>572</v>
      </c>
      <c r="D76" s="13">
        <v>281</v>
      </c>
      <c r="E76" s="20">
        <v>291</v>
      </c>
      <c r="F76" s="10">
        <v>77</v>
      </c>
      <c r="G76" s="56">
        <v>0.9704968944099379</v>
      </c>
      <c r="H76" s="13">
        <v>625</v>
      </c>
      <c r="I76" s="13">
        <v>282</v>
      </c>
      <c r="J76" s="13">
        <v>343</v>
      </c>
    </row>
    <row r="77" spans="1:10" ht="13.5" customHeight="1">
      <c r="A77" s="16">
        <v>53</v>
      </c>
      <c r="B77" s="56">
        <v>0.9822695035460993</v>
      </c>
      <c r="C77" s="13">
        <v>554</v>
      </c>
      <c r="D77" s="13">
        <v>283</v>
      </c>
      <c r="E77" s="20">
        <v>271</v>
      </c>
      <c r="F77" s="10">
        <v>78</v>
      </c>
      <c r="G77" s="56">
        <v>0.9703947368421053</v>
      </c>
      <c r="H77" s="13">
        <v>590</v>
      </c>
      <c r="I77" s="13">
        <v>235</v>
      </c>
      <c r="J77" s="13">
        <v>355</v>
      </c>
    </row>
    <row r="78" spans="1:10" ht="13.5" customHeight="1">
      <c r="A78" s="16">
        <v>54</v>
      </c>
      <c r="B78" s="56">
        <v>0.9842105263157894</v>
      </c>
      <c r="C78" s="13">
        <v>561</v>
      </c>
      <c r="D78" s="13">
        <v>284</v>
      </c>
      <c r="E78" s="20">
        <v>277</v>
      </c>
      <c r="F78" s="10">
        <v>79</v>
      </c>
      <c r="G78" s="56">
        <v>0.9611486486486487</v>
      </c>
      <c r="H78" s="13">
        <v>569</v>
      </c>
      <c r="I78" s="13">
        <v>238</v>
      </c>
      <c r="J78" s="13">
        <v>331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3285</v>
      </c>
      <c r="D80" s="43">
        <f>SUBTOTAL(9,D82:D86)</f>
        <v>1710</v>
      </c>
      <c r="E80" s="43">
        <f>SUBTOTAL(9,E82:E86)</f>
        <v>1575</v>
      </c>
      <c r="F80" s="42" t="s">
        <v>38</v>
      </c>
      <c r="G80" s="57"/>
      <c r="H80" s="43">
        <f>I80+J80</f>
        <v>2063</v>
      </c>
      <c r="I80" s="43">
        <f>SUBTOTAL(9,I82:I86)</f>
        <v>820</v>
      </c>
      <c r="J80" s="43">
        <f>SUBTOTAL(9,J82:J86)</f>
        <v>1243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0.9983525535420099</v>
      </c>
      <c r="C82" s="13">
        <v>606</v>
      </c>
      <c r="D82" s="13">
        <v>319</v>
      </c>
      <c r="E82" s="20">
        <v>287</v>
      </c>
      <c r="F82" s="10">
        <v>80</v>
      </c>
      <c r="G82" s="56">
        <v>0.9549019607843138</v>
      </c>
      <c r="H82" s="13">
        <v>487</v>
      </c>
      <c r="I82" s="13">
        <v>207</v>
      </c>
      <c r="J82" s="13">
        <v>280</v>
      </c>
    </row>
    <row r="83" spans="1:10" ht="13.5" customHeight="1">
      <c r="A83" s="16">
        <v>56</v>
      </c>
      <c r="B83" s="56">
        <v>1.003189792663477</v>
      </c>
      <c r="C83" s="13">
        <v>629</v>
      </c>
      <c r="D83" s="13">
        <v>318</v>
      </c>
      <c r="E83" s="20">
        <v>311</v>
      </c>
      <c r="F83" s="10">
        <v>81</v>
      </c>
      <c r="G83" s="56">
        <v>0.9414225941422594</v>
      </c>
      <c r="H83" s="13">
        <v>450</v>
      </c>
      <c r="I83" s="13">
        <v>183</v>
      </c>
      <c r="J83" s="13">
        <v>267</v>
      </c>
    </row>
    <row r="84" spans="1:10" ht="13.5" customHeight="1">
      <c r="A84" s="16">
        <v>57</v>
      </c>
      <c r="B84" s="56">
        <v>0.993660855784469</v>
      </c>
      <c r="C84" s="13">
        <v>627</v>
      </c>
      <c r="D84" s="13">
        <v>346</v>
      </c>
      <c r="E84" s="20">
        <v>281</v>
      </c>
      <c r="F84" s="10">
        <v>82</v>
      </c>
      <c r="G84" s="56">
        <v>0.9364035087719298</v>
      </c>
      <c r="H84" s="13">
        <v>427</v>
      </c>
      <c r="I84" s="13">
        <v>178</v>
      </c>
      <c r="J84" s="13">
        <v>249</v>
      </c>
    </row>
    <row r="85" spans="1:10" ht="13.5" customHeight="1">
      <c r="A85" s="16">
        <v>58</v>
      </c>
      <c r="B85" s="56">
        <v>0.9815602836879432</v>
      </c>
      <c r="C85" s="13">
        <v>692</v>
      </c>
      <c r="D85" s="13">
        <v>343</v>
      </c>
      <c r="E85" s="20">
        <v>349</v>
      </c>
      <c r="F85" s="10">
        <v>83</v>
      </c>
      <c r="G85" s="56">
        <v>0.9460916442048517</v>
      </c>
      <c r="H85" s="13">
        <v>351</v>
      </c>
      <c r="I85" s="13">
        <v>129</v>
      </c>
      <c r="J85" s="13">
        <v>222</v>
      </c>
    </row>
    <row r="86" spans="1:10" ht="13.5" customHeight="1">
      <c r="A86" s="16">
        <v>59</v>
      </c>
      <c r="B86" s="56">
        <v>1.004120879120879</v>
      </c>
      <c r="C86" s="13">
        <v>731</v>
      </c>
      <c r="D86" s="13">
        <v>384</v>
      </c>
      <c r="E86" s="20">
        <v>347</v>
      </c>
      <c r="F86" s="10">
        <v>84</v>
      </c>
      <c r="G86" s="56">
        <v>0.9329758713136729</v>
      </c>
      <c r="H86" s="13">
        <v>348</v>
      </c>
      <c r="I86" s="13">
        <v>123</v>
      </c>
      <c r="J86" s="13">
        <v>225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4875</v>
      </c>
      <c r="D88" s="43">
        <f>SUBTOTAL(9,D90:D94)</f>
        <v>2429</v>
      </c>
      <c r="E88" s="43">
        <f>SUBTOTAL(9,E90:E94)</f>
        <v>2446</v>
      </c>
      <c r="F88" s="42" t="s">
        <v>2</v>
      </c>
      <c r="G88" s="57"/>
      <c r="H88" s="43">
        <f>I88+J88</f>
        <v>1130</v>
      </c>
      <c r="I88" s="43">
        <f>SUBTOTAL(9,I90:I94)</f>
        <v>342</v>
      </c>
      <c r="J88" s="43">
        <f>SUBTOTAL(9,J90:J94)</f>
        <v>788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0.9927272727272727</v>
      </c>
      <c r="C90" s="13">
        <v>819</v>
      </c>
      <c r="D90" s="13">
        <v>438</v>
      </c>
      <c r="E90" s="20">
        <v>381</v>
      </c>
      <c r="F90" s="10">
        <v>85</v>
      </c>
      <c r="G90" s="56">
        <v>0.9264214046822743</v>
      </c>
      <c r="H90" s="13">
        <v>277</v>
      </c>
      <c r="I90" s="13">
        <v>106</v>
      </c>
      <c r="J90" s="13">
        <v>171</v>
      </c>
    </row>
    <row r="91" spans="1:10" ht="13.5" customHeight="1">
      <c r="A91" s="16">
        <v>61</v>
      </c>
      <c r="B91" s="56">
        <v>0.9847094801223242</v>
      </c>
      <c r="C91" s="13">
        <v>966</v>
      </c>
      <c r="D91" s="13">
        <v>459</v>
      </c>
      <c r="E91" s="20">
        <v>507</v>
      </c>
      <c r="F91" s="10">
        <v>86</v>
      </c>
      <c r="G91" s="56">
        <v>0.9319727891156463</v>
      </c>
      <c r="H91" s="13">
        <v>274</v>
      </c>
      <c r="I91" s="13">
        <v>74</v>
      </c>
      <c r="J91" s="13">
        <v>200</v>
      </c>
    </row>
    <row r="92" spans="1:10" ht="13.5" customHeight="1">
      <c r="A92" s="16">
        <v>62</v>
      </c>
      <c r="B92" s="56">
        <v>0.9952198852772467</v>
      </c>
      <c r="C92" s="13">
        <v>1041</v>
      </c>
      <c r="D92" s="13">
        <v>529</v>
      </c>
      <c r="E92" s="20">
        <v>512</v>
      </c>
      <c r="F92" s="10">
        <v>87</v>
      </c>
      <c r="G92" s="56">
        <v>0.8793103448275862</v>
      </c>
      <c r="H92" s="13">
        <v>204</v>
      </c>
      <c r="I92" s="13">
        <v>58</v>
      </c>
      <c r="J92" s="13">
        <v>146</v>
      </c>
    </row>
    <row r="93" spans="1:10" ht="13.5" customHeight="1">
      <c r="A93" s="16">
        <v>63</v>
      </c>
      <c r="B93" s="56">
        <v>0.9869036482694107</v>
      </c>
      <c r="C93" s="13">
        <v>1055</v>
      </c>
      <c r="D93" s="13">
        <v>518</v>
      </c>
      <c r="E93" s="20">
        <v>537</v>
      </c>
      <c r="F93" s="10">
        <v>88</v>
      </c>
      <c r="G93" s="56">
        <v>0.8864628820960698</v>
      </c>
      <c r="H93" s="13">
        <v>203</v>
      </c>
      <c r="I93" s="13">
        <v>64</v>
      </c>
      <c r="J93" s="13">
        <v>139</v>
      </c>
    </row>
    <row r="94" spans="1:10" ht="13.5" customHeight="1">
      <c r="A94" s="16">
        <v>64</v>
      </c>
      <c r="B94" s="56">
        <v>1.001007049345418</v>
      </c>
      <c r="C94" s="13">
        <v>994</v>
      </c>
      <c r="D94" s="13">
        <v>485</v>
      </c>
      <c r="E94" s="20">
        <v>509</v>
      </c>
      <c r="F94" s="10">
        <v>89</v>
      </c>
      <c r="G94" s="56">
        <v>0.9148936170212766</v>
      </c>
      <c r="H94" s="13">
        <v>172</v>
      </c>
      <c r="I94" s="13">
        <v>40</v>
      </c>
      <c r="J94" s="13">
        <v>132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3860</v>
      </c>
      <c r="D96" s="43">
        <f>SUBTOTAL(9,D98:D102)</f>
        <v>1900</v>
      </c>
      <c r="E96" s="43">
        <f>SUBTOTAL(9,E98:E102)</f>
        <v>1960</v>
      </c>
      <c r="F96" s="42" t="s">
        <v>3</v>
      </c>
      <c r="G96" s="57"/>
      <c r="H96" s="43">
        <f>I96+J96</f>
        <v>454</v>
      </c>
      <c r="I96" s="43">
        <f>SUBTOTAL(9,I98:I102)</f>
        <v>97</v>
      </c>
      <c r="J96" s="43">
        <f>SUBTOTAL(9,J98:J102)</f>
        <v>357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0.9744027303754266</v>
      </c>
      <c r="C98" s="13">
        <v>571</v>
      </c>
      <c r="D98" s="13">
        <v>283</v>
      </c>
      <c r="E98" s="20">
        <v>288</v>
      </c>
      <c r="F98" s="10">
        <v>90</v>
      </c>
      <c r="G98" s="56">
        <v>0.8819875776397516</v>
      </c>
      <c r="H98" s="13">
        <v>142</v>
      </c>
      <c r="I98" s="13">
        <v>26</v>
      </c>
      <c r="J98" s="13">
        <v>116</v>
      </c>
    </row>
    <row r="99" spans="1:10" ht="13.5" customHeight="1">
      <c r="A99" s="16">
        <v>66</v>
      </c>
      <c r="B99" s="56">
        <v>0.9818181818181818</v>
      </c>
      <c r="C99" s="13">
        <v>702</v>
      </c>
      <c r="D99" s="13">
        <v>333</v>
      </c>
      <c r="E99" s="20">
        <v>369</v>
      </c>
      <c r="F99" s="10">
        <v>91</v>
      </c>
      <c r="G99" s="56">
        <v>0.8787878787878788</v>
      </c>
      <c r="H99" s="13">
        <v>116</v>
      </c>
      <c r="I99" s="13">
        <v>26</v>
      </c>
      <c r="J99" s="13">
        <v>90</v>
      </c>
    </row>
    <row r="100" spans="1:10" ht="13.5" customHeight="1">
      <c r="A100" s="16">
        <v>67</v>
      </c>
      <c r="B100" s="56">
        <v>0.987885462555066</v>
      </c>
      <c r="C100" s="13">
        <v>897</v>
      </c>
      <c r="D100" s="13">
        <v>450</v>
      </c>
      <c r="E100" s="20">
        <v>447</v>
      </c>
      <c r="F100" s="10">
        <v>92</v>
      </c>
      <c r="G100" s="56">
        <v>0.8494623655913979</v>
      </c>
      <c r="H100" s="13">
        <v>79</v>
      </c>
      <c r="I100" s="13">
        <v>16</v>
      </c>
      <c r="J100" s="13">
        <v>63</v>
      </c>
    </row>
    <row r="101" spans="1:10" ht="13.5" customHeight="1">
      <c r="A101" s="16">
        <v>68</v>
      </c>
      <c r="B101" s="56">
        <v>0.9661016949152542</v>
      </c>
      <c r="C101" s="13">
        <v>798</v>
      </c>
      <c r="D101" s="13">
        <v>409</v>
      </c>
      <c r="E101" s="20">
        <v>389</v>
      </c>
      <c r="F101" s="10">
        <v>93</v>
      </c>
      <c r="G101" s="56">
        <v>0.8441558441558441</v>
      </c>
      <c r="H101" s="13">
        <v>65</v>
      </c>
      <c r="I101" s="13">
        <v>21</v>
      </c>
      <c r="J101" s="13">
        <v>44</v>
      </c>
    </row>
    <row r="102" spans="1:10" ht="13.5" customHeight="1">
      <c r="A102" s="16">
        <v>69</v>
      </c>
      <c r="B102" s="56">
        <v>0.9834619625137817</v>
      </c>
      <c r="C102" s="13">
        <v>892</v>
      </c>
      <c r="D102" s="13">
        <v>425</v>
      </c>
      <c r="E102" s="20">
        <v>467</v>
      </c>
      <c r="F102" s="10">
        <v>94</v>
      </c>
      <c r="G102" s="56">
        <v>0.8125</v>
      </c>
      <c r="H102" s="13">
        <v>52</v>
      </c>
      <c r="I102" s="13">
        <v>8</v>
      </c>
      <c r="J102" s="13">
        <v>44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3963</v>
      </c>
      <c r="D104" s="43">
        <f>SUBTOTAL(9,D106:D110)</f>
        <v>1901</v>
      </c>
      <c r="E104" s="43">
        <f>SUBTOTAL(9,E106:E110)</f>
        <v>2062</v>
      </c>
      <c r="F104" s="42" t="s">
        <v>4</v>
      </c>
      <c r="G104" s="57"/>
      <c r="H104" s="43">
        <f>I104+J104</f>
        <v>120</v>
      </c>
      <c r="I104" s="43">
        <f>SUBTOTAL(9,I106:I110)</f>
        <v>25</v>
      </c>
      <c r="J104" s="43">
        <f>SUBTOTAL(9,J106:J110)</f>
        <v>95</v>
      </c>
    </row>
    <row r="105" spans="1:10" ht="13.5" customHeight="1">
      <c r="A105" s="16" t="s">
        <v>42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0.9809322033898306</v>
      </c>
      <c r="C106" s="13">
        <v>926</v>
      </c>
      <c r="D106" s="13">
        <v>458</v>
      </c>
      <c r="E106" s="20">
        <v>468</v>
      </c>
      <c r="F106" s="10">
        <v>95</v>
      </c>
      <c r="G106" s="56">
        <v>0.8148148148148148</v>
      </c>
      <c r="H106" s="13">
        <v>44</v>
      </c>
      <c r="I106" s="13">
        <v>9</v>
      </c>
      <c r="J106" s="13">
        <v>35</v>
      </c>
    </row>
    <row r="107" spans="1:10" ht="13.5" customHeight="1">
      <c r="A107" s="16">
        <v>71</v>
      </c>
      <c r="B107" s="56">
        <v>0.9849056603773585</v>
      </c>
      <c r="C107" s="13">
        <v>783</v>
      </c>
      <c r="D107" s="13">
        <v>364</v>
      </c>
      <c r="E107" s="20">
        <v>419</v>
      </c>
      <c r="F107" s="10">
        <v>96</v>
      </c>
      <c r="G107" s="56">
        <v>0.8461538461538461</v>
      </c>
      <c r="H107" s="13">
        <v>22</v>
      </c>
      <c r="I107" s="13">
        <v>3</v>
      </c>
      <c r="J107" s="13">
        <v>19</v>
      </c>
    </row>
    <row r="108" spans="1:10" ht="13.5" customHeight="1">
      <c r="A108" s="16">
        <v>72</v>
      </c>
      <c r="B108" s="56">
        <v>0.9805194805194806</v>
      </c>
      <c r="C108" s="13">
        <v>755</v>
      </c>
      <c r="D108" s="13">
        <v>364</v>
      </c>
      <c r="E108" s="20">
        <v>391</v>
      </c>
      <c r="F108" s="10">
        <v>97</v>
      </c>
      <c r="G108" s="56">
        <v>0.8333333333333334</v>
      </c>
      <c r="H108" s="13">
        <v>25</v>
      </c>
      <c r="I108" s="13">
        <v>8</v>
      </c>
      <c r="J108" s="13">
        <v>17</v>
      </c>
    </row>
    <row r="109" spans="1:10" ht="13.5" customHeight="1">
      <c r="A109" s="16">
        <v>73</v>
      </c>
      <c r="B109" s="56">
        <v>0.9895833333333334</v>
      </c>
      <c r="C109" s="13">
        <v>760</v>
      </c>
      <c r="D109" s="25">
        <v>370</v>
      </c>
      <c r="E109" s="20">
        <v>390</v>
      </c>
      <c r="F109" s="10">
        <v>98</v>
      </c>
      <c r="G109" s="56">
        <v>0.7083333333333334</v>
      </c>
      <c r="H109" s="13">
        <v>17</v>
      </c>
      <c r="I109" s="13">
        <v>4</v>
      </c>
      <c r="J109" s="13">
        <v>13</v>
      </c>
    </row>
    <row r="110" spans="1:10" ht="13.5" customHeight="1">
      <c r="A110" s="16">
        <v>74</v>
      </c>
      <c r="B110" s="56">
        <v>0.9736495388669302</v>
      </c>
      <c r="C110" s="13">
        <v>739</v>
      </c>
      <c r="D110" s="13">
        <v>345</v>
      </c>
      <c r="E110" s="13">
        <v>394</v>
      </c>
      <c r="F110" s="10">
        <v>99</v>
      </c>
      <c r="G110" s="56">
        <v>0.7058823529411765</v>
      </c>
      <c r="H110" s="13">
        <v>12</v>
      </c>
      <c r="I110" s="13">
        <v>1</v>
      </c>
      <c r="J110" s="13">
        <v>11</v>
      </c>
    </row>
    <row r="111" spans="1:10" ht="13.5" customHeight="1">
      <c r="A111" s="16"/>
      <c r="B111" s="65"/>
      <c r="C111" s="66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65"/>
      <c r="C112" s="66"/>
      <c r="D112" s="19"/>
      <c r="E112" s="12"/>
      <c r="F112" s="42" t="s">
        <v>6</v>
      </c>
      <c r="G112" s="57"/>
      <c r="H112" s="43">
        <v>19</v>
      </c>
      <c r="I112" s="43">
        <v>3</v>
      </c>
      <c r="J112" s="43">
        <v>16</v>
      </c>
    </row>
    <row r="113" spans="1:10" ht="13.5" customHeight="1">
      <c r="A113" s="16"/>
      <c r="B113" s="65"/>
      <c r="C113" s="66"/>
      <c r="D113" s="19"/>
      <c r="E113" s="12"/>
      <c r="F113" s="42"/>
      <c r="G113" s="57"/>
      <c r="H113" s="43"/>
      <c r="I113" s="43"/>
      <c r="J113" s="43"/>
    </row>
    <row r="114" spans="1:10" s="1" customFormat="1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34" t="s">
        <v>7</v>
      </c>
      <c r="B115" s="34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34" t="s">
        <v>8</v>
      </c>
      <c r="B117" s="34"/>
      <c r="C117" s="45">
        <f>E117+G117</f>
        <v>6683</v>
      </c>
      <c r="D117" s="30"/>
      <c r="E117" s="45">
        <f>SUBTOTAL(9,D10:D32)</f>
        <v>3453</v>
      </c>
      <c r="F117" s="30"/>
      <c r="G117" s="45">
        <f>SUBTOTAL(9,E10:E32)</f>
        <v>3230</v>
      </c>
    </row>
    <row r="118" spans="1:7" ht="13.5" customHeight="1">
      <c r="A118" s="35"/>
      <c r="B118" s="35"/>
      <c r="C118" s="30"/>
      <c r="D118" s="30"/>
      <c r="E118" s="30"/>
      <c r="F118" s="30"/>
      <c r="G118" s="30"/>
    </row>
    <row r="119" spans="1:7" ht="13.5" customHeight="1">
      <c r="A119" s="34" t="s">
        <v>9</v>
      </c>
      <c r="B119" s="34"/>
      <c r="C119" s="45">
        <f>E119+G119</f>
        <v>34095</v>
      </c>
      <c r="D119" s="30"/>
      <c r="E119" s="45">
        <f>SUBTOTAL(9,D34:D48,I10:I48,D72:D94)</f>
        <v>17691</v>
      </c>
      <c r="F119" s="30"/>
      <c r="G119" s="45">
        <f>SUBTOTAL(9,E34:E48,J10:J48,E72:E94)</f>
        <v>16404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34" t="s">
        <v>16</v>
      </c>
      <c r="B121" s="34"/>
      <c r="C121" s="45">
        <f>E121+G121</f>
        <v>14867</v>
      </c>
      <c r="D121" s="30"/>
      <c r="E121" s="45">
        <f>SUBTOTAL(9,D96:D110,I72:I112)</f>
        <v>6502</v>
      </c>
      <c r="F121" s="30"/>
      <c r="G121" s="45">
        <f>SUBTOTAL(9,E96:E110,J72:J112)</f>
        <v>8365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34" t="s">
        <v>11</v>
      </c>
      <c r="B123" s="34"/>
      <c r="C123" s="45">
        <f>E123+G123</f>
        <v>7044</v>
      </c>
      <c r="D123" s="30"/>
      <c r="E123" s="45">
        <f>SUBTOTAL(9,I72:I112)</f>
        <v>2701</v>
      </c>
      <c r="F123" s="30"/>
      <c r="G123" s="45">
        <f>SUBTOTAL(9,J72:J112)</f>
        <v>4343</v>
      </c>
    </row>
    <row r="124" spans="1:7" ht="13.5" customHeight="1">
      <c r="A124" s="34"/>
      <c r="B124" s="34"/>
      <c r="C124" s="45"/>
      <c r="D124" s="30"/>
      <c r="E124" s="45"/>
      <c r="F124" s="30"/>
      <c r="G124" s="45"/>
    </row>
    <row r="125" ht="13.5" customHeight="1"/>
    <row r="126" spans="5:6" ht="13.5" customHeight="1">
      <c r="E126" s="23"/>
      <c r="F126" s="23"/>
    </row>
  </sheetData>
  <mergeCells count="20">
    <mergeCell ref="I6:I7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9:I70"/>
    <mergeCell ref="J69:J70"/>
    <mergeCell ref="A69:A70"/>
    <mergeCell ref="B69:B70"/>
    <mergeCell ref="C69:C70"/>
    <mergeCell ref="D69:D70"/>
    <mergeCell ref="E69:E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49</v>
      </c>
      <c r="B4" s="2"/>
      <c r="F4" s="91" t="s">
        <v>56</v>
      </c>
      <c r="G4" s="91"/>
      <c r="H4" s="91"/>
      <c r="I4" s="91"/>
      <c r="J4" s="91"/>
    </row>
    <row r="5" ht="13.5">
      <c r="C5" s="1"/>
    </row>
    <row r="6" spans="1:10" ht="13.5" customHeight="1">
      <c r="A6" s="89" t="s">
        <v>21</v>
      </c>
      <c r="B6" s="85" t="s">
        <v>22</v>
      </c>
      <c r="C6" s="87" t="s">
        <v>5</v>
      </c>
      <c r="D6" s="81" t="s">
        <v>0</v>
      </c>
      <c r="E6" s="81" t="s">
        <v>1</v>
      </c>
      <c r="F6" s="83" t="s">
        <v>21</v>
      </c>
      <c r="G6" s="85" t="s">
        <v>22</v>
      </c>
      <c r="H6" s="87" t="s">
        <v>5</v>
      </c>
      <c r="I6" s="81" t="s">
        <v>0</v>
      </c>
      <c r="J6" s="89" t="s">
        <v>1</v>
      </c>
    </row>
    <row r="7" spans="1:10" ht="13.5" customHeight="1">
      <c r="A7" s="90"/>
      <c r="B7" s="86"/>
      <c r="C7" s="88"/>
      <c r="D7" s="82"/>
      <c r="E7" s="82"/>
      <c r="F7" s="84"/>
      <c r="G7" s="86"/>
      <c r="H7" s="88"/>
      <c r="I7" s="82"/>
      <c r="J7" s="90"/>
    </row>
    <row r="8" spans="1:10" ht="14.25" customHeight="1">
      <c r="A8" s="51" t="s">
        <v>23</v>
      </c>
      <c r="B8" s="52"/>
      <c r="C8" s="53">
        <f>D8+E8</f>
        <v>107842</v>
      </c>
      <c r="D8" s="53">
        <f>SUBTOTAL(9,D10:D48,I10:I48,D72:D110,I72:I112)</f>
        <v>52546</v>
      </c>
      <c r="E8" s="53">
        <f>SUBTOTAL(9,E10:E48,J10:J48,E72:E110,J72:J112)</f>
        <v>55296</v>
      </c>
      <c r="F8" s="54"/>
      <c r="G8" s="55"/>
      <c r="H8" s="41"/>
      <c r="I8" s="41"/>
      <c r="J8" s="41"/>
    </row>
    <row r="9" spans="1:10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</row>
    <row r="10" spans="1:10" ht="13.5" customHeight="1">
      <c r="A10" s="34" t="s">
        <v>24</v>
      </c>
      <c r="B10" s="57"/>
      <c r="C10" s="43">
        <f>D10+E10</f>
        <v>4629</v>
      </c>
      <c r="D10" s="43">
        <f>SUBTOTAL(9,D12:D16)</f>
        <v>2363</v>
      </c>
      <c r="E10" s="43">
        <f>SUBTOTAL(9,E12:E16)</f>
        <v>2266</v>
      </c>
      <c r="F10" s="42" t="s">
        <v>25</v>
      </c>
      <c r="G10" s="57"/>
      <c r="H10" s="43">
        <f>I10+J10</f>
        <v>6717</v>
      </c>
      <c r="I10" s="43">
        <f>SUBTOTAL(9,I12:I16)</f>
        <v>3331</v>
      </c>
      <c r="J10" s="43">
        <f>SUBTOTAL(9,J12:J16)</f>
        <v>3386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924</v>
      </c>
      <c r="D12" s="13">
        <v>491</v>
      </c>
      <c r="E12" s="20">
        <v>433</v>
      </c>
      <c r="F12" s="10">
        <v>25</v>
      </c>
      <c r="G12" s="56">
        <v>1.0342356687898089</v>
      </c>
      <c r="H12" s="13">
        <v>1299</v>
      </c>
      <c r="I12" s="13">
        <v>629</v>
      </c>
      <c r="J12" s="13">
        <v>670</v>
      </c>
    </row>
    <row r="13" spans="1:10" ht="13.5" customHeight="1">
      <c r="A13" s="16">
        <v>1</v>
      </c>
      <c r="B13" s="56">
        <v>0.9989361702127659</v>
      </c>
      <c r="C13" s="13">
        <v>939</v>
      </c>
      <c r="D13" s="13">
        <v>484</v>
      </c>
      <c r="E13" s="20">
        <v>455</v>
      </c>
      <c r="F13" s="10">
        <v>26</v>
      </c>
      <c r="G13" s="56">
        <v>1.0127490039840636</v>
      </c>
      <c r="H13" s="13">
        <v>1271</v>
      </c>
      <c r="I13" s="13">
        <v>658</v>
      </c>
      <c r="J13" s="13">
        <v>613</v>
      </c>
    </row>
    <row r="14" spans="1:10" ht="13.5" customHeight="1">
      <c r="A14" s="16">
        <v>2</v>
      </c>
      <c r="B14" s="56">
        <v>0.9932126696832579</v>
      </c>
      <c r="C14" s="13">
        <v>878</v>
      </c>
      <c r="D14" s="13">
        <v>426</v>
      </c>
      <c r="E14" s="20">
        <v>452</v>
      </c>
      <c r="F14" s="10">
        <v>27</v>
      </c>
      <c r="G14" s="56">
        <v>0.9791216702663786</v>
      </c>
      <c r="H14" s="13">
        <v>1360</v>
      </c>
      <c r="I14" s="13">
        <v>654</v>
      </c>
      <c r="J14" s="13">
        <v>706</v>
      </c>
    </row>
    <row r="15" spans="1:10" ht="13.5" customHeight="1">
      <c r="A15" s="16">
        <v>3</v>
      </c>
      <c r="B15" s="56">
        <v>0.9667003027245207</v>
      </c>
      <c r="C15" s="13">
        <v>958</v>
      </c>
      <c r="D15" s="13">
        <v>489</v>
      </c>
      <c r="E15" s="20">
        <v>469</v>
      </c>
      <c r="F15" s="10">
        <v>28</v>
      </c>
      <c r="G15" s="56">
        <v>0.9900638750887154</v>
      </c>
      <c r="H15" s="13">
        <v>1395</v>
      </c>
      <c r="I15" s="13">
        <v>703</v>
      </c>
      <c r="J15" s="13">
        <v>692</v>
      </c>
    </row>
    <row r="16" spans="1:10" ht="13.5" customHeight="1">
      <c r="A16" s="16">
        <v>4</v>
      </c>
      <c r="B16" s="56">
        <v>1.024229074889868</v>
      </c>
      <c r="C16" s="13">
        <v>930</v>
      </c>
      <c r="D16" s="13">
        <v>473</v>
      </c>
      <c r="E16" s="20">
        <v>457</v>
      </c>
      <c r="F16" s="10">
        <v>29</v>
      </c>
      <c r="G16" s="56">
        <v>1.0057803468208093</v>
      </c>
      <c r="H16" s="13">
        <v>1392</v>
      </c>
      <c r="I16" s="13">
        <v>687</v>
      </c>
      <c r="J16" s="13">
        <v>705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4435</v>
      </c>
      <c r="D18" s="43">
        <f>SUBTOTAL(9,D20:D24)</f>
        <v>2275</v>
      </c>
      <c r="E18" s="43">
        <f>SUBTOTAL(9,E20:E24)</f>
        <v>2160</v>
      </c>
      <c r="F18" s="42" t="s">
        <v>27</v>
      </c>
      <c r="G18" s="57"/>
      <c r="H18" s="43">
        <f>I18+J18</f>
        <v>7709</v>
      </c>
      <c r="I18" s="43">
        <f>SUBTOTAL(9,I20:I24)</f>
        <v>3899</v>
      </c>
      <c r="J18" s="43">
        <f>SUBTOTAL(9,J20:J24)</f>
        <v>3810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1.0033975084937712</v>
      </c>
      <c r="C20" s="13">
        <v>886</v>
      </c>
      <c r="D20" s="13">
        <v>454</v>
      </c>
      <c r="E20" s="20">
        <v>432</v>
      </c>
      <c r="F20" s="10">
        <v>30</v>
      </c>
      <c r="G20" s="56">
        <v>0.9895977808599168</v>
      </c>
      <c r="H20" s="13">
        <v>1427</v>
      </c>
      <c r="I20" s="13">
        <v>757</v>
      </c>
      <c r="J20" s="13">
        <v>670</v>
      </c>
    </row>
    <row r="21" spans="1:10" ht="13.5" customHeight="1">
      <c r="A21" s="16">
        <v>6</v>
      </c>
      <c r="B21" s="56">
        <v>1.011002444987775</v>
      </c>
      <c r="C21" s="13">
        <v>827</v>
      </c>
      <c r="D21" s="13">
        <v>422</v>
      </c>
      <c r="E21" s="20">
        <v>405</v>
      </c>
      <c r="F21" s="10">
        <v>31</v>
      </c>
      <c r="G21" s="56">
        <v>0.9773169151004537</v>
      </c>
      <c r="H21" s="13">
        <v>1508</v>
      </c>
      <c r="I21" s="13">
        <v>743</v>
      </c>
      <c r="J21" s="13">
        <v>765</v>
      </c>
    </row>
    <row r="22" spans="1:10" ht="13.5" customHeight="1">
      <c r="A22" s="16">
        <v>7</v>
      </c>
      <c r="B22" s="56">
        <v>0.9879781420765027</v>
      </c>
      <c r="C22" s="13">
        <v>904</v>
      </c>
      <c r="D22" s="13">
        <v>475</v>
      </c>
      <c r="E22" s="20">
        <v>429</v>
      </c>
      <c r="F22" s="10">
        <v>32</v>
      </c>
      <c r="G22" s="56">
        <v>0.9870382372002592</v>
      </c>
      <c r="H22" s="13">
        <v>1523</v>
      </c>
      <c r="I22" s="13">
        <v>776</v>
      </c>
      <c r="J22" s="13">
        <v>747</v>
      </c>
    </row>
    <row r="23" spans="1:10" ht="13.5" customHeight="1">
      <c r="A23" s="16">
        <v>8</v>
      </c>
      <c r="B23" s="56">
        <v>1.0011587485515643</v>
      </c>
      <c r="C23" s="13">
        <v>864</v>
      </c>
      <c r="D23" s="13">
        <v>432</v>
      </c>
      <c r="E23" s="20">
        <v>432</v>
      </c>
      <c r="F23" s="10">
        <v>33</v>
      </c>
      <c r="G23" s="56">
        <v>1.0193673337637186</v>
      </c>
      <c r="H23" s="13">
        <v>1579</v>
      </c>
      <c r="I23" s="13">
        <v>760</v>
      </c>
      <c r="J23" s="13">
        <v>819</v>
      </c>
    </row>
    <row r="24" spans="1:10" ht="13.5" customHeight="1">
      <c r="A24" s="16">
        <v>9</v>
      </c>
      <c r="B24" s="56">
        <v>1.0084566596194504</v>
      </c>
      <c r="C24" s="13">
        <v>954</v>
      </c>
      <c r="D24" s="13">
        <v>492</v>
      </c>
      <c r="E24" s="20">
        <v>462</v>
      </c>
      <c r="F24" s="10">
        <v>34</v>
      </c>
      <c r="G24" s="56">
        <v>1.0127195639006663</v>
      </c>
      <c r="H24" s="13">
        <v>1672</v>
      </c>
      <c r="I24" s="13">
        <v>863</v>
      </c>
      <c r="J24" s="13">
        <v>809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4522</v>
      </c>
      <c r="D26" s="43">
        <f>SUBTOTAL(9,D28:D32)</f>
        <v>2295</v>
      </c>
      <c r="E26" s="43">
        <f>SUBTOTAL(9,E28:E32)</f>
        <v>2227</v>
      </c>
      <c r="F26" s="42" t="s">
        <v>29</v>
      </c>
      <c r="G26" s="57"/>
      <c r="H26" s="43">
        <f>I26+J26</f>
        <v>9130</v>
      </c>
      <c r="I26" s="43">
        <f>SUBTOTAL(9,I28:I32)</f>
        <v>4659</v>
      </c>
      <c r="J26" s="43">
        <f>SUBTOTAL(9,J28:J32)</f>
        <v>4471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1.0114810562571757</v>
      </c>
      <c r="C28" s="13">
        <v>881</v>
      </c>
      <c r="D28" s="13">
        <v>463</v>
      </c>
      <c r="E28" s="20">
        <v>418</v>
      </c>
      <c r="F28" s="10">
        <v>35</v>
      </c>
      <c r="G28" s="56">
        <v>0.9922894424673784</v>
      </c>
      <c r="H28" s="13">
        <v>1673</v>
      </c>
      <c r="I28" s="13">
        <v>841</v>
      </c>
      <c r="J28" s="13">
        <v>832</v>
      </c>
    </row>
    <row r="29" spans="1:10" ht="13.5" customHeight="1">
      <c r="A29" s="16">
        <v>11</v>
      </c>
      <c r="B29" s="56">
        <v>0.9933993399339934</v>
      </c>
      <c r="C29" s="13">
        <v>903</v>
      </c>
      <c r="D29" s="13">
        <v>464</v>
      </c>
      <c r="E29" s="20">
        <v>439</v>
      </c>
      <c r="F29" s="10">
        <v>36</v>
      </c>
      <c r="G29" s="56">
        <v>0.9816666666666667</v>
      </c>
      <c r="H29" s="13">
        <v>1767</v>
      </c>
      <c r="I29" s="13">
        <v>910</v>
      </c>
      <c r="J29" s="13">
        <v>857</v>
      </c>
    </row>
    <row r="30" spans="1:10" ht="13.5" customHeight="1">
      <c r="A30" s="16">
        <v>12</v>
      </c>
      <c r="B30" s="56">
        <v>0.9988998899889989</v>
      </c>
      <c r="C30" s="13">
        <v>908</v>
      </c>
      <c r="D30" s="13">
        <v>450</v>
      </c>
      <c r="E30" s="20">
        <v>458</v>
      </c>
      <c r="F30" s="10">
        <v>37</v>
      </c>
      <c r="G30" s="56">
        <v>0.9867617107942973</v>
      </c>
      <c r="H30" s="13">
        <v>1938</v>
      </c>
      <c r="I30" s="13">
        <v>988</v>
      </c>
      <c r="J30" s="13">
        <v>950</v>
      </c>
    </row>
    <row r="31" spans="1:10" ht="13.5" customHeight="1">
      <c r="A31" s="16">
        <v>13</v>
      </c>
      <c r="B31" s="56">
        <v>0.9989539748953975</v>
      </c>
      <c r="C31" s="13">
        <v>955</v>
      </c>
      <c r="D31" s="13">
        <v>479</v>
      </c>
      <c r="E31" s="20">
        <v>476</v>
      </c>
      <c r="F31" s="10">
        <v>38</v>
      </c>
      <c r="G31" s="56">
        <v>0.9866803278688525</v>
      </c>
      <c r="H31" s="13">
        <v>1926</v>
      </c>
      <c r="I31" s="13">
        <v>991</v>
      </c>
      <c r="J31" s="13">
        <v>935</v>
      </c>
    </row>
    <row r="32" spans="1:10" ht="13.5" customHeight="1">
      <c r="A32" s="16">
        <v>14</v>
      </c>
      <c r="B32" s="56">
        <v>0.9988584474885844</v>
      </c>
      <c r="C32" s="13">
        <v>875</v>
      </c>
      <c r="D32" s="13">
        <v>439</v>
      </c>
      <c r="E32" s="20">
        <v>436</v>
      </c>
      <c r="F32" s="10">
        <v>39</v>
      </c>
      <c r="G32" s="56">
        <v>0.9801395598497048</v>
      </c>
      <c r="H32" s="13">
        <v>1826</v>
      </c>
      <c r="I32" s="13">
        <v>929</v>
      </c>
      <c r="J32" s="13">
        <v>897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4628</v>
      </c>
      <c r="D34" s="43">
        <f>SUBTOTAL(9,D36:D40)</f>
        <v>2383</v>
      </c>
      <c r="E34" s="43">
        <f>SUBTOTAL(9,E36:E40)</f>
        <v>2245</v>
      </c>
      <c r="F34" s="42" t="s">
        <v>31</v>
      </c>
      <c r="G34" s="57"/>
      <c r="H34" s="43">
        <f>I34+J34</f>
        <v>8578</v>
      </c>
      <c r="I34" s="43">
        <f>SUBTOTAL(9,I36:I40)</f>
        <v>4375</v>
      </c>
      <c r="J34" s="43">
        <f>SUBTOTAL(9,J36:J40)</f>
        <v>4203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1.01036866359447</v>
      </c>
      <c r="C36" s="13">
        <v>877</v>
      </c>
      <c r="D36" s="13">
        <v>465</v>
      </c>
      <c r="E36" s="20">
        <v>412</v>
      </c>
      <c r="F36" s="10">
        <v>40</v>
      </c>
      <c r="G36" s="56">
        <v>0.981100611450806</v>
      </c>
      <c r="H36" s="13">
        <v>1765</v>
      </c>
      <c r="I36" s="13">
        <v>884</v>
      </c>
      <c r="J36" s="13">
        <v>881</v>
      </c>
    </row>
    <row r="37" spans="1:10" ht="13.5" customHeight="1">
      <c r="A37" s="16">
        <v>16</v>
      </c>
      <c r="B37" s="56">
        <v>0.9943693693693694</v>
      </c>
      <c r="C37" s="13">
        <v>883</v>
      </c>
      <c r="D37" s="13">
        <v>470</v>
      </c>
      <c r="E37" s="20">
        <v>413</v>
      </c>
      <c r="F37" s="10">
        <v>41</v>
      </c>
      <c r="G37" s="56">
        <v>0.9994450610432852</v>
      </c>
      <c r="H37" s="13">
        <v>1801</v>
      </c>
      <c r="I37" s="13">
        <v>918</v>
      </c>
      <c r="J37" s="13">
        <v>883</v>
      </c>
    </row>
    <row r="38" spans="1:10" ht="13.5" customHeight="1">
      <c r="A38" s="16">
        <v>17</v>
      </c>
      <c r="B38" s="56">
        <v>0.9819095477386934</v>
      </c>
      <c r="C38" s="13">
        <v>977</v>
      </c>
      <c r="D38" s="13">
        <v>467</v>
      </c>
      <c r="E38" s="20">
        <v>510</v>
      </c>
      <c r="F38" s="10">
        <v>42</v>
      </c>
      <c r="G38" s="56">
        <v>1.0045924225028702</v>
      </c>
      <c r="H38" s="13">
        <v>1750</v>
      </c>
      <c r="I38" s="13">
        <v>915</v>
      </c>
      <c r="J38" s="13">
        <v>835</v>
      </c>
    </row>
    <row r="39" spans="1:10" ht="13.5" customHeight="1">
      <c r="A39" s="16">
        <v>18</v>
      </c>
      <c r="B39" s="56">
        <v>1.0233333333333334</v>
      </c>
      <c r="C39" s="13">
        <v>921</v>
      </c>
      <c r="D39" s="13">
        <v>507</v>
      </c>
      <c r="E39" s="20">
        <v>414</v>
      </c>
      <c r="F39" s="10">
        <v>43</v>
      </c>
      <c r="G39" s="56">
        <v>1.0006112469437654</v>
      </c>
      <c r="H39" s="13">
        <v>1637</v>
      </c>
      <c r="I39" s="13">
        <v>819</v>
      </c>
      <c r="J39" s="13">
        <v>818</v>
      </c>
    </row>
    <row r="40" spans="1:10" ht="13.5" customHeight="1">
      <c r="A40" s="16">
        <v>19</v>
      </c>
      <c r="B40" s="56">
        <v>1.013584117032393</v>
      </c>
      <c r="C40" s="13">
        <v>970</v>
      </c>
      <c r="D40" s="13">
        <v>474</v>
      </c>
      <c r="E40" s="20">
        <v>496</v>
      </c>
      <c r="F40" s="10">
        <v>44</v>
      </c>
      <c r="G40" s="56">
        <v>0.9951010410287814</v>
      </c>
      <c r="H40" s="13">
        <v>1625</v>
      </c>
      <c r="I40" s="13">
        <v>839</v>
      </c>
      <c r="J40" s="13">
        <v>786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5282</v>
      </c>
      <c r="D42" s="43">
        <f>SUBTOTAL(9,D44:D48)</f>
        <v>2602</v>
      </c>
      <c r="E42" s="43">
        <f>SUBTOTAL(9,E44:E48)</f>
        <v>2680</v>
      </c>
      <c r="F42" s="42" t="s">
        <v>33</v>
      </c>
      <c r="G42" s="57"/>
      <c r="H42" s="43">
        <f>I42+J42</f>
        <v>6811</v>
      </c>
      <c r="I42" s="43">
        <f>SUBTOTAL(9,I44:I48)</f>
        <v>3418</v>
      </c>
      <c r="J42" s="43">
        <f>SUBTOTAL(9,J44:J48)</f>
        <v>3393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1.01139896373057</v>
      </c>
      <c r="C44" s="13">
        <v>976</v>
      </c>
      <c r="D44" s="13">
        <v>485</v>
      </c>
      <c r="E44" s="20">
        <v>491</v>
      </c>
      <c r="F44" s="10">
        <v>45</v>
      </c>
      <c r="G44" s="56">
        <v>0.999203187250996</v>
      </c>
      <c r="H44" s="13">
        <v>1254</v>
      </c>
      <c r="I44" s="13">
        <v>660</v>
      </c>
      <c r="J44" s="13">
        <v>594</v>
      </c>
    </row>
    <row r="45" spans="1:10" ht="13.5" customHeight="1">
      <c r="A45" s="16">
        <v>21</v>
      </c>
      <c r="B45" s="56">
        <v>1.019629225736096</v>
      </c>
      <c r="C45" s="13">
        <v>935</v>
      </c>
      <c r="D45" s="13">
        <v>454</v>
      </c>
      <c r="E45" s="20">
        <v>481</v>
      </c>
      <c r="F45" s="10">
        <v>46</v>
      </c>
      <c r="G45" s="56">
        <v>0.9941291585127201</v>
      </c>
      <c r="H45" s="13">
        <v>1524</v>
      </c>
      <c r="I45" s="13">
        <v>745</v>
      </c>
      <c r="J45" s="13">
        <v>779</v>
      </c>
    </row>
    <row r="46" spans="1:10" ht="13.5" customHeight="1">
      <c r="A46" s="16">
        <v>22</v>
      </c>
      <c r="B46" s="56">
        <v>1.0428015564202335</v>
      </c>
      <c r="C46" s="13">
        <v>1072</v>
      </c>
      <c r="D46" s="25">
        <v>513</v>
      </c>
      <c r="E46" s="20">
        <v>559</v>
      </c>
      <c r="F46" s="10">
        <v>47</v>
      </c>
      <c r="G46" s="56">
        <v>1.0114204139900071</v>
      </c>
      <c r="H46" s="13">
        <v>1417</v>
      </c>
      <c r="I46" s="13">
        <v>733</v>
      </c>
      <c r="J46" s="13">
        <v>684</v>
      </c>
    </row>
    <row r="47" spans="1:10" ht="13.5" customHeight="1">
      <c r="A47" s="16">
        <v>23</v>
      </c>
      <c r="B47" s="56">
        <v>1.0385650224215246</v>
      </c>
      <c r="C47" s="13">
        <v>1158</v>
      </c>
      <c r="D47" s="13">
        <v>584</v>
      </c>
      <c r="E47" s="13">
        <v>574</v>
      </c>
      <c r="F47" s="10">
        <v>48</v>
      </c>
      <c r="G47" s="56">
        <v>0.9977924944812362</v>
      </c>
      <c r="H47" s="13">
        <v>1356</v>
      </c>
      <c r="I47" s="13">
        <v>673</v>
      </c>
      <c r="J47" s="13">
        <v>683</v>
      </c>
    </row>
    <row r="48" spans="1:10" ht="13.5" customHeight="1">
      <c r="A48" s="16">
        <v>24</v>
      </c>
      <c r="B48" s="56">
        <v>1.0160284951024043</v>
      </c>
      <c r="C48" s="13">
        <v>1141</v>
      </c>
      <c r="D48" s="25">
        <v>566</v>
      </c>
      <c r="E48" s="20">
        <v>575</v>
      </c>
      <c r="F48" s="10">
        <v>49</v>
      </c>
      <c r="G48" s="56">
        <v>0.989010989010989</v>
      </c>
      <c r="H48" s="13">
        <v>1260</v>
      </c>
      <c r="I48" s="13">
        <v>607</v>
      </c>
      <c r="J48" s="13">
        <v>653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2" ht="13.5" customHeight="1">
      <c r="A50" t="s">
        <v>59</v>
      </c>
      <c r="B50" s="2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6" ht="13.5" customHeight="1">
      <c r="E58" s="80"/>
      <c r="F58" s="80"/>
    </row>
    <row r="59" ht="13.5" customHeight="1"/>
    <row r="60" ht="13.5" customHeight="1"/>
    <row r="61" ht="13.5" customHeight="1"/>
    <row r="62" spans="5:6" ht="13.5" customHeight="1">
      <c r="E62" s="23"/>
      <c r="F62" s="23"/>
    </row>
    <row r="63" spans="5:6" ht="13.5" customHeight="1">
      <c r="E63" s="23"/>
      <c r="F63" s="23"/>
    </row>
    <row r="64" spans="5:6" ht="13.5">
      <c r="E64" s="23"/>
      <c r="F64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50</v>
      </c>
      <c r="B67" s="2"/>
      <c r="C67" s="2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9" t="s">
        <v>21</v>
      </c>
      <c r="B69" s="85" t="s">
        <v>22</v>
      </c>
      <c r="C69" s="87" t="s">
        <v>5</v>
      </c>
      <c r="D69" s="81" t="s">
        <v>0</v>
      </c>
      <c r="E69" s="81" t="s">
        <v>1</v>
      </c>
      <c r="F69" s="83" t="s">
        <v>21</v>
      </c>
      <c r="G69" s="85" t="s">
        <v>22</v>
      </c>
      <c r="H69" s="87" t="s">
        <v>5</v>
      </c>
      <c r="I69" s="81" t="s">
        <v>0</v>
      </c>
      <c r="J69" s="89" t="s">
        <v>1</v>
      </c>
    </row>
    <row r="70" spans="1:10" ht="13.5" customHeight="1">
      <c r="A70" s="90"/>
      <c r="B70" s="86"/>
      <c r="C70" s="88"/>
      <c r="D70" s="82"/>
      <c r="E70" s="82"/>
      <c r="F70" s="84"/>
      <c r="G70" s="86"/>
      <c r="H70" s="88"/>
      <c r="I70" s="82"/>
      <c r="J70" s="90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5958</v>
      </c>
      <c r="D72" s="43">
        <f>SUBTOTAL(9,D74:D78)</f>
        <v>3019</v>
      </c>
      <c r="E72" s="43">
        <f>SUBTOTAL(9,E74:E78)</f>
        <v>2939</v>
      </c>
      <c r="F72" s="42" t="s">
        <v>36</v>
      </c>
      <c r="G72" s="57"/>
      <c r="H72" s="43">
        <f>I72+J72</f>
        <v>4863</v>
      </c>
      <c r="I72" s="43">
        <f>SUBTOTAL(9,I74:I78)</f>
        <v>2055</v>
      </c>
      <c r="J72" s="43">
        <f>SUBTOTAL(9,J74:J78)</f>
        <v>2808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0.9902359641985354</v>
      </c>
      <c r="C74" s="13">
        <v>1217</v>
      </c>
      <c r="D74" s="13">
        <v>621</v>
      </c>
      <c r="E74" s="20">
        <v>596</v>
      </c>
      <c r="F74" s="10">
        <v>75</v>
      </c>
      <c r="G74" s="56">
        <v>0.9675270607826811</v>
      </c>
      <c r="H74" s="13">
        <v>1162</v>
      </c>
      <c r="I74" s="13">
        <v>499</v>
      </c>
      <c r="J74" s="13">
        <v>663</v>
      </c>
    </row>
    <row r="75" spans="1:10" ht="13.5" customHeight="1">
      <c r="A75" s="16">
        <v>51</v>
      </c>
      <c r="B75" s="56">
        <v>0.9983766233766234</v>
      </c>
      <c r="C75" s="13">
        <v>1230</v>
      </c>
      <c r="D75" s="13">
        <v>635</v>
      </c>
      <c r="E75" s="20">
        <v>595</v>
      </c>
      <c r="F75" s="10">
        <v>76</v>
      </c>
      <c r="G75" s="56">
        <v>0.9661172161172161</v>
      </c>
      <c r="H75" s="13">
        <v>1055</v>
      </c>
      <c r="I75" s="13">
        <v>460</v>
      </c>
      <c r="J75" s="13">
        <v>595</v>
      </c>
    </row>
    <row r="76" spans="1:10" ht="13.5" customHeight="1">
      <c r="A76" s="16">
        <v>52</v>
      </c>
      <c r="B76" s="56">
        <v>1.004208754208754</v>
      </c>
      <c r="C76" s="13">
        <v>1193</v>
      </c>
      <c r="D76" s="13">
        <v>592</v>
      </c>
      <c r="E76" s="20">
        <v>601</v>
      </c>
      <c r="F76" s="10">
        <v>77</v>
      </c>
      <c r="G76" s="56">
        <v>0.9644396551724138</v>
      </c>
      <c r="H76" s="13">
        <v>895</v>
      </c>
      <c r="I76" s="13">
        <v>382</v>
      </c>
      <c r="J76" s="13">
        <v>513</v>
      </c>
    </row>
    <row r="77" spans="1:10" ht="13.5" customHeight="1">
      <c r="A77" s="16">
        <v>53</v>
      </c>
      <c r="B77" s="56">
        <v>0.9878738884397736</v>
      </c>
      <c r="C77" s="13">
        <v>1222</v>
      </c>
      <c r="D77" s="13">
        <v>610</v>
      </c>
      <c r="E77" s="20">
        <v>612</v>
      </c>
      <c r="F77" s="10">
        <v>78</v>
      </c>
      <c r="G77" s="56">
        <v>0.9654403567447045</v>
      </c>
      <c r="H77" s="13">
        <v>866</v>
      </c>
      <c r="I77" s="13">
        <v>370</v>
      </c>
      <c r="J77" s="13">
        <v>496</v>
      </c>
    </row>
    <row r="78" spans="1:10" ht="13.5" customHeight="1">
      <c r="A78" s="16">
        <v>54</v>
      </c>
      <c r="B78" s="56">
        <v>0.990063233965673</v>
      </c>
      <c r="C78" s="13">
        <v>1096</v>
      </c>
      <c r="D78" s="13">
        <v>561</v>
      </c>
      <c r="E78" s="20">
        <v>535</v>
      </c>
      <c r="F78" s="10">
        <v>79</v>
      </c>
      <c r="G78" s="56">
        <v>0.9567567567567568</v>
      </c>
      <c r="H78" s="13">
        <v>885</v>
      </c>
      <c r="I78" s="13">
        <v>344</v>
      </c>
      <c r="J78" s="13">
        <v>541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6382</v>
      </c>
      <c r="D80" s="43">
        <f>SUBTOTAL(9,D82:D86)</f>
        <v>3186</v>
      </c>
      <c r="E80" s="43">
        <f>SUBTOTAL(9,E82:E86)</f>
        <v>3196</v>
      </c>
      <c r="F80" s="42" t="s">
        <v>38</v>
      </c>
      <c r="G80" s="57"/>
      <c r="H80" s="43">
        <f>I80+J80</f>
        <v>3153</v>
      </c>
      <c r="I80" s="43">
        <f>SUBTOTAL(9,I82:I86)</f>
        <v>1219</v>
      </c>
      <c r="J80" s="43">
        <f>SUBTOTAL(9,J82:J86)</f>
        <v>1934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0.9880034275921166</v>
      </c>
      <c r="C82" s="13">
        <v>1153</v>
      </c>
      <c r="D82" s="13">
        <v>583</v>
      </c>
      <c r="E82" s="20">
        <v>570</v>
      </c>
      <c r="F82" s="10">
        <v>80</v>
      </c>
      <c r="G82" s="56">
        <v>0.964824120603015</v>
      </c>
      <c r="H82" s="13">
        <v>768</v>
      </c>
      <c r="I82" s="13">
        <v>310</v>
      </c>
      <c r="J82" s="13">
        <v>458</v>
      </c>
    </row>
    <row r="83" spans="1:10" ht="13.5" customHeight="1">
      <c r="A83" s="16">
        <v>56</v>
      </c>
      <c r="B83" s="56">
        <v>0.9898391193903472</v>
      </c>
      <c r="C83" s="13">
        <v>1169</v>
      </c>
      <c r="D83" s="13">
        <v>584</v>
      </c>
      <c r="E83" s="20">
        <v>585</v>
      </c>
      <c r="F83" s="10">
        <v>81</v>
      </c>
      <c r="G83" s="56">
        <v>0.9457917261055635</v>
      </c>
      <c r="H83" s="13">
        <v>663</v>
      </c>
      <c r="I83" s="13">
        <v>264</v>
      </c>
      <c r="J83" s="13">
        <v>399</v>
      </c>
    </row>
    <row r="84" spans="1:10" ht="13.5" customHeight="1">
      <c r="A84" s="16">
        <v>57</v>
      </c>
      <c r="B84" s="56">
        <v>0.9848605577689243</v>
      </c>
      <c r="C84" s="13">
        <v>1236</v>
      </c>
      <c r="D84" s="13">
        <v>618</v>
      </c>
      <c r="E84" s="20">
        <v>618</v>
      </c>
      <c r="F84" s="10">
        <v>82</v>
      </c>
      <c r="G84" s="56">
        <v>0.9385065885797951</v>
      </c>
      <c r="H84" s="13">
        <v>641</v>
      </c>
      <c r="I84" s="13">
        <v>246</v>
      </c>
      <c r="J84" s="13">
        <v>395</v>
      </c>
    </row>
    <row r="85" spans="1:10" ht="13.5" customHeight="1">
      <c r="A85" s="16">
        <v>58</v>
      </c>
      <c r="B85" s="56">
        <v>0.9873605947955391</v>
      </c>
      <c r="C85" s="13">
        <v>1328</v>
      </c>
      <c r="D85" s="13">
        <v>642</v>
      </c>
      <c r="E85" s="20">
        <v>686</v>
      </c>
      <c r="F85" s="10">
        <v>83</v>
      </c>
      <c r="G85" s="56">
        <v>0.9357495881383855</v>
      </c>
      <c r="H85" s="13">
        <v>568</v>
      </c>
      <c r="I85" s="13">
        <v>211</v>
      </c>
      <c r="J85" s="13">
        <v>357</v>
      </c>
    </row>
    <row r="86" spans="1:10" ht="13.5" customHeight="1">
      <c r="A86" s="16">
        <v>59</v>
      </c>
      <c r="B86" s="56">
        <v>0.9894179894179894</v>
      </c>
      <c r="C86" s="13">
        <v>1496</v>
      </c>
      <c r="D86" s="13">
        <v>759</v>
      </c>
      <c r="E86" s="20">
        <v>737</v>
      </c>
      <c r="F86" s="10">
        <v>84</v>
      </c>
      <c r="G86" s="56">
        <v>0.9226618705035972</v>
      </c>
      <c r="H86" s="13">
        <v>513</v>
      </c>
      <c r="I86" s="13">
        <v>188</v>
      </c>
      <c r="J86" s="13">
        <v>325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9132</v>
      </c>
      <c r="D88" s="43">
        <f>SUBTOTAL(9,D90:D94)</f>
        <v>4479</v>
      </c>
      <c r="E88" s="43">
        <f>SUBTOTAL(9,E90:E94)</f>
        <v>4653</v>
      </c>
      <c r="F88" s="42" t="s">
        <v>2</v>
      </c>
      <c r="G88" s="57"/>
      <c r="H88" s="43">
        <f>I88+J88</f>
        <v>1762</v>
      </c>
      <c r="I88" s="43">
        <f>SUBTOTAL(9,I90:I94)</f>
        <v>522</v>
      </c>
      <c r="J88" s="43">
        <f>SUBTOTAL(9,J90:J94)</f>
        <v>1240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0.9945717732207479</v>
      </c>
      <c r="C90" s="13">
        <v>1649</v>
      </c>
      <c r="D90" s="13">
        <v>810</v>
      </c>
      <c r="E90" s="20">
        <v>839</v>
      </c>
      <c r="F90" s="10">
        <v>85</v>
      </c>
      <c r="G90" s="56">
        <v>0.92</v>
      </c>
      <c r="H90" s="13">
        <v>460</v>
      </c>
      <c r="I90" s="13">
        <v>158</v>
      </c>
      <c r="J90" s="13">
        <v>302</v>
      </c>
    </row>
    <row r="91" spans="1:10" ht="13.5" customHeight="1">
      <c r="A91" s="16">
        <v>61</v>
      </c>
      <c r="B91" s="56">
        <v>0.991076740035693</v>
      </c>
      <c r="C91" s="13">
        <v>1666</v>
      </c>
      <c r="D91" s="13">
        <v>825</v>
      </c>
      <c r="E91" s="20">
        <v>841</v>
      </c>
      <c r="F91" s="10">
        <v>86</v>
      </c>
      <c r="G91" s="56">
        <v>0.9377777777777778</v>
      </c>
      <c r="H91" s="13">
        <v>422</v>
      </c>
      <c r="I91" s="13">
        <v>141</v>
      </c>
      <c r="J91" s="13">
        <v>281</v>
      </c>
    </row>
    <row r="92" spans="1:10" ht="13.5" customHeight="1">
      <c r="A92" s="16">
        <v>62</v>
      </c>
      <c r="B92" s="56">
        <v>0.9865067466266867</v>
      </c>
      <c r="C92" s="13">
        <v>1974</v>
      </c>
      <c r="D92" s="13">
        <v>953</v>
      </c>
      <c r="E92" s="20">
        <v>1021</v>
      </c>
      <c r="F92" s="10">
        <v>87</v>
      </c>
      <c r="G92" s="56">
        <v>0.9146005509641874</v>
      </c>
      <c r="H92" s="13">
        <v>332</v>
      </c>
      <c r="I92" s="13">
        <v>104</v>
      </c>
      <c r="J92" s="13">
        <v>228</v>
      </c>
    </row>
    <row r="93" spans="1:10" ht="13.5" customHeight="1">
      <c r="A93" s="16">
        <v>63</v>
      </c>
      <c r="B93" s="56">
        <v>0.98933468765871</v>
      </c>
      <c r="C93" s="13">
        <v>1948</v>
      </c>
      <c r="D93" s="13">
        <v>984</v>
      </c>
      <c r="E93" s="20">
        <v>964</v>
      </c>
      <c r="F93" s="10">
        <v>88</v>
      </c>
      <c r="G93" s="56">
        <v>0.9018987341772152</v>
      </c>
      <c r="H93" s="13">
        <v>285</v>
      </c>
      <c r="I93" s="13">
        <v>61</v>
      </c>
      <c r="J93" s="13">
        <v>224</v>
      </c>
    </row>
    <row r="94" spans="1:10" ht="13.5" customHeight="1">
      <c r="A94" s="16">
        <v>64</v>
      </c>
      <c r="B94" s="56">
        <v>0.9823742871954381</v>
      </c>
      <c r="C94" s="13">
        <v>1895</v>
      </c>
      <c r="D94" s="13">
        <v>907</v>
      </c>
      <c r="E94" s="20">
        <v>988</v>
      </c>
      <c r="F94" s="10">
        <v>89</v>
      </c>
      <c r="G94" s="56">
        <v>0.9131944444444444</v>
      </c>
      <c r="H94" s="13">
        <v>263</v>
      </c>
      <c r="I94" s="13">
        <v>58</v>
      </c>
      <c r="J94" s="13">
        <v>205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6917</v>
      </c>
      <c r="D96" s="43">
        <f>SUBTOTAL(9,D98:D102)</f>
        <v>3273</v>
      </c>
      <c r="E96" s="43">
        <f>SUBTOTAL(9,E98:E102)</f>
        <v>3644</v>
      </c>
      <c r="F96" s="42" t="s">
        <v>3</v>
      </c>
      <c r="G96" s="57"/>
      <c r="H96" s="43">
        <f>I96+J96</f>
        <v>690</v>
      </c>
      <c r="I96" s="43">
        <f>SUBTOTAL(9,I98:I102)</f>
        <v>182</v>
      </c>
      <c r="J96" s="43">
        <f>SUBTOTAL(9,J98:J102)</f>
        <v>508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0.9819121447028424</v>
      </c>
      <c r="C98" s="13">
        <v>1140</v>
      </c>
      <c r="D98" s="13">
        <v>542</v>
      </c>
      <c r="E98" s="20">
        <v>598</v>
      </c>
      <c r="F98" s="10">
        <v>90</v>
      </c>
      <c r="G98" s="56">
        <v>0.8697478991596639</v>
      </c>
      <c r="H98" s="13">
        <v>207</v>
      </c>
      <c r="I98" s="13">
        <v>47</v>
      </c>
      <c r="J98" s="13">
        <v>160</v>
      </c>
    </row>
    <row r="99" spans="1:10" ht="13.5" customHeight="1">
      <c r="A99" s="16">
        <v>66</v>
      </c>
      <c r="B99" s="56">
        <v>0.989247311827957</v>
      </c>
      <c r="C99" s="13">
        <v>1196</v>
      </c>
      <c r="D99" s="13">
        <v>569</v>
      </c>
      <c r="E99" s="20">
        <v>627</v>
      </c>
      <c r="F99" s="10">
        <v>91</v>
      </c>
      <c r="G99" s="56">
        <v>0.8461538461538461</v>
      </c>
      <c r="H99" s="13">
        <v>176</v>
      </c>
      <c r="I99" s="13">
        <v>48</v>
      </c>
      <c r="J99" s="13">
        <v>128</v>
      </c>
    </row>
    <row r="100" spans="1:10" ht="13.5" customHeight="1">
      <c r="A100" s="16">
        <v>67</v>
      </c>
      <c r="B100" s="56">
        <v>0.9867340492735313</v>
      </c>
      <c r="C100" s="13">
        <v>1562</v>
      </c>
      <c r="D100" s="13">
        <v>745</v>
      </c>
      <c r="E100" s="20">
        <v>817</v>
      </c>
      <c r="F100" s="10">
        <v>92</v>
      </c>
      <c r="G100" s="56">
        <v>0.8321678321678322</v>
      </c>
      <c r="H100" s="13">
        <v>119</v>
      </c>
      <c r="I100" s="13">
        <v>32</v>
      </c>
      <c r="J100" s="13">
        <v>87</v>
      </c>
    </row>
    <row r="101" spans="1:10" ht="13.5" customHeight="1">
      <c r="A101" s="16">
        <v>68</v>
      </c>
      <c r="B101" s="56">
        <v>0.986442866365397</v>
      </c>
      <c r="C101" s="13">
        <v>1528</v>
      </c>
      <c r="D101" s="13">
        <v>699</v>
      </c>
      <c r="E101" s="20">
        <v>829</v>
      </c>
      <c r="F101" s="10">
        <v>93</v>
      </c>
      <c r="G101" s="56">
        <v>0.8879310344827587</v>
      </c>
      <c r="H101" s="13">
        <v>103</v>
      </c>
      <c r="I101" s="13">
        <v>33</v>
      </c>
      <c r="J101" s="13">
        <v>70</v>
      </c>
    </row>
    <row r="102" spans="1:10" ht="13.5" customHeight="1">
      <c r="A102" s="16">
        <v>69</v>
      </c>
      <c r="B102" s="56">
        <v>0.9913563829787234</v>
      </c>
      <c r="C102" s="13">
        <v>1491</v>
      </c>
      <c r="D102" s="13">
        <v>718</v>
      </c>
      <c r="E102" s="20">
        <v>773</v>
      </c>
      <c r="F102" s="10">
        <v>94</v>
      </c>
      <c r="G102" s="56">
        <v>0.8173076923076923</v>
      </c>
      <c r="H102" s="13">
        <v>85</v>
      </c>
      <c r="I102" s="13">
        <v>22</v>
      </c>
      <c r="J102" s="13">
        <v>63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6326</v>
      </c>
      <c r="D104" s="43">
        <f>SUBTOTAL(9,D106:D110)</f>
        <v>2965</v>
      </c>
      <c r="E104" s="43">
        <f>SUBTOTAL(9,E106:E110)</f>
        <v>3361</v>
      </c>
      <c r="F104" s="42" t="s">
        <v>4</v>
      </c>
      <c r="G104" s="57"/>
      <c r="H104" s="43">
        <f>I104+J104</f>
        <v>197</v>
      </c>
      <c r="I104" s="43">
        <f>SUBTOTAL(9,I106:I110)</f>
        <v>41</v>
      </c>
      <c r="J104" s="43">
        <f>SUBTOTAL(9,J106:J110)</f>
        <v>156</v>
      </c>
    </row>
    <row r="105" spans="1:10" ht="13.5" customHeight="1">
      <c r="A105" s="16" t="s">
        <v>57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0.9825870646766169</v>
      </c>
      <c r="C106" s="13">
        <v>1580</v>
      </c>
      <c r="D106" s="13">
        <v>767</v>
      </c>
      <c r="E106" s="20">
        <v>813</v>
      </c>
      <c r="F106" s="10">
        <v>95</v>
      </c>
      <c r="G106" s="56">
        <v>0.6781609195402298</v>
      </c>
      <c r="H106" s="13">
        <v>59</v>
      </c>
      <c r="I106" s="13">
        <v>11</v>
      </c>
      <c r="J106" s="13">
        <v>48</v>
      </c>
    </row>
    <row r="107" spans="1:10" ht="13.5" customHeight="1">
      <c r="A107" s="16">
        <v>71</v>
      </c>
      <c r="B107" s="56">
        <v>0.9802130898021308</v>
      </c>
      <c r="C107" s="13">
        <v>1288</v>
      </c>
      <c r="D107" s="13">
        <v>605</v>
      </c>
      <c r="E107" s="20">
        <v>683</v>
      </c>
      <c r="F107" s="10">
        <v>96</v>
      </c>
      <c r="G107" s="56">
        <v>0.8</v>
      </c>
      <c r="H107" s="13">
        <v>48</v>
      </c>
      <c r="I107" s="13">
        <v>12</v>
      </c>
      <c r="J107" s="13">
        <v>36</v>
      </c>
    </row>
    <row r="108" spans="1:10" ht="13.5" customHeight="1">
      <c r="A108" s="16">
        <v>72</v>
      </c>
      <c r="B108" s="56">
        <v>0.9887250650477016</v>
      </c>
      <c r="C108" s="13">
        <v>1140</v>
      </c>
      <c r="D108" s="13">
        <v>517</v>
      </c>
      <c r="E108" s="20">
        <v>623</v>
      </c>
      <c r="F108" s="10">
        <v>97</v>
      </c>
      <c r="G108" s="56">
        <v>0.8095238095238095</v>
      </c>
      <c r="H108" s="13">
        <v>51</v>
      </c>
      <c r="I108" s="13">
        <v>9</v>
      </c>
      <c r="J108" s="13">
        <v>42</v>
      </c>
    </row>
    <row r="109" spans="1:10" ht="13.5" customHeight="1">
      <c r="A109" s="16">
        <v>73</v>
      </c>
      <c r="B109" s="56">
        <v>0.9796437659033079</v>
      </c>
      <c r="C109" s="13">
        <v>1155</v>
      </c>
      <c r="D109" s="25">
        <v>557</v>
      </c>
      <c r="E109" s="20">
        <v>598</v>
      </c>
      <c r="F109" s="10">
        <v>98</v>
      </c>
      <c r="G109" s="56">
        <v>0.8666666666666667</v>
      </c>
      <c r="H109" s="13">
        <v>26</v>
      </c>
      <c r="I109" s="13">
        <v>4</v>
      </c>
      <c r="J109" s="13">
        <v>22</v>
      </c>
    </row>
    <row r="110" spans="1:10" ht="13.5" customHeight="1">
      <c r="A110" s="16">
        <v>74</v>
      </c>
      <c r="B110" s="56">
        <v>0.974036850921273</v>
      </c>
      <c r="C110" s="13">
        <v>1163</v>
      </c>
      <c r="D110" s="13">
        <v>519</v>
      </c>
      <c r="E110" s="13">
        <v>644</v>
      </c>
      <c r="F110" s="10">
        <v>99</v>
      </c>
      <c r="G110" s="56">
        <v>0.5</v>
      </c>
      <c r="H110" s="13">
        <v>13</v>
      </c>
      <c r="I110" s="13">
        <v>5</v>
      </c>
      <c r="J110" s="13">
        <v>8</v>
      </c>
    </row>
    <row r="111" spans="1:10" ht="13.5" customHeight="1">
      <c r="A111" s="16"/>
      <c r="B111" s="56"/>
      <c r="C111" s="19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2" t="s">
        <v>6</v>
      </c>
      <c r="G112" s="57"/>
      <c r="H112" s="43">
        <v>21</v>
      </c>
      <c r="I112" s="43">
        <v>5</v>
      </c>
      <c r="J112" s="43">
        <v>16</v>
      </c>
    </row>
    <row r="113" spans="1:10" ht="13.5" customHeight="1">
      <c r="A113" s="17"/>
      <c r="B113" s="58"/>
      <c r="C113" s="14"/>
      <c r="D113" s="14"/>
      <c r="E113" s="15"/>
      <c r="F113" s="47"/>
      <c r="G113" s="60"/>
      <c r="H113" s="43"/>
      <c r="I113" s="43"/>
      <c r="J113" s="43"/>
    </row>
    <row r="114" spans="6:10" ht="13.5" customHeight="1">
      <c r="F114" s="16"/>
      <c r="G114" s="16"/>
      <c r="H114" s="32"/>
      <c r="I114" s="32"/>
      <c r="J114" s="32"/>
    </row>
    <row r="115" spans="1:7" ht="13.5" customHeight="1">
      <c r="A115" s="79" t="s">
        <v>7</v>
      </c>
      <c r="B115" s="79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79" t="s">
        <v>8</v>
      </c>
      <c r="B117" s="79"/>
      <c r="C117" s="45">
        <f>E117+G117</f>
        <v>13586</v>
      </c>
      <c r="D117" s="30"/>
      <c r="E117" s="45">
        <f>SUBTOTAL(9,D10:D32)</f>
        <v>6933</v>
      </c>
      <c r="F117" s="30"/>
      <c r="G117" s="45">
        <f>SUBTOTAL(9,E10:E32)</f>
        <v>6653</v>
      </c>
    </row>
    <row r="118" spans="1:7" ht="13.5" customHeight="1">
      <c r="A118" s="35"/>
      <c r="B118" s="35"/>
      <c r="C118" s="30"/>
      <c r="D118" s="30"/>
      <c r="E118" s="30"/>
      <c r="F118" s="30"/>
      <c r="G118" s="30"/>
    </row>
    <row r="119" spans="1:7" ht="13.5" customHeight="1">
      <c r="A119" s="79" t="s">
        <v>9</v>
      </c>
      <c r="B119" s="79"/>
      <c r="C119" s="45">
        <f>E119+G119</f>
        <v>70327</v>
      </c>
      <c r="D119" s="30"/>
      <c r="E119" s="45">
        <f>SUBTOTAL(9,D34:D48,I10:I48,D72:D94)</f>
        <v>35351</v>
      </c>
      <c r="F119" s="30"/>
      <c r="G119" s="45">
        <f>SUBTOTAL(9,E34:E48,J10:J48,E72:E94)</f>
        <v>34976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79" t="s">
        <v>16</v>
      </c>
      <c r="B121" s="79"/>
      <c r="C121" s="45">
        <f>E121+G121</f>
        <v>23929</v>
      </c>
      <c r="D121" s="30"/>
      <c r="E121" s="45">
        <f>SUBTOTAL(9,D96:D110,I72:I112)</f>
        <v>10262</v>
      </c>
      <c r="F121" s="30"/>
      <c r="G121" s="45">
        <f>SUBTOTAL(9,E96:E110,J72:J112)</f>
        <v>13667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79" t="s">
        <v>11</v>
      </c>
      <c r="B123" s="79"/>
      <c r="C123" s="45">
        <f>E123+G123</f>
        <v>10686</v>
      </c>
      <c r="D123" s="30"/>
      <c r="E123" s="45">
        <f>SUBTOTAL(9,I72:I112)</f>
        <v>4024</v>
      </c>
      <c r="F123" s="30"/>
      <c r="G123" s="45">
        <f>SUBTOTAL(9,J72:J112)</f>
        <v>6662</v>
      </c>
    </row>
    <row r="124" spans="1:8" ht="13.5" customHeight="1">
      <c r="A124" s="41"/>
      <c r="B124" s="41"/>
      <c r="C124" s="41"/>
      <c r="D124" s="41"/>
      <c r="E124" s="41"/>
      <c r="F124" s="41"/>
      <c r="G124" s="41"/>
      <c r="H124" s="41"/>
    </row>
    <row r="125" ht="13.5" customHeight="1"/>
    <row r="126" spans="5:6" ht="13.5" customHeight="1">
      <c r="E126" s="23"/>
      <c r="F126" s="23"/>
    </row>
  </sheetData>
  <mergeCells count="28">
    <mergeCell ref="A6:A7"/>
    <mergeCell ref="B6:B7"/>
    <mergeCell ref="C6:C7"/>
    <mergeCell ref="D6:D7"/>
    <mergeCell ref="I6:I7"/>
    <mergeCell ref="J6:J7"/>
    <mergeCell ref="E58:F58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51</v>
      </c>
      <c r="B4" s="2"/>
      <c r="F4" s="91" t="s">
        <v>56</v>
      </c>
      <c r="G4" s="91"/>
      <c r="H4" s="91"/>
      <c r="I4" s="91"/>
      <c r="J4" s="91"/>
    </row>
    <row r="5" ht="13.5">
      <c r="C5" s="1"/>
    </row>
    <row r="6" spans="1:10" ht="13.5" customHeight="1">
      <c r="A6" s="89" t="s">
        <v>21</v>
      </c>
      <c r="B6" s="85" t="s">
        <v>22</v>
      </c>
      <c r="C6" s="87" t="s">
        <v>5</v>
      </c>
      <c r="D6" s="81" t="s">
        <v>0</v>
      </c>
      <c r="E6" s="81" t="s">
        <v>1</v>
      </c>
      <c r="F6" s="83" t="s">
        <v>21</v>
      </c>
      <c r="G6" s="85" t="s">
        <v>22</v>
      </c>
      <c r="H6" s="87" t="s">
        <v>5</v>
      </c>
      <c r="I6" s="81" t="s">
        <v>0</v>
      </c>
      <c r="J6" s="89" t="s">
        <v>1</v>
      </c>
    </row>
    <row r="7" spans="1:10" ht="13.5" customHeight="1">
      <c r="A7" s="90"/>
      <c r="B7" s="86"/>
      <c r="C7" s="88"/>
      <c r="D7" s="82"/>
      <c r="E7" s="82"/>
      <c r="F7" s="84"/>
      <c r="G7" s="86"/>
      <c r="H7" s="88"/>
      <c r="I7" s="82"/>
      <c r="J7" s="90"/>
    </row>
    <row r="8" spans="1:10" ht="14.25" customHeight="1">
      <c r="A8" s="51" t="s">
        <v>23</v>
      </c>
      <c r="B8" s="52"/>
      <c r="C8" s="53">
        <f>D8+E8</f>
        <v>75868</v>
      </c>
      <c r="D8" s="53">
        <f>SUBTOTAL(9,D10:D48,I10:I48,D72:D110,I72:I112)</f>
        <v>36467</v>
      </c>
      <c r="E8" s="53">
        <f>SUBTOTAL(9,E10:E48,J10:J48,E72:E110,J72:J112)</f>
        <v>39401</v>
      </c>
      <c r="F8" s="54"/>
      <c r="G8" s="55"/>
      <c r="H8" s="41"/>
      <c r="I8" s="41"/>
      <c r="J8" s="41"/>
    </row>
    <row r="9" spans="1:10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</row>
    <row r="10" spans="1:10" ht="13.5" customHeight="1">
      <c r="A10" s="34" t="s">
        <v>24</v>
      </c>
      <c r="B10" s="57"/>
      <c r="C10" s="43">
        <f>D10+E10</f>
        <v>3747</v>
      </c>
      <c r="D10" s="43">
        <f>SUBTOTAL(9,D12:D16)</f>
        <v>1887</v>
      </c>
      <c r="E10" s="43">
        <f>SUBTOTAL(9,E12:E16)</f>
        <v>1860</v>
      </c>
      <c r="F10" s="42" t="s">
        <v>25</v>
      </c>
      <c r="G10" s="57"/>
      <c r="H10" s="43">
        <f>I10+J10</f>
        <v>4649</v>
      </c>
      <c r="I10" s="43">
        <f>SUBTOTAL(9,I12:I16)</f>
        <v>2212</v>
      </c>
      <c r="J10" s="43">
        <f>SUBTOTAL(9,J12:J16)</f>
        <v>2437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779</v>
      </c>
      <c r="D12" s="13">
        <v>394</v>
      </c>
      <c r="E12" s="20">
        <v>385</v>
      </c>
      <c r="F12" s="10">
        <v>25</v>
      </c>
      <c r="G12" s="56">
        <v>1.0083532219570406</v>
      </c>
      <c r="H12" s="13">
        <v>845</v>
      </c>
      <c r="I12" s="13">
        <v>409</v>
      </c>
      <c r="J12" s="13">
        <v>436</v>
      </c>
    </row>
    <row r="13" spans="1:10" ht="13.5" customHeight="1">
      <c r="A13" s="16">
        <v>1</v>
      </c>
      <c r="B13" s="56">
        <v>1.0198675496688743</v>
      </c>
      <c r="C13" s="13">
        <v>770</v>
      </c>
      <c r="D13" s="13">
        <v>389</v>
      </c>
      <c r="E13" s="20">
        <v>381</v>
      </c>
      <c r="F13" s="10">
        <v>26</v>
      </c>
      <c r="G13" s="56">
        <v>1.014018691588785</v>
      </c>
      <c r="H13" s="13">
        <v>868</v>
      </c>
      <c r="I13" s="13">
        <v>394</v>
      </c>
      <c r="J13" s="13">
        <v>474</v>
      </c>
    </row>
    <row r="14" spans="1:10" ht="13.5" customHeight="1">
      <c r="A14" s="16">
        <v>2</v>
      </c>
      <c r="B14" s="56">
        <v>0.985545335085414</v>
      </c>
      <c r="C14" s="13">
        <v>750</v>
      </c>
      <c r="D14" s="13">
        <v>377</v>
      </c>
      <c r="E14" s="20">
        <v>373</v>
      </c>
      <c r="F14" s="10">
        <v>27</v>
      </c>
      <c r="G14" s="56">
        <v>1.0669014084507042</v>
      </c>
      <c r="H14" s="13">
        <v>909</v>
      </c>
      <c r="I14" s="13">
        <v>431</v>
      </c>
      <c r="J14" s="13">
        <v>478</v>
      </c>
    </row>
    <row r="15" spans="1:10" ht="13.5" customHeight="1">
      <c r="A15" s="16">
        <v>3</v>
      </c>
      <c r="B15" s="56">
        <v>0.9496221662468514</v>
      </c>
      <c r="C15" s="13">
        <v>754</v>
      </c>
      <c r="D15" s="13">
        <v>385</v>
      </c>
      <c r="E15" s="20">
        <v>369</v>
      </c>
      <c r="F15" s="10">
        <v>28</v>
      </c>
      <c r="G15" s="56">
        <v>1.0291363163371487</v>
      </c>
      <c r="H15" s="13">
        <v>989</v>
      </c>
      <c r="I15" s="13">
        <v>466</v>
      </c>
      <c r="J15" s="13">
        <v>523</v>
      </c>
    </row>
    <row r="16" spans="1:10" ht="13.5" customHeight="1">
      <c r="A16" s="16">
        <v>4</v>
      </c>
      <c r="B16" s="56">
        <v>0.961218836565097</v>
      </c>
      <c r="C16" s="13">
        <v>694</v>
      </c>
      <c r="D16" s="13">
        <v>342</v>
      </c>
      <c r="E16" s="20">
        <v>352</v>
      </c>
      <c r="F16" s="10">
        <v>29</v>
      </c>
      <c r="G16" s="56">
        <v>1.0107108081791627</v>
      </c>
      <c r="H16" s="13">
        <v>1038</v>
      </c>
      <c r="I16" s="13">
        <v>512</v>
      </c>
      <c r="J16" s="13">
        <v>526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3407</v>
      </c>
      <c r="D18" s="43">
        <f>SUBTOTAL(9,D20:D24)</f>
        <v>1766</v>
      </c>
      <c r="E18" s="43">
        <f>SUBTOTAL(9,E20:E24)</f>
        <v>1641</v>
      </c>
      <c r="F18" s="42" t="s">
        <v>27</v>
      </c>
      <c r="G18" s="57"/>
      <c r="H18" s="43">
        <f>I18+J18</f>
        <v>5544</v>
      </c>
      <c r="I18" s="43">
        <f>SUBTOTAL(9,I20:I24)</f>
        <v>2695</v>
      </c>
      <c r="J18" s="43">
        <f>SUBTOTAL(9,J20:J24)</f>
        <v>2849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0.9719495091164095</v>
      </c>
      <c r="C20" s="13">
        <v>693</v>
      </c>
      <c r="D20" s="13">
        <v>346</v>
      </c>
      <c r="E20" s="20">
        <v>347</v>
      </c>
      <c r="F20" s="10">
        <v>30</v>
      </c>
      <c r="G20" s="56">
        <v>1.0492957746478873</v>
      </c>
      <c r="H20" s="13">
        <v>1043</v>
      </c>
      <c r="I20" s="13">
        <v>491</v>
      </c>
      <c r="J20" s="13">
        <v>552</v>
      </c>
    </row>
    <row r="21" spans="1:10" ht="13.5" customHeight="1">
      <c r="A21" s="16">
        <v>6</v>
      </c>
      <c r="B21" s="56">
        <v>0.974025974025974</v>
      </c>
      <c r="C21" s="13">
        <v>675</v>
      </c>
      <c r="D21" s="13">
        <v>364</v>
      </c>
      <c r="E21" s="20">
        <v>311</v>
      </c>
      <c r="F21" s="10">
        <v>31</v>
      </c>
      <c r="G21" s="56">
        <v>1.0317613089509143</v>
      </c>
      <c r="H21" s="13">
        <v>1072</v>
      </c>
      <c r="I21" s="13">
        <v>517</v>
      </c>
      <c r="J21" s="13">
        <v>555</v>
      </c>
    </row>
    <row r="22" spans="1:10" ht="13.5" customHeight="1">
      <c r="A22" s="16">
        <v>7</v>
      </c>
      <c r="B22" s="56">
        <v>0.9696969696969697</v>
      </c>
      <c r="C22" s="13">
        <v>640</v>
      </c>
      <c r="D22" s="13">
        <v>337</v>
      </c>
      <c r="E22" s="20">
        <v>303</v>
      </c>
      <c r="F22" s="10">
        <v>32</v>
      </c>
      <c r="G22" s="56">
        <v>1.0053003533568905</v>
      </c>
      <c r="H22" s="13">
        <v>1138</v>
      </c>
      <c r="I22" s="13">
        <v>547</v>
      </c>
      <c r="J22" s="13">
        <v>591</v>
      </c>
    </row>
    <row r="23" spans="1:10" ht="13.5" customHeight="1">
      <c r="A23" s="16">
        <v>8</v>
      </c>
      <c r="B23" s="56">
        <v>0.979253112033195</v>
      </c>
      <c r="C23" s="13">
        <v>708</v>
      </c>
      <c r="D23" s="13">
        <v>367</v>
      </c>
      <c r="E23" s="20">
        <v>341</v>
      </c>
      <c r="F23" s="10">
        <v>33</v>
      </c>
      <c r="G23" s="56">
        <v>0.967381974248927</v>
      </c>
      <c r="H23" s="13">
        <v>1127</v>
      </c>
      <c r="I23" s="13">
        <v>569</v>
      </c>
      <c r="J23" s="13">
        <v>558</v>
      </c>
    </row>
    <row r="24" spans="1:10" ht="13.5" customHeight="1">
      <c r="A24" s="16">
        <v>9</v>
      </c>
      <c r="B24" s="56">
        <v>0.9942446043165467</v>
      </c>
      <c r="C24" s="13">
        <v>691</v>
      </c>
      <c r="D24" s="13">
        <v>352</v>
      </c>
      <c r="E24" s="20">
        <v>339</v>
      </c>
      <c r="F24" s="10">
        <v>34</v>
      </c>
      <c r="G24" s="56">
        <v>0.9991416309012876</v>
      </c>
      <c r="H24" s="13">
        <v>1164</v>
      </c>
      <c r="I24" s="13">
        <v>571</v>
      </c>
      <c r="J24" s="13">
        <v>593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3522</v>
      </c>
      <c r="D26" s="43">
        <f>SUBTOTAL(9,D28:D32)</f>
        <v>1821</v>
      </c>
      <c r="E26" s="43">
        <f>SUBTOTAL(9,E28:E32)</f>
        <v>1701</v>
      </c>
      <c r="F26" s="42" t="s">
        <v>29</v>
      </c>
      <c r="G26" s="57"/>
      <c r="H26" s="43">
        <f>I26+J26</f>
        <v>6567</v>
      </c>
      <c r="I26" s="43">
        <f>SUBTOTAL(9,I28:I32)</f>
        <v>3250</v>
      </c>
      <c r="J26" s="43">
        <f>SUBTOTAL(9,J28:J32)</f>
        <v>3317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0.9814020028612304</v>
      </c>
      <c r="C28" s="13">
        <v>686</v>
      </c>
      <c r="D28" s="13">
        <v>374</v>
      </c>
      <c r="E28" s="20">
        <v>312</v>
      </c>
      <c r="F28" s="10">
        <v>35</v>
      </c>
      <c r="G28" s="56">
        <v>0.9959150326797386</v>
      </c>
      <c r="H28" s="13">
        <v>1219</v>
      </c>
      <c r="I28" s="13">
        <v>610</v>
      </c>
      <c r="J28" s="13">
        <v>609</v>
      </c>
    </row>
    <row r="29" spans="1:10" ht="13.5" customHeight="1">
      <c r="A29" s="16">
        <v>11</v>
      </c>
      <c r="B29" s="56">
        <v>0.9971988795518207</v>
      </c>
      <c r="C29" s="13">
        <v>712</v>
      </c>
      <c r="D29" s="13">
        <v>332</v>
      </c>
      <c r="E29" s="20">
        <v>380</v>
      </c>
      <c r="F29" s="10">
        <v>36</v>
      </c>
      <c r="G29" s="56">
        <v>0.9913657770800628</v>
      </c>
      <c r="H29" s="13">
        <v>1263</v>
      </c>
      <c r="I29" s="13">
        <v>619</v>
      </c>
      <c r="J29" s="13">
        <v>644</v>
      </c>
    </row>
    <row r="30" spans="1:10" ht="13.5" customHeight="1">
      <c r="A30" s="16">
        <v>12</v>
      </c>
      <c r="B30" s="56">
        <v>0.9870875179340028</v>
      </c>
      <c r="C30" s="13">
        <v>688</v>
      </c>
      <c r="D30" s="13">
        <v>363</v>
      </c>
      <c r="E30" s="20">
        <v>325</v>
      </c>
      <c r="F30" s="10">
        <v>37</v>
      </c>
      <c r="G30" s="56">
        <v>0.9799139167862266</v>
      </c>
      <c r="H30" s="13">
        <v>1366</v>
      </c>
      <c r="I30" s="13">
        <v>691</v>
      </c>
      <c r="J30" s="13">
        <v>675</v>
      </c>
    </row>
    <row r="31" spans="1:10" ht="13.5" customHeight="1">
      <c r="A31" s="16">
        <v>13</v>
      </c>
      <c r="B31" s="56">
        <v>0.9918367346938776</v>
      </c>
      <c r="C31" s="13">
        <v>729</v>
      </c>
      <c r="D31" s="13">
        <v>381</v>
      </c>
      <c r="E31" s="20">
        <v>348</v>
      </c>
      <c r="F31" s="10">
        <v>38</v>
      </c>
      <c r="G31" s="56">
        <v>0.9864188706218727</v>
      </c>
      <c r="H31" s="13">
        <v>1380</v>
      </c>
      <c r="I31" s="13">
        <v>670</v>
      </c>
      <c r="J31" s="13">
        <v>710</v>
      </c>
    </row>
    <row r="32" spans="1:10" ht="13.5" customHeight="1">
      <c r="A32" s="16">
        <v>14</v>
      </c>
      <c r="B32" s="56">
        <v>0.9915848527349228</v>
      </c>
      <c r="C32" s="13">
        <v>707</v>
      </c>
      <c r="D32" s="13">
        <v>371</v>
      </c>
      <c r="E32" s="20">
        <v>336</v>
      </c>
      <c r="F32" s="10">
        <v>39</v>
      </c>
      <c r="G32" s="56">
        <v>0.9881918819188192</v>
      </c>
      <c r="H32" s="13">
        <v>1339</v>
      </c>
      <c r="I32" s="13">
        <v>660</v>
      </c>
      <c r="J32" s="13">
        <v>679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3576</v>
      </c>
      <c r="D34" s="43">
        <f>SUBTOTAL(9,D36:D40)</f>
        <v>1847</v>
      </c>
      <c r="E34" s="43">
        <f>SUBTOTAL(9,E36:E40)</f>
        <v>1729</v>
      </c>
      <c r="F34" s="42" t="s">
        <v>31</v>
      </c>
      <c r="G34" s="57"/>
      <c r="H34" s="43">
        <f>I34+J34</f>
        <v>6371</v>
      </c>
      <c r="I34" s="43">
        <f>SUBTOTAL(9,I36:I40)</f>
        <v>3131</v>
      </c>
      <c r="J34" s="43">
        <f>SUBTOTAL(9,J36:J40)</f>
        <v>3240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0.9986301369863013</v>
      </c>
      <c r="C36" s="13">
        <v>729</v>
      </c>
      <c r="D36" s="13">
        <v>372</v>
      </c>
      <c r="E36" s="20">
        <v>357</v>
      </c>
      <c r="F36" s="10">
        <v>40</v>
      </c>
      <c r="G36" s="56">
        <v>0.9918215613382899</v>
      </c>
      <c r="H36" s="13">
        <v>1334</v>
      </c>
      <c r="I36" s="13">
        <v>670</v>
      </c>
      <c r="J36" s="13">
        <v>664</v>
      </c>
    </row>
    <row r="37" spans="1:10" ht="13.5" customHeight="1">
      <c r="A37" s="16">
        <v>16</v>
      </c>
      <c r="B37" s="56">
        <v>1.0184659090909092</v>
      </c>
      <c r="C37" s="13">
        <v>717</v>
      </c>
      <c r="D37" s="13">
        <v>378</v>
      </c>
      <c r="E37" s="20">
        <v>339</v>
      </c>
      <c r="F37" s="10">
        <v>41</v>
      </c>
      <c r="G37" s="56">
        <v>0.9870030581039755</v>
      </c>
      <c r="H37" s="13">
        <v>1291</v>
      </c>
      <c r="I37" s="13">
        <v>633</v>
      </c>
      <c r="J37" s="13">
        <v>658</v>
      </c>
    </row>
    <row r="38" spans="1:10" ht="13.5" customHeight="1">
      <c r="A38" s="16">
        <v>17</v>
      </c>
      <c r="B38" s="56">
        <v>1.0097765363128492</v>
      </c>
      <c r="C38" s="13">
        <v>723</v>
      </c>
      <c r="D38" s="13">
        <v>374</v>
      </c>
      <c r="E38" s="20">
        <v>349</v>
      </c>
      <c r="F38" s="10">
        <v>42</v>
      </c>
      <c r="G38" s="56">
        <v>0.990053557765876</v>
      </c>
      <c r="H38" s="13">
        <v>1294</v>
      </c>
      <c r="I38" s="13">
        <v>615</v>
      </c>
      <c r="J38" s="13">
        <v>679</v>
      </c>
    </row>
    <row r="39" spans="1:10" ht="13.5" customHeight="1">
      <c r="A39" s="16">
        <v>18</v>
      </c>
      <c r="B39" s="56">
        <v>1.0102639296187683</v>
      </c>
      <c r="C39" s="13">
        <v>689</v>
      </c>
      <c r="D39" s="13">
        <v>358</v>
      </c>
      <c r="E39" s="20">
        <v>331</v>
      </c>
      <c r="F39" s="10">
        <v>43</v>
      </c>
      <c r="G39" s="56">
        <v>0.9912974683544303</v>
      </c>
      <c r="H39" s="13">
        <v>1253</v>
      </c>
      <c r="I39" s="13">
        <v>619</v>
      </c>
      <c r="J39" s="13">
        <v>634</v>
      </c>
    </row>
    <row r="40" spans="1:10" ht="13.5" customHeight="1">
      <c r="A40" s="16">
        <v>19</v>
      </c>
      <c r="B40" s="56">
        <v>0.9958391123439667</v>
      </c>
      <c r="C40" s="13">
        <v>718</v>
      </c>
      <c r="D40" s="13">
        <v>365</v>
      </c>
      <c r="E40" s="20">
        <v>353</v>
      </c>
      <c r="F40" s="10">
        <v>44</v>
      </c>
      <c r="G40" s="56">
        <v>0.9892739273927392</v>
      </c>
      <c r="H40" s="13">
        <v>1199</v>
      </c>
      <c r="I40" s="13">
        <v>594</v>
      </c>
      <c r="J40" s="13">
        <v>605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3702</v>
      </c>
      <c r="D42" s="43">
        <f>SUBTOTAL(9,D44:D48)</f>
        <v>1882</v>
      </c>
      <c r="E42" s="43">
        <f>SUBTOTAL(9,E44:E48)</f>
        <v>1820</v>
      </c>
      <c r="F42" s="42" t="s">
        <v>33</v>
      </c>
      <c r="G42" s="57"/>
      <c r="H42" s="43">
        <f>I42+J42</f>
        <v>5155</v>
      </c>
      <c r="I42" s="43">
        <f>SUBTOTAL(9,I44:I48)</f>
        <v>2511</v>
      </c>
      <c r="J42" s="43">
        <f>SUBTOTAL(9,J44:J48)</f>
        <v>2644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1.0133136094674555</v>
      </c>
      <c r="C44" s="13">
        <v>685</v>
      </c>
      <c r="D44" s="13">
        <v>369</v>
      </c>
      <c r="E44" s="20">
        <v>316</v>
      </c>
      <c r="F44" s="10">
        <v>45</v>
      </c>
      <c r="G44" s="56">
        <v>1.0073221757322175</v>
      </c>
      <c r="H44" s="13">
        <v>963</v>
      </c>
      <c r="I44" s="13">
        <v>468</v>
      </c>
      <c r="J44" s="13">
        <v>495</v>
      </c>
    </row>
    <row r="45" spans="1:10" ht="13.5" customHeight="1">
      <c r="A45" s="16">
        <v>21</v>
      </c>
      <c r="B45" s="56">
        <v>1.0190895741556534</v>
      </c>
      <c r="C45" s="13">
        <v>694</v>
      </c>
      <c r="D45" s="13">
        <v>346</v>
      </c>
      <c r="E45" s="20">
        <v>348</v>
      </c>
      <c r="F45" s="10">
        <v>46</v>
      </c>
      <c r="G45" s="56">
        <v>1.006161971830986</v>
      </c>
      <c r="H45" s="13">
        <v>1143</v>
      </c>
      <c r="I45" s="13">
        <v>577</v>
      </c>
      <c r="J45" s="13">
        <v>566</v>
      </c>
    </row>
    <row r="46" spans="1:10" ht="13.5" customHeight="1">
      <c r="A46" s="16">
        <v>22</v>
      </c>
      <c r="B46" s="56">
        <v>1.0271370420624153</v>
      </c>
      <c r="C46" s="13">
        <v>757</v>
      </c>
      <c r="D46" s="25">
        <v>382</v>
      </c>
      <c r="E46" s="20">
        <v>375</v>
      </c>
      <c r="F46" s="10">
        <v>47</v>
      </c>
      <c r="G46" s="56">
        <v>1.0047169811320755</v>
      </c>
      <c r="H46" s="13">
        <v>1065</v>
      </c>
      <c r="I46" s="13">
        <v>532</v>
      </c>
      <c r="J46" s="13">
        <v>533</v>
      </c>
    </row>
    <row r="47" spans="1:10" ht="13.5" customHeight="1">
      <c r="A47" s="16">
        <v>23</v>
      </c>
      <c r="B47" s="56">
        <v>1.010568031704095</v>
      </c>
      <c r="C47" s="13">
        <v>765</v>
      </c>
      <c r="D47" s="13">
        <v>398</v>
      </c>
      <c r="E47" s="13">
        <v>367</v>
      </c>
      <c r="F47" s="10">
        <v>48</v>
      </c>
      <c r="G47" s="56">
        <v>1.0153217568947905</v>
      </c>
      <c r="H47" s="13">
        <v>994</v>
      </c>
      <c r="I47" s="13">
        <v>452</v>
      </c>
      <c r="J47" s="13">
        <v>542</v>
      </c>
    </row>
    <row r="48" spans="1:10" ht="13.5" customHeight="1">
      <c r="A48" s="16">
        <v>24</v>
      </c>
      <c r="B48" s="56">
        <v>1.0348837209302326</v>
      </c>
      <c r="C48" s="13">
        <v>801</v>
      </c>
      <c r="D48" s="25">
        <v>387</v>
      </c>
      <c r="E48" s="20">
        <v>414</v>
      </c>
      <c r="F48" s="10">
        <v>49</v>
      </c>
      <c r="G48" s="56">
        <v>0.9959758551307847</v>
      </c>
      <c r="H48" s="13">
        <v>990</v>
      </c>
      <c r="I48" s="13">
        <v>482</v>
      </c>
      <c r="J48" s="13">
        <v>508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0"/>
      <c r="F53" s="80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23"/>
      <c r="F63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52</v>
      </c>
      <c r="B67" s="2"/>
      <c r="C67" s="2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9" t="s">
        <v>21</v>
      </c>
      <c r="B69" s="85" t="s">
        <v>22</v>
      </c>
      <c r="C69" s="87" t="s">
        <v>5</v>
      </c>
      <c r="D69" s="81" t="s">
        <v>0</v>
      </c>
      <c r="E69" s="81" t="s">
        <v>1</v>
      </c>
      <c r="F69" s="83" t="s">
        <v>21</v>
      </c>
      <c r="G69" s="85" t="s">
        <v>22</v>
      </c>
      <c r="H69" s="87" t="s">
        <v>5</v>
      </c>
      <c r="I69" s="81" t="s">
        <v>0</v>
      </c>
      <c r="J69" s="89" t="s">
        <v>1</v>
      </c>
    </row>
    <row r="70" spans="1:10" ht="13.5" customHeight="1">
      <c r="A70" s="90"/>
      <c r="B70" s="86"/>
      <c r="C70" s="88"/>
      <c r="D70" s="82"/>
      <c r="E70" s="82"/>
      <c r="F70" s="84"/>
      <c r="G70" s="86"/>
      <c r="H70" s="88"/>
      <c r="I70" s="82"/>
      <c r="J70" s="90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4150</v>
      </c>
      <c r="D72" s="43">
        <f>SUBTOTAL(9,D74:D78)</f>
        <v>2074</v>
      </c>
      <c r="E72" s="43">
        <f>SUBTOTAL(9,E74:E78)</f>
        <v>2076</v>
      </c>
      <c r="F72" s="42" t="s">
        <v>36</v>
      </c>
      <c r="G72" s="57"/>
      <c r="H72" s="43">
        <f>I72+J72</f>
        <v>3248</v>
      </c>
      <c r="I72" s="43">
        <f>SUBTOTAL(9,I74:I78)</f>
        <v>1432</v>
      </c>
      <c r="J72" s="43">
        <f>SUBTOTAL(9,J74:J78)</f>
        <v>1816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0.9856512141280354</v>
      </c>
      <c r="C74" s="13">
        <v>893</v>
      </c>
      <c r="D74" s="13">
        <v>443</v>
      </c>
      <c r="E74" s="20">
        <v>450</v>
      </c>
      <c r="F74" s="10">
        <v>75</v>
      </c>
      <c r="G74" s="56">
        <v>1.0011976047904192</v>
      </c>
      <c r="H74" s="13">
        <v>836</v>
      </c>
      <c r="I74" s="13">
        <v>378</v>
      </c>
      <c r="J74" s="13">
        <v>458</v>
      </c>
    </row>
    <row r="75" spans="1:10" ht="13.5" customHeight="1">
      <c r="A75" s="16">
        <v>51</v>
      </c>
      <c r="B75" s="56">
        <v>0.9942922374429224</v>
      </c>
      <c r="C75" s="13">
        <v>871</v>
      </c>
      <c r="D75" s="13">
        <v>452</v>
      </c>
      <c r="E75" s="20">
        <v>419</v>
      </c>
      <c r="F75" s="10">
        <v>76</v>
      </c>
      <c r="G75" s="56">
        <v>0.9696969696969697</v>
      </c>
      <c r="H75" s="13">
        <v>672</v>
      </c>
      <c r="I75" s="13">
        <v>315</v>
      </c>
      <c r="J75" s="13">
        <v>357</v>
      </c>
    </row>
    <row r="76" spans="1:10" ht="13.5" customHeight="1">
      <c r="A76" s="16">
        <v>52</v>
      </c>
      <c r="B76" s="56">
        <v>0.9789864029666254</v>
      </c>
      <c r="C76" s="13">
        <v>792</v>
      </c>
      <c r="D76" s="13">
        <v>406</v>
      </c>
      <c r="E76" s="20">
        <v>386</v>
      </c>
      <c r="F76" s="10">
        <v>77</v>
      </c>
      <c r="G76" s="56">
        <v>0.9819672131147541</v>
      </c>
      <c r="H76" s="13">
        <v>599</v>
      </c>
      <c r="I76" s="13">
        <v>274</v>
      </c>
      <c r="J76" s="13">
        <v>325</v>
      </c>
    </row>
    <row r="77" spans="1:10" ht="13.5" customHeight="1">
      <c r="A77" s="16">
        <v>53</v>
      </c>
      <c r="B77" s="56">
        <v>0.9929411764705882</v>
      </c>
      <c r="C77" s="13">
        <v>844</v>
      </c>
      <c r="D77" s="13">
        <v>422</v>
      </c>
      <c r="E77" s="20">
        <v>422</v>
      </c>
      <c r="F77" s="10">
        <v>78</v>
      </c>
      <c r="G77" s="56">
        <v>0.9565217391304348</v>
      </c>
      <c r="H77" s="13">
        <v>594</v>
      </c>
      <c r="I77" s="13">
        <v>238</v>
      </c>
      <c r="J77" s="13">
        <v>356</v>
      </c>
    </row>
    <row r="78" spans="1:10" ht="13.5" customHeight="1">
      <c r="A78" s="16">
        <v>54</v>
      </c>
      <c r="B78" s="56">
        <v>1.0080645161290323</v>
      </c>
      <c r="C78" s="13">
        <v>750</v>
      </c>
      <c r="D78" s="13">
        <v>351</v>
      </c>
      <c r="E78" s="20">
        <v>399</v>
      </c>
      <c r="F78" s="10">
        <v>79</v>
      </c>
      <c r="G78" s="56">
        <v>0.9838129496402878</v>
      </c>
      <c r="H78" s="13">
        <v>547</v>
      </c>
      <c r="I78" s="13">
        <v>227</v>
      </c>
      <c r="J78" s="13">
        <v>320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4099</v>
      </c>
      <c r="D80" s="43">
        <f>SUBTOTAL(9,D82:D86)</f>
        <v>2010</v>
      </c>
      <c r="E80" s="43">
        <f>SUBTOTAL(9,E82:E86)</f>
        <v>2089</v>
      </c>
      <c r="F80" s="42" t="s">
        <v>38</v>
      </c>
      <c r="G80" s="57"/>
      <c r="H80" s="43">
        <f>I80+J80</f>
        <v>1921</v>
      </c>
      <c r="I80" s="43">
        <f>SUBTOTAL(9,I82:I86)</f>
        <v>731</v>
      </c>
      <c r="J80" s="43">
        <f>SUBTOTAL(9,J82:J86)</f>
        <v>1190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0.9855072463768116</v>
      </c>
      <c r="C82" s="13">
        <v>748</v>
      </c>
      <c r="D82" s="13">
        <v>381</v>
      </c>
      <c r="E82" s="20">
        <v>367</v>
      </c>
      <c r="F82" s="10">
        <v>80</v>
      </c>
      <c r="G82" s="56">
        <v>0.9587426326129665</v>
      </c>
      <c r="H82" s="13">
        <v>488</v>
      </c>
      <c r="I82" s="13">
        <v>186</v>
      </c>
      <c r="J82" s="13">
        <v>302</v>
      </c>
    </row>
    <row r="83" spans="1:10" ht="13.5" customHeight="1">
      <c r="A83" s="16">
        <v>56</v>
      </c>
      <c r="B83" s="56">
        <v>0.9863013698630136</v>
      </c>
      <c r="C83" s="13">
        <v>792</v>
      </c>
      <c r="D83" s="13">
        <v>409</v>
      </c>
      <c r="E83" s="20">
        <v>383</v>
      </c>
      <c r="F83" s="10">
        <v>81</v>
      </c>
      <c r="G83" s="56">
        <v>0.9448441247002398</v>
      </c>
      <c r="H83" s="13">
        <v>394</v>
      </c>
      <c r="I83" s="13">
        <v>160</v>
      </c>
      <c r="J83" s="13">
        <v>234</v>
      </c>
    </row>
    <row r="84" spans="1:10" ht="13.5" customHeight="1">
      <c r="A84" s="16">
        <v>57</v>
      </c>
      <c r="B84" s="56">
        <v>1</v>
      </c>
      <c r="C84" s="13">
        <v>803</v>
      </c>
      <c r="D84" s="13">
        <v>397</v>
      </c>
      <c r="E84" s="20">
        <v>406</v>
      </c>
      <c r="F84" s="10">
        <v>82</v>
      </c>
      <c r="G84" s="56">
        <v>0.9491094147582697</v>
      </c>
      <c r="H84" s="13">
        <v>373</v>
      </c>
      <c r="I84" s="13">
        <v>135</v>
      </c>
      <c r="J84" s="13">
        <v>238</v>
      </c>
    </row>
    <row r="85" spans="1:10" ht="13.5" customHeight="1">
      <c r="A85" s="16">
        <v>58</v>
      </c>
      <c r="B85" s="56">
        <v>0.9863481228668942</v>
      </c>
      <c r="C85" s="13">
        <v>867</v>
      </c>
      <c r="D85" s="13">
        <v>387</v>
      </c>
      <c r="E85" s="20">
        <v>480</v>
      </c>
      <c r="F85" s="10">
        <v>83</v>
      </c>
      <c r="G85" s="56">
        <v>0.9312977099236641</v>
      </c>
      <c r="H85" s="13">
        <v>366</v>
      </c>
      <c r="I85" s="13">
        <v>133</v>
      </c>
      <c r="J85" s="13">
        <v>233</v>
      </c>
    </row>
    <row r="86" spans="1:10" ht="13.5" customHeight="1">
      <c r="A86" s="16">
        <v>59</v>
      </c>
      <c r="B86" s="56">
        <v>0.9866814650388457</v>
      </c>
      <c r="C86" s="13">
        <v>889</v>
      </c>
      <c r="D86" s="13">
        <v>436</v>
      </c>
      <c r="E86" s="20">
        <v>453</v>
      </c>
      <c r="F86" s="10">
        <v>84</v>
      </c>
      <c r="G86" s="56">
        <v>0.9316770186335404</v>
      </c>
      <c r="H86" s="13">
        <v>300</v>
      </c>
      <c r="I86" s="13">
        <v>117</v>
      </c>
      <c r="J86" s="13">
        <v>183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5797</v>
      </c>
      <c r="D88" s="43">
        <f>SUBTOTAL(9,D90:D94)</f>
        <v>2724</v>
      </c>
      <c r="E88" s="43">
        <f>SUBTOTAL(9,E90:E94)</f>
        <v>3073</v>
      </c>
      <c r="F88" s="42" t="s">
        <v>2</v>
      </c>
      <c r="G88" s="57"/>
      <c r="H88" s="43">
        <f>I88+J88</f>
        <v>972</v>
      </c>
      <c r="I88" s="43">
        <f>SUBTOTAL(9,I90:I94)</f>
        <v>289</v>
      </c>
      <c r="J88" s="43">
        <f>SUBTOTAL(9,J90:J94)</f>
        <v>683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0.9920159680638723</v>
      </c>
      <c r="C90" s="13">
        <v>994</v>
      </c>
      <c r="D90" s="13">
        <v>482</v>
      </c>
      <c r="E90" s="20">
        <v>512</v>
      </c>
      <c r="F90" s="10">
        <v>85</v>
      </c>
      <c r="G90" s="56">
        <v>0.9492753623188406</v>
      </c>
      <c r="H90" s="13">
        <v>262</v>
      </c>
      <c r="I90" s="13">
        <v>87</v>
      </c>
      <c r="J90" s="13">
        <v>175</v>
      </c>
    </row>
    <row r="91" spans="1:10" ht="13.5" customHeight="1">
      <c r="A91" s="16">
        <v>61</v>
      </c>
      <c r="B91" s="56">
        <v>0.9969818913480886</v>
      </c>
      <c r="C91" s="13">
        <v>991</v>
      </c>
      <c r="D91" s="13">
        <v>463</v>
      </c>
      <c r="E91" s="20">
        <v>528</v>
      </c>
      <c r="F91" s="10">
        <v>86</v>
      </c>
      <c r="G91" s="56">
        <v>0.9153225806451613</v>
      </c>
      <c r="H91" s="13">
        <v>227</v>
      </c>
      <c r="I91" s="13">
        <v>70</v>
      </c>
      <c r="J91" s="13">
        <v>157</v>
      </c>
    </row>
    <row r="92" spans="1:10" ht="13.5" customHeight="1">
      <c r="A92" s="16">
        <v>62</v>
      </c>
      <c r="B92" s="56">
        <v>1.005464480874317</v>
      </c>
      <c r="C92" s="13">
        <v>1288</v>
      </c>
      <c r="D92" s="13">
        <v>592</v>
      </c>
      <c r="E92" s="20">
        <v>696</v>
      </c>
      <c r="F92" s="10">
        <v>87</v>
      </c>
      <c r="G92" s="56">
        <v>0.8980582524271845</v>
      </c>
      <c r="H92" s="13">
        <v>185</v>
      </c>
      <c r="I92" s="13">
        <v>61</v>
      </c>
      <c r="J92" s="13">
        <v>124</v>
      </c>
    </row>
    <row r="93" spans="1:10" ht="13.5" customHeight="1">
      <c r="A93" s="16">
        <v>63</v>
      </c>
      <c r="B93" s="56">
        <v>0.9939117199391172</v>
      </c>
      <c r="C93" s="13">
        <v>1306</v>
      </c>
      <c r="D93" s="13">
        <v>598</v>
      </c>
      <c r="E93" s="20">
        <v>708</v>
      </c>
      <c r="F93" s="10">
        <v>88</v>
      </c>
      <c r="G93" s="56">
        <v>0.9261363636363636</v>
      </c>
      <c r="H93" s="13">
        <v>163</v>
      </c>
      <c r="I93" s="13">
        <v>35</v>
      </c>
      <c r="J93" s="13">
        <v>128</v>
      </c>
    </row>
    <row r="94" spans="1:10" ht="13.5" customHeight="1">
      <c r="A94" s="16">
        <v>64</v>
      </c>
      <c r="B94" s="56">
        <v>0.9878345498783455</v>
      </c>
      <c r="C94" s="13">
        <v>1218</v>
      </c>
      <c r="D94" s="13">
        <v>589</v>
      </c>
      <c r="E94" s="20">
        <v>629</v>
      </c>
      <c r="F94" s="10">
        <v>89</v>
      </c>
      <c r="G94" s="56">
        <v>0.8940397350993378</v>
      </c>
      <c r="H94" s="13">
        <v>135</v>
      </c>
      <c r="I94" s="13">
        <v>36</v>
      </c>
      <c r="J94" s="13">
        <v>99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4631</v>
      </c>
      <c r="D96" s="43">
        <f>SUBTOTAL(9,D98:D102)</f>
        <v>2123</v>
      </c>
      <c r="E96" s="43">
        <f>SUBTOTAL(9,E98:E102)</f>
        <v>2508</v>
      </c>
      <c r="F96" s="42" t="s">
        <v>3</v>
      </c>
      <c r="G96" s="57"/>
      <c r="H96" s="43">
        <f>I96+J96</f>
        <v>394</v>
      </c>
      <c r="I96" s="43">
        <f>SUBTOTAL(9,I98:I102)</f>
        <v>87</v>
      </c>
      <c r="J96" s="43">
        <f>SUBTOTAL(9,J98:J102)</f>
        <v>307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0.993573264781491</v>
      </c>
      <c r="C98" s="13">
        <v>773</v>
      </c>
      <c r="D98" s="13">
        <v>342</v>
      </c>
      <c r="E98" s="20">
        <v>431</v>
      </c>
      <c r="F98" s="10">
        <v>90</v>
      </c>
      <c r="G98" s="56">
        <v>0.8733333333333333</v>
      </c>
      <c r="H98" s="13">
        <v>131</v>
      </c>
      <c r="I98" s="13">
        <v>34</v>
      </c>
      <c r="J98" s="13">
        <v>97</v>
      </c>
    </row>
    <row r="99" spans="1:10" ht="13.5" customHeight="1">
      <c r="A99" s="16">
        <v>66</v>
      </c>
      <c r="B99" s="56">
        <v>0.9775147928994082</v>
      </c>
      <c r="C99" s="13">
        <v>826</v>
      </c>
      <c r="D99" s="13">
        <v>387</v>
      </c>
      <c r="E99" s="20">
        <v>439</v>
      </c>
      <c r="F99" s="10">
        <v>91</v>
      </c>
      <c r="G99" s="56">
        <v>0.8487394957983193</v>
      </c>
      <c r="H99" s="13">
        <v>101</v>
      </c>
      <c r="I99" s="13">
        <v>20</v>
      </c>
      <c r="J99" s="13">
        <v>81</v>
      </c>
    </row>
    <row r="100" spans="1:10" ht="13.5" customHeight="1">
      <c r="A100" s="16">
        <v>67</v>
      </c>
      <c r="B100" s="56">
        <v>0.9940711462450593</v>
      </c>
      <c r="C100" s="13">
        <v>1006</v>
      </c>
      <c r="D100" s="13">
        <v>479</v>
      </c>
      <c r="E100" s="20">
        <v>527</v>
      </c>
      <c r="F100" s="10">
        <v>92</v>
      </c>
      <c r="G100" s="56">
        <v>0.8888888888888888</v>
      </c>
      <c r="H100" s="13">
        <v>64</v>
      </c>
      <c r="I100" s="13">
        <v>11</v>
      </c>
      <c r="J100" s="13">
        <v>53</v>
      </c>
    </row>
    <row r="101" spans="1:10" ht="13.5" customHeight="1">
      <c r="A101" s="16">
        <v>68</v>
      </c>
      <c r="B101" s="56">
        <v>0.9899295065458208</v>
      </c>
      <c r="C101" s="13">
        <v>983</v>
      </c>
      <c r="D101" s="13">
        <v>445</v>
      </c>
      <c r="E101" s="20">
        <v>538</v>
      </c>
      <c r="F101" s="10">
        <v>93</v>
      </c>
      <c r="G101" s="56">
        <v>0.8620689655172413</v>
      </c>
      <c r="H101" s="13">
        <v>50</v>
      </c>
      <c r="I101" s="13">
        <v>10</v>
      </c>
      <c r="J101" s="13">
        <v>40</v>
      </c>
    </row>
    <row r="102" spans="1:10" ht="13.5" customHeight="1">
      <c r="A102" s="16">
        <v>69</v>
      </c>
      <c r="B102" s="56">
        <v>1.0009596928982725</v>
      </c>
      <c r="C102" s="13">
        <v>1043</v>
      </c>
      <c r="D102" s="13">
        <v>470</v>
      </c>
      <c r="E102" s="20">
        <v>573</v>
      </c>
      <c r="F102" s="10">
        <v>94</v>
      </c>
      <c r="G102" s="56">
        <v>0.8727272727272727</v>
      </c>
      <c r="H102" s="13">
        <v>48</v>
      </c>
      <c r="I102" s="13">
        <v>12</v>
      </c>
      <c r="J102" s="13">
        <v>36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4273</v>
      </c>
      <c r="D104" s="43">
        <f>SUBTOTAL(9,D106:D110)</f>
        <v>1969</v>
      </c>
      <c r="E104" s="43">
        <f>SUBTOTAL(9,E106:E110)</f>
        <v>2304</v>
      </c>
      <c r="F104" s="42" t="s">
        <v>4</v>
      </c>
      <c r="G104" s="57"/>
      <c r="H104" s="43">
        <f>I104+J104</f>
        <v>129</v>
      </c>
      <c r="I104" s="43">
        <f>SUBTOTAL(9,I106:I110)</f>
        <v>20</v>
      </c>
      <c r="J104" s="43">
        <f>SUBTOTAL(9,J106:J110)</f>
        <v>109</v>
      </c>
    </row>
    <row r="105" spans="1:10" ht="13.5" customHeight="1">
      <c r="A105" s="16" t="s">
        <v>42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0.9906103286384976</v>
      </c>
      <c r="C106" s="13">
        <v>1055</v>
      </c>
      <c r="D106" s="13">
        <v>517</v>
      </c>
      <c r="E106" s="20">
        <v>538</v>
      </c>
      <c r="F106" s="10">
        <v>95</v>
      </c>
      <c r="G106" s="56">
        <v>0.84</v>
      </c>
      <c r="H106" s="13">
        <v>42</v>
      </c>
      <c r="I106" s="13">
        <v>10</v>
      </c>
      <c r="J106" s="13">
        <v>32</v>
      </c>
    </row>
    <row r="107" spans="1:10" ht="13.5" customHeight="1">
      <c r="A107" s="16">
        <v>71</v>
      </c>
      <c r="B107" s="56">
        <v>1.0012531328320802</v>
      </c>
      <c r="C107" s="13">
        <v>799</v>
      </c>
      <c r="D107" s="13">
        <v>377</v>
      </c>
      <c r="E107" s="20">
        <v>422</v>
      </c>
      <c r="F107" s="10">
        <v>96</v>
      </c>
      <c r="G107" s="56">
        <v>0.8292682926829268</v>
      </c>
      <c r="H107" s="13">
        <v>34</v>
      </c>
      <c r="I107" s="13">
        <v>5</v>
      </c>
      <c r="J107" s="13">
        <v>29</v>
      </c>
    </row>
    <row r="108" spans="1:10" ht="13.5" customHeight="1">
      <c r="A108" s="16">
        <v>72</v>
      </c>
      <c r="B108" s="56">
        <v>1</v>
      </c>
      <c r="C108" s="13">
        <v>803</v>
      </c>
      <c r="D108" s="13">
        <v>389</v>
      </c>
      <c r="E108" s="20">
        <v>414</v>
      </c>
      <c r="F108" s="10">
        <v>97</v>
      </c>
      <c r="G108" s="56">
        <v>0.6111111111111112</v>
      </c>
      <c r="H108" s="13">
        <v>22</v>
      </c>
      <c r="I108" s="13">
        <v>4</v>
      </c>
      <c r="J108" s="13">
        <v>18</v>
      </c>
    </row>
    <row r="109" spans="1:10" ht="13.5" customHeight="1">
      <c r="A109" s="16">
        <v>73</v>
      </c>
      <c r="B109" s="56">
        <v>0.9949874686716792</v>
      </c>
      <c r="C109" s="13">
        <v>794</v>
      </c>
      <c r="D109" s="25">
        <v>323</v>
      </c>
      <c r="E109" s="20">
        <v>471</v>
      </c>
      <c r="F109" s="10">
        <v>98</v>
      </c>
      <c r="G109" s="56">
        <v>0.75</v>
      </c>
      <c r="H109" s="13">
        <v>18</v>
      </c>
      <c r="I109" s="13">
        <v>1</v>
      </c>
      <c r="J109" s="13">
        <v>17</v>
      </c>
    </row>
    <row r="110" spans="1:10" ht="13.5" customHeight="1">
      <c r="A110" s="16">
        <v>74</v>
      </c>
      <c r="B110" s="56">
        <v>0.9963636363636363</v>
      </c>
      <c r="C110" s="13">
        <v>822</v>
      </c>
      <c r="D110" s="13">
        <v>363</v>
      </c>
      <c r="E110" s="13">
        <v>459</v>
      </c>
      <c r="F110" s="10">
        <v>99</v>
      </c>
      <c r="G110" s="56">
        <v>0.7647058823529411</v>
      </c>
      <c r="H110" s="13">
        <v>13</v>
      </c>
      <c r="I110" s="13">
        <v>0</v>
      </c>
      <c r="J110" s="13">
        <v>13</v>
      </c>
    </row>
    <row r="111" spans="1:10" ht="13.5" customHeight="1">
      <c r="A111" s="16"/>
      <c r="B111" s="56"/>
      <c r="C111" s="13"/>
      <c r="D111" s="13"/>
      <c r="E111" s="13"/>
      <c r="F111" s="10"/>
      <c r="G111" s="56"/>
      <c r="H111" s="13"/>
      <c r="I111" s="13"/>
      <c r="J111" s="13"/>
    </row>
    <row r="112" spans="1:10" ht="13.5" customHeight="1">
      <c r="A112" s="16"/>
      <c r="B112" s="56"/>
      <c r="C112" s="19"/>
      <c r="D112" s="19"/>
      <c r="E112" s="12"/>
      <c r="F112" s="42" t="s">
        <v>6</v>
      </c>
      <c r="G112" s="57"/>
      <c r="H112" s="43">
        <v>14</v>
      </c>
      <c r="I112" s="43">
        <v>6</v>
      </c>
      <c r="J112" s="43">
        <v>8</v>
      </c>
    </row>
    <row r="113" spans="1:10" ht="13.5" customHeight="1">
      <c r="A113" s="17"/>
      <c r="B113" s="58"/>
      <c r="C113" s="14"/>
      <c r="D113" s="14"/>
      <c r="E113" s="15"/>
      <c r="F113" s="47"/>
      <c r="G113" s="60"/>
      <c r="H113" s="43"/>
      <c r="I113" s="43"/>
      <c r="J113" s="43"/>
    </row>
    <row r="114" spans="1:10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79" t="s">
        <v>7</v>
      </c>
      <c r="B115" s="79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79" t="s">
        <v>8</v>
      </c>
      <c r="B117" s="79"/>
      <c r="C117" s="45">
        <f>E117+G117</f>
        <v>10676</v>
      </c>
      <c r="D117" s="30"/>
      <c r="E117" s="45">
        <f>SUBTOTAL(9,D10:D32)</f>
        <v>5474</v>
      </c>
      <c r="F117" s="30"/>
      <c r="G117" s="45">
        <f>SUBTOTAL(9,E10:E32)</f>
        <v>5202</v>
      </c>
    </row>
    <row r="118" spans="1:7" ht="13.5" customHeight="1">
      <c r="A118" s="35"/>
      <c r="B118" s="35"/>
      <c r="C118" s="30"/>
      <c r="D118" s="30"/>
      <c r="E118" s="30"/>
      <c r="F118" s="30"/>
      <c r="G118" s="30"/>
    </row>
    <row r="119" spans="1:7" ht="13.5" customHeight="1">
      <c r="A119" s="79" t="s">
        <v>9</v>
      </c>
      <c r="B119" s="79"/>
      <c r="C119" s="45">
        <f>E119+G119</f>
        <v>49610</v>
      </c>
      <c r="D119" s="30"/>
      <c r="E119" s="45">
        <f>SUBTOTAL(9,D34:D48,I10:I48,D72:D94)</f>
        <v>24336</v>
      </c>
      <c r="F119" s="30"/>
      <c r="G119" s="45">
        <f>SUBTOTAL(9,E34:E48,J10:J48,E72:E94)</f>
        <v>25274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79" t="s">
        <v>16</v>
      </c>
      <c r="B121" s="79"/>
      <c r="C121" s="45">
        <f>E121+G121</f>
        <v>15582</v>
      </c>
      <c r="D121" s="30"/>
      <c r="E121" s="45">
        <f>SUBTOTAL(9,D96:D110,I72:I112)</f>
        <v>6657</v>
      </c>
      <c r="F121" s="30"/>
      <c r="G121" s="45">
        <f>SUBTOTAL(9,E96:E110,J72:J112)</f>
        <v>8925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79" t="s">
        <v>11</v>
      </c>
      <c r="B123" s="79"/>
      <c r="C123" s="45">
        <f>E123+G123</f>
        <v>6678</v>
      </c>
      <c r="D123" s="30"/>
      <c r="E123" s="45">
        <f>SUBTOTAL(9,I72:I112)</f>
        <v>2565</v>
      </c>
      <c r="F123" s="30"/>
      <c r="G123" s="45">
        <f>SUBTOTAL(9,J72:J112)</f>
        <v>4113</v>
      </c>
    </row>
    <row r="124" ht="13.5" customHeight="1"/>
    <row r="125" ht="13.5" customHeight="1"/>
    <row r="126" spans="5:6" ht="13.5" customHeight="1">
      <c r="E126" s="23"/>
      <c r="F126" s="23"/>
    </row>
  </sheetData>
  <mergeCells count="28">
    <mergeCell ref="A6:A7"/>
    <mergeCell ref="B6:B7"/>
    <mergeCell ref="C6:C7"/>
    <mergeCell ref="D6:D7"/>
    <mergeCell ref="I6:I7"/>
    <mergeCell ref="J6:J7"/>
    <mergeCell ref="E53:F53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N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  <col min="13" max="13" width="10.50390625" style="0" bestFit="1" customWidth="1"/>
  </cols>
  <sheetData>
    <row r="2" spans="1:10" ht="17.25">
      <c r="A2" s="77" t="s">
        <v>58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18" customHeight="1">
      <c r="A4" s="2" t="s">
        <v>53</v>
      </c>
      <c r="B4" s="2"/>
      <c r="F4" s="91" t="s">
        <v>56</v>
      </c>
      <c r="G4" s="91"/>
      <c r="H4" s="91"/>
      <c r="I4" s="91"/>
      <c r="J4" s="91"/>
    </row>
    <row r="5" ht="13.5">
      <c r="C5" s="1"/>
    </row>
    <row r="6" spans="1:10" ht="13.5" customHeight="1">
      <c r="A6" s="89" t="s">
        <v>21</v>
      </c>
      <c r="B6" s="85" t="s">
        <v>22</v>
      </c>
      <c r="C6" s="87" t="s">
        <v>5</v>
      </c>
      <c r="D6" s="81" t="s">
        <v>0</v>
      </c>
      <c r="E6" s="81" t="s">
        <v>1</v>
      </c>
      <c r="F6" s="83" t="s">
        <v>21</v>
      </c>
      <c r="G6" s="85" t="s">
        <v>22</v>
      </c>
      <c r="H6" s="87" t="s">
        <v>5</v>
      </c>
      <c r="I6" s="81" t="s">
        <v>0</v>
      </c>
      <c r="J6" s="89" t="s">
        <v>1</v>
      </c>
    </row>
    <row r="7" spans="1:10" ht="13.5" customHeight="1">
      <c r="A7" s="90"/>
      <c r="B7" s="86"/>
      <c r="C7" s="88"/>
      <c r="D7" s="82"/>
      <c r="E7" s="82"/>
      <c r="F7" s="84"/>
      <c r="G7" s="86"/>
      <c r="H7" s="88"/>
      <c r="I7" s="82"/>
      <c r="J7" s="90"/>
    </row>
    <row r="8" spans="1:10" ht="14.25" customHeight="1">
      <c r="A8" s="51" t="s">
        <v>23</v>
      </c>
      <c r="B8" s="52"/>
      <c r="C8" s="53">
        <f>D8+E8</f>
        <v>93202</v>
      </c>
      <c r="D8" s="53">
        <f>SUBTOTAL(9,D10:D48,I10:I48,D72:D110,I72:I112)</f>
        <v>45857</v>
      </c>
      <c r="E8" s="53">
        <f>SUBTOTAL(9,E10:E48,J10:J48,E72:E110,J72:J112)</f>
        <v>47345</v>
      </c>
      <c r="F8" s="54"/>
      <c r="G8" s="55"/>
      <c r="H8" s="41"/>
      <c r="I8" s="41"/>
      <c r="J8" s="41"/>
    </row>
    <row r="9" spans="1:14" ht="13.5" customHeight="1">
      <c r="A9" s="16"/>
      <c r="B9" s="56"/>
      <c r="C9" s="43"/>
      <c r="D9" s="43"/>
      <c r="E9" s="64"/>
      <c r="F9" s="54"/>
      <c r="G9" s="55"/>
      <c r="H9" s="43"/>
      <c r="I9" s="43"/>
      <c r="J9" s="43"/>
      <c r="M9" s="75"/>
      <c r="N9" s="76"/>
    </row>
    <row r="10" spans="1:10" ht="13.5" customHeight="1">
      <c r="A10" s="34" t="s">
        <v>24</v>
      </c>
      <c r="B10" s="57"/>
      <c r="C10" s="43">
        <f>D10+E10</f>
        <v>4584</v>
      </c>
      <c r="D10" s="43">
        <f>SUBTOTAL(9,D12:D16)</f>
        <v>2358</v>
      </c>
      <c r="E10" s="43">
        <f>SUBTOTAL(9,E12:E16)</f>
        <v>2226</v>
      </c>
      <c r="F10" s="42" t="s">
        <v>25</v>
      </c>
      <c r="G10" s="57"/>
      <c r="H10" s="43">
        <f>I10+J10</f>
        <v>6269</v>
      </c>
      <c r="I10" s="43">
        <f>SUBTOTAL(9,I12:I16)</f>
        <v>3181</v>
      </c>
      <c r="J10" s="43">
        <f>SUBTOTAL(9,J12:J16)</f>
        <v>3088</v>
      </c>
    </row>
    <row r="11" spans="1:10" ht="13.5" customHeight="1">
      <c r="A11" s="16"/>
      <c r="B11" s="56"/>
      <c r="C11" s="11"/>
      <c r="D11" s="11"/>
      <c r="E11" s="12"/>
      <c r="F11" s="10"/>
      <c r="G11" s="56"/>
      <c r="H11" s="11"/>
      <c r="I11" s="11"/>
      <c r="J11" s="11"/>
    </row>
    <row r="12" spans="1:10" ht="13.5" customHeight="1">
      <c r="A12" s="16">
        <v>0</v>
      </c>
      <c r="B12" s="56"/>
      <c r="C12" s="13">
        <v>1007</v>
      </c>
      <c r="D12" s="13">
        <v>523</v>
      </c>
      <c r="E12" s="20">
        <v>484</v>
      </c>
      <c r="F12" s="10">
        <v>25</v>
      </c>
      <c r="G12" s="56">
        <v>1.0310344827586206</v>
      </c>
      <c r="H12" s="13">
        <v>1196</v>
      </c>
      <c r="I12" s="13">
        <v>614</v>
      </c>
      <c r="J12" s="13">
        <v>582</v>
      </c>
    </row>
    <row r="13" spans="1:10" ht="13.5" customHeight="1">
      <c r="A13" s="16">
        <v>1</v>
      </c>
      <c r="B13" s="56">
        <v>0.9897959183673469</v>
      </c>
      <c r="C13" s="13">
        <v>970</v>
      </c>
      <c r="D13" s="13">
        <v>475</v>
      </c>
      <c r="E13" s="20">
        <v>495</v>
      </c>
      <c r="F13" s="10">
        <v>26</v>
      </c>
      <c r="G13" s="56">
        <v>1.0308848080133557</v>
      </c>
      <c r="H13" s="13">
        <v>1235</v>
      </c>
      <c r="I13" s="13">
        <v>626</v>
      </c>
      <c r="J13" s="13">
        <v>609</v>
      </c>
    </row>
    <row r="14" spans="1:10" ht="13.5" customHeight="1">
      <c r="A14" s="16">
        <v>2</v>
      </c>
      <c r="B14" s="56">
        <v>0.9455337690631809</v>
      </c>
      <c r="C14" s="13">
        <v>868</v>
      </c>
      <c r="D14" s="13">
        <v>443</v>
      </c>
      <c r="E14" s="20">
        <v>425</v>
      </c>
      <c r="F14" s="10">
        <v>27</v>
      </c>
      <c r="G14" s="56">
        <v>0.9883810999225406</v>
      </c>
      <c r="H14" s="13">
        <v>1276</v>
      </c>
      <c r="I14" s="13">
        <v>624</v>
      </c>
      <c r="J14" s="13">
        <v>652</v>
      </c>
    </row>
    <row r="15" spans="1:10" ht="13.5" customHeight="1">
      <c r="A15" s="16">
        <v>3</v>
      </c>
      <c r="B15" s="56">
        <v>0.9469214437367304</v>
      </c>
      <c r="C15" s="13">
        <v>892</v>
      </c>
      <c r="D15" s="13">
        <v>464</v>
      </c>
      <c r="E15" s="20">
        <v>428</v>
      </c>
      <c r="F15" s="10">
        <v>28</v>
      </c>
      <c r="G15" s="56">
        <v>0.9968354430379747</v>
      </c>
      <c r="H15" s="13">
        <v>1260</v>
      </c>
      <c r="I15" s="13">
        <v>614</v>
      </c>
      <c r="J15" s="13">
        <v>646</v>
      </c>
    </row>
    <row r="16" spans="1:10" ht="13.5" customHeight="1">
      <c r="A16" s="16">
        <v>4</v>
      </c>
      <c r="B16" s="56">
        <v>0.9702176403207331</v>
      </c>
      <c r="C16" s="13">
        <v>847</v>
      </c>
      <c r="D16" s="13">
        <v>453</v>
      </c>
      <c r="E16" s="20">
        <v>394</v>
      </c>
      <c r="F16" s="10">
        <v>29</v>
      </c>
      <c r="G16" s="56">
        <v>0.9984662576687117</v>
      </c>
      <c r="H16" s="13">
        <v>1302</v>
      </c>
      <c r="I16" s="13">
        <v>703</v>
      </c>
      <c r="J16" s="13">
        <v>599</v>
      </c>
    </row>
    <row r="17" spans="1:10" ht="13.5" customHeight="1">
      <c r="A17" s="16"/>
      <c r="B17" s="56"/>
      <c r="C17" s="11"/>
      <c r="D17" s="11"/>
      <c r="E17" s="12"/>
      <c r="F17" s="10"/>
      <c r="G17" s="56"/>
      <c r="H17" s="11"/>
      <c r="I17" s="11"/>
      <c r="J17" s="11"/>
    </row>
    <row r="18" spans="1:10" ht="13.5" customHeight="1">
      <c r="A18" s="34" t="s">
        <v>26</v>
      </c>
      <c r="B18" s="57"/>
      <c r="C18" s="43">
        <f>D18+E18</f>
        <v>4107</v>
      </c>
      <c r="D18" s="43">
        <f>SUBTOTAL(9,D20:D24)</f>
        <v>2109</v>
      </c>
      <c r="E18" s="43">
        <f>SUBTOTAL(9,E20:E24)</f>
        <v>1998</v>
      </c>
      <c r="F18" s="42" t="s">
        <v>27</v>
      </c>
      <c r="G18" s="57"/>
      <c r="H18" s="43">
        <f>I18+J18</f>
        <v>7016</v>
      </c>
      <c r="I18" s="43">
        <f>SUBTOTAL(9,I20:I24)</f>
        <v>3529</v>
      </c>
      <c r="J18" s="43">
        <f>SUBTOTAL(9,J20:J24)</f>
        <v>3487</v>
      </c>
    </row>
    <row r="19" spans="1:10" ht="13.5" customHeight="1">
      <c r="A19" s="16"/>
      <c r="B19" s="56"/>
      <c r="C19" s="11"/>
      <c r="D19" s="11"/>
      <c r="E19" s="12"/>
      <c r="F19" s="10"/>
      <c r="G19" s="56"/>
      <c r="H19" s="11"/>
      <c r="I19" s="11"/>
      <c r="J19" s="11"/>
    </row>
    <row r="20" spans="1:10" ht="13.5" customHeight="1">
      <c r="A20" s="16">
        <v>5</v>
      </c>
      <c r="B20" s="56">
        <v>0.9506024096385542</v>
      </c>
      <c r="C20" s="13">
        <v>789</v>
      </c>
      <c r="D20" s="13">
        <v>415</v>
      </c>
      <c r="E20" s="20">
        <v>374</v>
      </c>
      <c r="F20" s="10">
        <v>30</v>
      </c>
      <c r="G20" s="56">
        <v>0.9852140077821012</v>
      </c>
      <c r="H20" s="13">
        <v>1266</v>
      </c>
      <c r="I20" s="13">
        <v>632</v>
      </c>
      <c r="J20" s="13">
        <v>634</v>
      </c>
    </row>
    <row r="21" spans="1:10" ht="13.5" customHeight="1">
      <c r="A21" s="16">
        <v>6</v>
      </c>
      <c r="B21" s="56">
        <v>0.9964114832535885</v>
      </c>
      <c r="C21" s="13">
        <v>833</v>
      </c>
      <c r="D21" s="13">
        <v>438</v>
      </c>
      <c r="E21" s="20">
        <v>395</v>
      </c>
      <c r="F21" s="10">
        <v>31</v>
      </c>
      <c r="G21" s="56">
        <v>1.005</v>
      </c>
      <c r="H21" s="13">
        <v>1407</v>
      </c>
      <c r="I21" s="13">
        <v>698</v>
      </c>
      <c r="J21" s="13">
        <v>709</v>
      </c>
    </row>
    <row r="22" spans="1:10" ht="13.5" customHeight="1">
      <c r="A22" s="16">
        <v>7</v>
      </c>
      <c r="B22" s="56">
        <v>0.976303317535545</v>
      </c>
      <c r="C22" s="13">
        <v>824</v>
      </c>
      <c r="D22" s="13">
        <v>407</v>
      </c>
      <c r="E22" s="20">
        <v>417</v>
      </c>
      <c r="F22" s="10">
        <v>32</v>
      </c>
      <c r="G22" s="56">
        <v>1.0020935101186323</v>
      </c>
      <c r="H22" s="13">
        <v>1436</v>
      </c>
      <c r="I22" s="13">
        <v>692</v>
      </c>
      <c r="J22" s="13">
        <v>744</v>
      </c>
    </row>
    <row r="23" spans="1:10" ht="13.5" customHeight="1">
      <c r="A23" s="16">
        <v>8</v>
      </c>
      <c r="B23" s="56">
        <v>0.9950062421972534</v>
      </c>
      <c r="C23" s="13">
        <v>797</v>
      </c>
      <c r="D23" s="13">
        <v>397</v>
      </c>
      <c r="E23" s="20">
        <v>400</v>
      </c>
      <c r="F23" s="10">
        <v>33</v>
      </c>
      <c r="G23" s="56">
        <v>0.9885521885521885</v>
      </c>
      <c r="H23" s="13">
        <v>1468</v>
      </c>
      <c r="I23" s="13">
        <v>768</v>
      </c>
      <c r="J23" s="13">
        <v>700</v>
      </c>
    </row>
    <row r="24" spans="1:10" ht="13.5" customHeight="1">
      <c r="A24" s="16">
        <v>9</v>
      </c>
      <c r="B24" s="56">
        <v>0.993103448275862</v>
      </c>
      <c r="C24" s="13">
        <v>864</v>
      </c>
      <c r="D24" s="13">
        <v>452</v>
      </c>
      <c r="E24" s="20">
        <v>412</v>
      </c>
      <c r="F24" s="10">
        <v>34</v>
      </c>
      <c r="G24" s="56">
        <v>0.9951590594744122</v>
      </c>
      <c r="H24" s="13">
        <v>1439</v>
      </c>
      <c r="I24" s="13">
        <v>739</v>
      </c>
      <c r="J24" s="13">
        <v>700</v>
      </c>
    </row>
    <row r="25" spans="1:10" ht="13.5" customHeight="1">
      <c r="A25" s="16"/>
      <c r="B25" s="56"/>
      <c r="C25" s="11"/>
      <c r="D25" s="11"/>
      <c r="E25" s="12"/>
      <c r="F25" s="10"/>
      <c r="G25" s="56"/>
      <c r="H25" s="11"/>
      <c r="I25" s="11"/>
      <c r="J25" s="11"/>
    </row>
    <row r="26" spans="1:10" ht="13.5" customHeight="1">
      <c r="A26" s="34" t="s">
        <v>28</v>
      </c>
      <c r="B26" s="57"/>
      <c r="C26" s="43">
        <f>D26+E26</f>
        <v>4327</v>
      </c>
      <c r="D26" s="43">
        <f>SUBTOTAL(9,D28:D32)</f>
        <v>2189</v>
      </c>
      <c r="E26" s="43">
        <f>SUBTOTAL(9,E28:E32)</f>
        <v>2138</v>
      </c>
      <c r="F26" s="42" t="s">
        <v>29</v>
      </c>
      <c r="G26" s="57"/>
      <c r="H26" s="43">
        <f>I26+J26</f>
        <v>8447</v>
      </c>
      <c r="I26" s="43">
        <f>SUBTOTAL(9,I28:I32)</f>
        <v>4344</v>
      </c>
      <c r="J26" s="43">
        <f>SUBTOTAL(9,J28:J32)</f>
        <v>4103</v>
      </c>
    </row>
    <row r="27" spans="1:10" ht="13.5" customHeight="1">
      <c r="A27" s="16"/>
      <c r="B27" s="56"/>
      <c r="C27" s="11"/>
      <c r="D27" s="11"/>
      <c r="E27" s="12"/>
      <c r="F27" s="10"/>
      <c r="G27" s="56"/>
      <c r="H27" s="11"/>
      <c r="I27" s="11"/>
      <c r="J27" s="11"/>
    </row>
    <row r="28" spans="1:10" ht="13.5" customHeight="1">
      <c r="A28" s="16">
        <v>10</v>
      </c>
      <c r="B28" s="56">
        <v>0.9869358669833729</v>
      </c>
      <c r="C28" s="13">
        <v>831</v>
      </c>
      <c r="D28" s="13">
        <v>428</v>
      </c>
      <c r="E28" s="20">
        <v>403</v>
      </c>
      <c r="F28" s="10">
        <v>35</v>
      </c>
      <c r="G28" s="56">
        <v>0.9962848297213622</v>
      </c>
      <c r="H28" s="13">
        <v>1609</v>
      </c>
      <c r="I28" s="13">
        <v>836</v>
      </c>
      <c r="J28" s="13">
        <v>773</v>
      </c>
    </row>
    <row r="29" spans="1:10" ht="13.5" customHeight="1">
      <c r="A29" s="16">
        <v>11</v>
      </c>
      <c r="B29" s="56">
        <v>0.9932584269662922</v>
      </c>
      <c r="C29" s="13">
        <v>884</v>
      </c>
      <c r="D29" s="13">
        <v>436</v>
      </c>
      <c r="E29" s="20">
        <v>448</v>
      </c>
      <c r="F29" s="10">
        <v>36</v>
      </c>
      <c r="G29" s="56">
        <v>1.0067526089625538</v>
      </c>
      <c r="H29" s="13">
        <v>1640</v>
      </c>
      <c r="I29" s="13">
        <v>830</v>
      </c>
      <c r="J29" s="13">
        <v>810</v>
      </c>
    </row>
    <row r="30" spans="1:10" ht="13.5" customHeight="1">
      <c r="A30" s="16">
        <v>12</v>
      </c>
      <c r="B30" s="56">
        <v>0.9897959183673469</v>
      </c>
      <c r="C30" s="13">
        <v>873</v>
      </c>
      <c r="D30" s="13">
        <v>449</v>
      </c>
      <c r="E30" s="20">
        <v>424</v>
      </c>
      <c r="F30" s="10">
        <v>37</v>
      </c>
      <c r="G30" s="56">
        <v>0.977560414269275</v>
      </c>
      <c r="H30" s="13">
        <v>1699</v>
      </c>
      <c r="I30" s="13">
        <v>851</v>
      </c>
      <c r="J30" s="13">
        <v>848</v>
      </c>
    </row>
    <row r="31" spans="1:10" ht="13.5" customHeight="1">
      <c r="A31" s="16">
        <v>13</v>
      </c>
      <c r="B31" s="56">
        <v>0.9880304678998912</v>
      </c>
      <c r="C31" s="13">
        <v>908</v>
      </c>
      <c r="D31" s="13">
        <v>441</v>
      </c>
      <c r="E31" s="20">
        <v>467</v>
      </c>
      <c r="F31" s="10">
        <v>38</v>
      </c>
      <c r="G31" s="56">
        <v>0.9960362400906002</v>
      </c>
      <c r="H31" s="13">
        <v>1759</v>
      </c>
      <c r="I31" s="13">
        <v>929</v>
      </c>
      <c r="J31" s="13">
        <v>830</v>
      </c>
    </row>
    <row r="32" spans="1:10" ht="13.5" customHeight="1">
      <c r="A32" s="16">
        <v>14</v>
      </c>
      <c r="B32" s="56">
        <v>0.9975990396158463</v>
      </c>
      <c r="C32" s="13">
        <v>831</v>
      </c>
      <c r="D32" s="13">
        <v>435</v>
      </c>
      <c r="E32" s="20">
        <v>396</v>
      </c>
      <c r="F32" s="10">
        <v>39</v>
      </c>
      <c r="G32" s="56">
        <v>1.0005750431282345</v>
      </c>
      <c r="H32" s="13">
        <v>1740</v>
      </c>
      <c r="I32" s="13">
        <v>898</v>
      </c>
      <c r="J32" s="13">
        <v>842</v>
      </c>
    </row>
    <row r="33" spans="1:10" ht="13.5" customHeight="1">
      <c r="A33" s="16"/>
      <c r="B33" s="56"/>
      <c r="C33" s="11"/>
      <c r="D33" s="11"/>
      <c r="E33" s="12"/>
      <c r="F33" s="10"/>
      <c r="G33" s="56"/>
      <c r="H33" s="11"/>
      <c r="I33" s="11"/>
      <c r="J33" s="11"/>
    </row>
    <row r="34" spans="1:10" ht="13.5" customHeight="1">
      <c r="A34" s="34" t="s">
        <v>30</v>
      </c>
      <c r="B34" s="57"/>
      <c r="C34" s="43">
        <f>D34+E34</f>
        <v>4143</v>
      </c>
      <c r="D34" s="43">
        <f>SUBTOTAL(9,D36:D40)</f>
        <v>2069</v>
      </c>
      <c r="E34" s="43">
        <f>SUBTOTAL(9,E36:E40)</f>
        <v>2074</v>
      </c>
      <c r="F34" s="42" t="s">
        <v>31</v>
      </c>
      <c r="G34" s="57"/>
      <c r="H34" s="43">
        <f>I34+J34</f>
        <v>7848</v>
      </c>
      <c r="I34" s="43">
        <f>SUBTOTAL(9,I36:I40)</f>
        <v>4042</v>
      </c>
      <c r="J34" s="43">
        <f>SUBTOTAL(9,J36:J40)</f>
        <v>3806</v>
      </c>
    </row>
    <row r="35" spans="1:10" ht="13.5" customHeight="1">
      <c r="A35" s="16"/>
      <c r="B35" s="56"/>
      <c r="C35" s="11"/>
      <c r="D35" s="11"/>
      <c r="E35" s="12"/>
      <c r="F35" s="10"/>
      <c r="G35" s="56"/>
      <c r="H35" s="11"/>
      <c r="I35" s="11"/>
      <c r="J35" s="11"/>
    </row>
    <row r="36" spans="1:10" ht="13.5" customHeight="1">
      <c r="A36" s="16">
        <v>15</v>
      </c>
      <c r="B36" s="56">
        <v>0.9941656942823804</v>
      </c>
      <c r="C36" s="13">
        <v>852</v>
      </c>
      <c r="D36" s="13">
        <v>423</v>
      </c>
      <c r="E36" s="20">
        <v>429</v>
      </c>
      <c r="F36" s="10">
        <v>40</v>
      </c>
      <c r="G36" s="56">
        <v>0.9971198156682027</v>
      </c>
      <c r="H36" s="13">
        <v>1731</v>
      </c>
      <c r="I36" s="13">
        <v>885</v>
      </c>
      <c r="J36" s="13">
        <v>846</v>
      </c>
    </row>
    <row r="37" spans="1:10" ht="13.5" customHeight="1">
      <c r="A37" s="16">
        <v>16</v>
      </c>
      <c r="B37" s="56">
        <v>0.9988331388564761</v>
      </c>
      <c r="C37" s="13">
        <v>856</v>
      </c>
      <c r="D37" s="13">
        <v>403</v>
      </c>
      <c r="E37" s="20">
        <v>453</v>
      </c>
      <c r="F37" s="10">
        <v>41</v>
      </c>
      <c r="G37" s="56">
        <v>0.9883292383292384</v>
      </c>
      <c r="H37" s="13">
        <v>1609</v>
      </c>
      <c r="I37" s="13">
        <v>837</v>
      </c>
      <c r="J37" s="13">
        <v>772</v>
      </c>
    </row>
    <row r="38" spans="1:10" ht="13.5" customHeight="1">
      <c r="A38" s="16">
        <v>17</v>
      </c>
      <c r="B38" s="56">
        <v>0.9948453608247423</v>
      </c>
      <c r="C38" s="13">
        <v>772</v>
      </c>
      <c r="D38" s="13">
        <v>409</v>
      </c>
      <c r="E38" s="20">
        <v>363</v>
      </c>
      <c r="F38" s="10">
        <v>42</v>
      </c>
      <c r="G38" s="56">
        <v>0.9890180878552972</v>
      </c>
      <c r="H38" s="13">
        <v>1531</v>
      </c>
      <c r="I38" s="13">
        <v>798</v>
      </c>
      <c r="J38" s="13">
        <v>733</v>
      </c>
    </row>
    <row r="39" spans="1:10" ht="13.5" customHeight="1">
      <c r="A39" s="16">
        <v>18</v>
      </c>
      <c r="B39" s="56">
        <v>0.9963985594237695</v>
      </c>
      <c r="C39" s="13">
        <v>830</v>
      </c>
      <c r="D39" s="13">
        <v>413</v>
      </c>
      <c r="E39" s="20">
        <v>417</v>
      </c>
      <c r="F39" s="10">
        <v>43</v>
      </c>
      <c r="G39" s="56">
        <v>0.9803407601572739</v>
      </c>
      <c r="H39" s="13">
        <v>1496</v>
      </c>
      <c r="I39" s="13">
        <v>766</v>
      </c>
      <c r="J39" s="13">
        <v>730</v>
      </c>
    </row>
    <row r="40" spans="1:10" ht="13.5" customHeight="1">
      <c r="A40" s="16">
        <v>19</v>
      </c>
      <c r="B40" s="56">
        <v>1.0096969696969698</v>
      </c>
      <c r="C40" s="13">
        <v>833</v>
      </c>
      <c r="D40" s="13">
        <v>421</v>
      </c>
      <c r="E40" s="20">
        <v>412</v>
      </c>
      <c r="F40" s="10">
        <v>44</v>
      </c>
      <c r="G40" s="56">
        <v>0.9860186418109188</v>
      </c>
      <c r="H40" s="13">
        <v>1481</v>
      </c>
      <c r="I40" s="13">
        <v>756</v>
      </c>
      <c r="J40" s="13">
        <v>725</v>
      </c>
    </row>
    <row r="41" spans="1:10" ht="13.5" customHeight="1">
      <c r="A41" s="16"/>
      <c r="B41" s="56"/>
      <c r="C41" s="11"/>
      <c r="D41" s="11"/>
      <c r="E41" s="12"/>
      <c r="F41" s="10"/>
      <c r="G41" s="56"/>
      <c r="H41" s="11"/>
      <c r="I41" s="11"/>
      <c r="J41" s="11"/>
    </row>
    <row r="42" spans="1:10" ht="13.5" customHeight="1">
      <c r="A42" s="34" t="s">
        <v>32</v>
      </c>
      <c r="B42" s="57"/>
      <c r="C42" s="43">
        <f>D42+E42</f>
        <v>4579</v>
      </c>
      <c r="D42" s="43">
        <f>SUBTOTAL(9,D44:D48)</f>
        <v>2271</v>
      </c>
      <c r="E42" s="43">
        <f>SUBTOTAL(9,E44:E48)</f>
        <v>2308</v>
      </c>
      <c r="F42" s="42" t="s">
        <v>33</v>
      </c>
      <c r="G42" s="57"/>
      <c r="H42" s="43">
        <f>I42+J42</f>
        <v>5889</v>
      </c>
      <c r="I42" s="43">
        <f>SUBTOTAL(9,I44:I48)</f>
        <v>3050</v>
      </c>
      <c r="J42" s="43">
        <f>SUBTOTAL(9,J44:J48)</f>
        <v>2839</v>
      </c>
    </row>
    <row r="43" spans="1:10" ht="13.5" customHeight="1">
      <c r="A43" s="16"/>
      <c r="B43" s="56"/>
      <c r="C43" s="11"/>
      <c r="D43" s="11"/>
      <c r="E43" s="12"/>
      <c r="F43" s="10"/>
      <c r="G43" s="56"/>
      <c r="H43" s="11"/>
      <c r="I43" s="11"/>
      <c r="J43" s="11"/>
    </row>
    <row r="44" spans="1:10" ht="13.5" customHeight="1">
      <c r="A44" s="16">
        <v>20</v>
      </c>
      <c r="B44" s="56">
        <v>1.0191570881226053</v>
      </c>
      <c r="C44" s="13">
        <v>798</v>
      </c>
      <c r="D44" s="13">
        <v>411</v>
      </c>
      <c r="E44" s="20">
        <v>387</v>
      </c>
      <c r="F44" s="10">
        <v>45</v>
      </c>
      <c r="G44" s="56">
        <v>0.9855203619909503</v>
      </c>
      <c r="H44" s="13">
        <v>1089</v>
      </c>
      <c r="I44" s="13">
        <v>567</v>
      </c>
      <c r="J44" s="13">
        <v>522</v>
      </c>
    </row>
    <row r="45" spans="1:10" ht="13.5" customHeight="1">
      <c r="A45" s="16">
        <v>21</v>
      </c>
      <c r="B45" s="56">
        <v>1.0307881773399015</v>
      </c>
      <c r="C45" s="13">
        <v>837</v>
      </c>
      <c r="D45" s="13">
        <v>415</v>
      </c>
      <c r="E45" s="20">
        <v>422</v>
      </c>
      <c r="F45" s="10">
        <v>46</v>
      </c>
      <c r="G45" s="56">
        <v>0.9767947788252357</v>
      </c>
      <c r="H45" s="13">
        <v>1347</v>
      </c>
      <c r="I45" s="13">
        <v>707</v>
      </c>
      <c r="J45" s="13">
        <v>640</v>
      </c>
    </row>
    <row r="46" spans="1:10" ht="13.5" customHeight="1">
      <c r="A46" s="16">
        <v>22</v>
      </c>
      <c r="B46" s="56">
        <v>1.0293083235638922</v>
      </c>
      <c r="C46" s="13">
        <v>878</v>
      </c>
      <c r="D46" s="25">
        <v>446</v>
      </c>
      <c r="E46" s="20">
        <v>432</v>
      </c>
      <c r="F46" s="10">
        <v>47</v>
      </c>
      <c r="G46" s="56">
        <v>0.9816666666666667</v>
      </c>
      <c r="H46" s="13">
        <v>1178</v>
      </c>
      <c r="I46" s="13">
        <v>623</v>
      </c>
      <c r="J46" s="13">
        <v>555</v>
      </c>
    </row>
    <row r="47" spans="1:10" ht="13.5" customHeight="1">
      <c r="A47" s="16">
        <v>23</v>
      </c>
      <c r="B47" s="56">
        <v>1.0588865096359743</v>
      </c>
      <c r="C47" s="13">
        <v>989</v>
      </c>
      <c r="D47" s="13">
        <v>457</v>
      </c>
      <c r="E47" s="13">
        <v>532</v>
      </c>
      <c r="F47" s="10">
        <v>48</v>
      </c>
      <c r="G47" s="56">
        <v>0.9906779661016949</v>
      </c>
      <c r="H47" s="13">
        <v>1169</v>
      </c>
      <c r="I47" s="13">
        <v>585</v>
      </c>
      <c r="J47" s="13">
        <v>584</v>
      </c>
    </row>
    <row r="48" spans="1:10" ht="13.5" customHeight="1">
      <c r="A48" s="16">
        <v>24</v>
      </c>
      <c r="B48" s="56">
        <v>1.042594385285576</v>
      </c>
      <c r="C48" s="13">
        <v>1077</v>
      </c>
      <c r="D48" s="25">
        <v>542</v>
      </c>
      <c r="E48" s="20">
        <v>535</v>
      </c>
      <c r="F48" s="10">
        <v>49</v>
      </c>
      <c r="G48" s="56">
        <v>1.0109689213893966</v>
      </c>
      <c r="H48" s="13">
        <v>1106</v>
      </c>
      <c r="I48" s="13">
        <v>568</v>
      </c>
      <c r="J48" s="13">
        <v>538</v>
      </c>
    </row>
    <row r="49" spans="1:10" ht="13.5" customHeight="1">
      <c r="A49" s="17"/>
      <c r="B49" s="58"/>
      <c r="C49" s="14"/>
      <c r="D49" s="14"/>
      <c r="E49" s="15"/>
      <c r="F49" s="18"/>
      <c r="G49" s="58"/>
      <c r="H49" s="14"/>
      <c r="I49" s="14"/>
      <c r="J49" s="14"/>
    </row>
    <row r="50" spans="1:7" ht="13.5" customHeight="1">
      <c r="A50" t="s">
        <v>59</v>
      </c>
      <c r="F50" s="3"/>
      <c r="G50" s="3"/>
    </row>
    <row r="51" ht="13.5" customHeight="1"/>
    <row r="52" ht="13.5" customHeight="1"/>
    <row r="53" spans="5:6" ht="13.5" customHeight="1">
      <c r="E53" s="80"/>
      <c r="F53" s="80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23"/>
      <c r="F63" s="23"/>
    </row>
    <row r="65" spans="1:10" ht="17.25">
      <c r="A65" s="77" t="s">
        <v>58</v>
      </c>
      <c r="B65" s="78"/>
      <c r="C65" s="78"/>
      <c r="D65" s="78"/>
      <c r="E65" s="78"/>
      <c r="F65" s="78"/>
      <c r="G65" s="78"/>
      <c r="H65" s="78"/>
      <c r="I65" s="78"/>
      <c r="J65" s="78"/>
    </row>
    <row r="67" spans="1:10" ht="18" customHeight="1">
      <c r="A67" s="2" t="s">
        <v>54</v>
      </c>
      <c r="B67" s="2"/>
      <c r="C67" s="2"/>
      <c r="F67" s="91" t="s">
        <v>56</v>
      </c>
      <c r="G67" s="91"/>
      <c r="H67" s="91"/>
      <c r="I67" s="91"/>
      <c r="J67" s="91"/>
    </row>
    <row r="68" ht="13.5">
      <c r="C68" s="1"/>
    </row>
    <row r="69" spans="1:10" ht="13.5" customHeight="1">
      <c r="A69" s="89" t="s">
        <v>21</v>
      </c>
      <c r="B69" s="85" t="s">
        <v>22</v>
      </c>
      <c r="C69" s="87" t="s">
        <v>5</v>
      </c>
      <c r="D69" s="81" t="s">
        <v>0</v>
      </c>
      <c r="E69" s="81" t="s">
        <v>1</v>
      </c>
      <c r="F69" s="83" t="s">
        <v>21</v>
      </c>
      <c r="G69" s="85" t="s">
        <v>22</v>
      </c>
      <c r="H69" s="87" t="s">
        <v>5</v>
      </c>
      <c r="I69" s="81" t="s">
        <v>0</v>
      </c>
      <c r="J69" s="89" t="s">
        <v>1</v>
      </c>
    </row>
    <row r="70" spans="1:10" ht="13.5" customHeight="1">
      <c r="A70" s="90"/>
      <c r="B70" s="86"/>
      <c r="C70" s="88"/>
      <c r="D70" s="82"/>
      <c r="E70" s="82"/>
      <c r="F70" s="84"/>
      <c r="G70" s="86"/>
      <c r="H70" s="88"/>
      <c r="I70" s="82"/>
      <c r="J70" s="90"/>
    </row>
    <row r="71" spans="1:10" ht="13.5" customHeight="1">
      <c r="A71" s="8"/>
      <c r="B71" s="59"/>
      <c r="C71" s="6"/>
      <c r="D71" s="6"/>
      <c r="E71" s="7"/>
      <c r="F71" s="54"/>
      <c r="G71" s="55"/>
      <c r="H71" s="6"/>
      <c r="I71" s="6"/>
      <c r="J71" s="6"/>
    </row>
    <row r="72" spans="1:10" ht="13.5" customHeight="1">
      <c r="A72" s="34" t="s">
        <v>35</v>
      </c>
      <c r="B72" s="57"/>
      <c r="C72" s="43">
        <f>D72+E72</f>
        <v>4798</v>
      </c>
      <c r="D72" s="43">
        <f>SUBTOTAL(9,D74:D78)</f>
        <v>2463</v>
      </c>
      <c r="E72" s="43">
        <f>SUBTOTAL(9,E74:E78)</f>
        <v>2335</v>
      </c>
      <c r="F72" s="42" t="s">
        <v>36</v>
      </c>
      <c r="G72" s="57"/>
      <c r="H72" s="43">
        <f>I72+J72</f>
        <v>3763</v>
      </c>
      <c r="I72" s="43">
        <f>SUBTOTAL(9,I74:I78)</f>
        <v>1601</v>
      </c>
      <c r="J72" s="43">
        <f>SUBTOTAL(9,J74:J78)</f>
        <v>2162</v>
      </c>
    </row>
    <row r="73" spans="1:10" ht="13.5" customHeight="1">
      <c r="A73" s="16"/>
      <c r="B73" s="56"/>
      <c r="C73" s="11"/>
      <c r="D73" s="11"/>
      <c r="E73" s="12"/>
      <c r="F73" s="10"/>
      <c r="G73" s="56"/>
      <c r="H73" s="11"/>
      <c r="I73" s="11"/>
      <c r="J73" s="11"/>
    </row>
    <row r="74" spans="1:10" ht="13.5" customHeight="1">
      <c r="A74" s="16">
        <v>50</v>
      </c>
      <c r="B74" s="56">
        <v>0.9959839357429718</v>
      </c>
      <c r="C74" s="13">
        <v>992</v>
      </c>
      <c r="D74" s="13">
        <v>508</v>
      </c>
      <c r="E74" s="20">
        <v>484</v>
      </c>
      <c r="F74" s="10">
        <v>75</v>
      </c>
      <c r="G74" s="56">
        <v>0.9847826086956522</v>
      </c>
      <c r="H74" s="13">
        <v>906</v>
      </c>
      <c r="I74" s="13">
        <v>403</v>
      </c>
      <c r="J74" s="13">
        <v>503</v>
      </c>
    </row>
    <row r="75" spans="1:10" ht="13.5" customHeight="1">
      <c r="A75" s="16">
        <v>51</v>
      </c>
      <c r="B75" s="56">
        <v>1.0041109969167523</v>
      </c>
      <c r="C75" s="13">
        <v>977</v>
      </c>
      <c r="D75" s="13">
        <v>493</v>
      </c>
      <c r="E75" s="20">
        <v>484</v>
      </c>
      <c r="F75" s="10">
        <v>76</v>
      </c>
      <c r="G75" s="56">
        <v>0.9814169570267132</v>
      </c>
      <c r="H75" s="13">
        <v>845</v>
      </c>
      <c r="I75" s="13">
        <v>343</v>
      </c>
      <c r="J75" s="13">
        <v>502</v>
      </c>
    </row>
    <row r="76" spans="1:10" ht="13.5" customHeight="1">
      <c r="A76" s="16">
        <v>52</v>
      </c>
      <c r="B76" s="56">
        <v>1.0163265306122449</v>
      </c>
      <c r="C76" s="13">
        <v>996</v>
      </c>
      <c r="D76" s="13">
        <v>508</v>
      </c>
      <c r="E76" s="20">
        <v>488</v>
      </c>
      <c r="F76" s="10">
        <v>77</v>
      </c>
      <c r="G76" s="56">
        <v>0.9646739130434783</v>
      </c>
      <c r="H76" s="13">
        <v>710</v>
      </c>
      <c r="I76" s="13">
        <v>315</v>
      </c>
      <c r="J76" s="13">
        <v>395</v>
      </c>
    </row>
    <row r="77" spans="1:10" ht="13.5" customHeight="1">
      <c r="A77" s="16">
        <v>53</v>
      </c>
      <c r="B77" s="56">
        <v>0.9915254237288136</v>
      </c>
      <c r="C77" s="13">
        <v>936</v>
      </c>
      <c r="D77" s="13">
        <v>485</v>
      </c>
      <c r="E77" s="20">
        <v>451</v>
      </c>
      <c r="F77" s="10">
        <v>78</v>
      </c>
      <c r="G77" s="56">
        <v>0.9694189602446484</v>
      </c>
      <c r="H77" s="13">
        <v>634</v>
      </c>
      <c r="I77" s="13">
        <v>276</v>
      </c>
      <c r="J77" s="13">
        <v>358</v>
      </c>
    </row>
    <row r="78" spans="1:10" ht="13.5" customHeight="1">
      <c r="A78" s="16">
        <v>54</v>
      </c>
      <c r="B78" s="56">
        <v>1.0022346368715085</v>
      </c>
      <c r="C78" s="13">
        <v>897</v>
      </c>
      <c r="D78" s="13">
        <v>469</v>
      </c>
      <c r="E78" s="20">
        <v>428</v>
      </c>
      <c r="F78" s="10">
        <v>79</v>
      </c>
      <c r="G78" s="56">
        <v>0.9823529411764705</v>
      </c>
      <c r="H78" s="13">
        <v>668</v>
      </c>
      <c r="I78" s="13">
        <v>264</v>
      </c>
      <c r="J78" s="13">
        <v>404</v>
      </c>
    </row>
    <row r="79" spans="1:10" ht="13.5" customHeight="1">
      <c r="A79" s="16"/>
      <c r="B79" s="56"/>
      <c r="C79" s="11"/>
      <c r="D79" s="11"/>
      <c r="E79" s="12"/>
      <c r="F79" s="10"/>
      <c r="G79" s="56"/>
      <c r="H79" s="11"/>
      <c r="I79" s="11"/>
      <c r="J79" s="11"/>
    </row>
    <row r="80" spans="1:10" ht="13.5" customHeight="1">
      <c r="A80" s="34" t="s">
        <v>37</v>
      </c>
      <c r="B80" s="57"/>
      <c r="C80" s="43">
        <f>D80+E80</f>
        <v>5177</v>
      </c>
      <c r="D80" s="43">
        <f>SUBTOTAL(9,D82:D86)</f>
        <v>2588</v>
      </c>
      <c r="E80" s="43">
        <f>SUBTOTAL(9,E82:E86)</f>
        <v>2589</v>
      </c>
      <c r="F80" s="42" t="s">
        <v>38</v>
      </c>
      <c r="G80" s="57"/>
      <c r="H80" s="43">
        <f>I80+J80</f>
        <v>2341</v>
      </c>
      <c r="I80" s="43">
        <f>SUBTOTAL(9,I82:I86)</f>
        <v>941</v>
      </c>
      <c r="J80" s="43">
        <f>SUBTOTAL(9,J82:J86)</f>
        <v>1400</v>
      </c>
    </row>
    <row r="81" spans="1:10" ht="13.5" customHeight="1">
      <c r="A81" s="16"/>
      <c r="B81" s="56"/>
      <c r="C81" s="11"/>
      <c r="D81" s="11"/>
      <c r="E81" s="12"/>
      <c r="F81" s="10"/>
      <c r="G81" s="56"/>
      <c r="H81" s="11"/>
      <c r="I81" s="11"/>
      <c r="J81" s="11"/>
    </row>
    <row r="82" spans="1:10" ht="13.5" customHeight="1">
      <c r="A82" s="16">
        <v>55</v>
      </c>
      <c r="B82" s="56">
        <v>0.9939393939393939</v>
      </c>
      <c r="C82" s="13">
        <v>984</v>
      </c>
      <c r="D82" s="13">
        <v>497</v>
      </c>
      <c r="E82" s="20">
        <v>487</v>
      </c>
      <c r="F82" s="10">
        <v>80</v>
      </c>
      <c r="G82" s="56">
        <v>0.9783333333333334</v>
      </c>
      <c r="H82" s="13">
        <v>587</v>
      </c>
      <c r="I82" s="13">
        <v>262</v>
      </c>
      <c r="J82" s="13">
        <v>325</v>
      </c>
    </row>
    <row r="83" spans="1:10" ht="13.5" customHeight="1">
      <c r="A83" s="16">
        <v>56</v>
      </c>
      <c r="B83" s="56">
        <v>0.9890219560878244</v>
      </c>
      <c r="C83" s="13">
        <v>991</v>
      </c>
      <c r="D83" s="13">
        <v>492</v>
      </c>
      <c r="E83" s="20">
        <v>499</v>
      </c>
      <c r="F83" s="10">
        <v>81</v>
      </c>
      <c r="G83" s="56">
        <v>0.9463220675944334</v>
      </c>
      <c r="H83" s="13">
        <v>476</v>
      </c>
      <c r="I83" s="13">
        <v>196</v>
      </c>
      <c r="J83" s="13">
        <v>280</v>
      </c>
    </row>
    <row r="84" spans="1:10" ht="13.5" customHeight="1">
      <c r="A84" s="16">
        <v>57</v>
      </c>
      <c r="B84" s="56">
        <v>0.9979101358411703</v>
      </c>
      <c r="C84" s="13">
        <v>955</v>
      </c>
      <c r="D84" s="13">
        <v>471</v>
      </c>
      <c r="E84" s="20">
        <v>484</v>
      </c>
      <c r="F84" s="10">
        <v>82</v>
      </c>
      <c r="G84" s="56">
        <v>0.9589552238805971</v>
      </c>
      <c r="H84" s="13">
        <v>514</v>
      </c>
      <c r="I84" s="13">
        <v>202</v>
      </c>
      <c r="J84" s="13">
        <v>312</v>
      </c>
    </row>
    <row r="85" spans="1:10" ht="13.5" customHeight="1">
      <c r="A85" s="16">
        <v>58</v>
      </c>
      <c r="B85" s="56">
        <v>0.9943342776203966</v>
      </c>
      <c r="C85" s="13">
        <v>1053</v>
      </c>
      <c r="D85" s="13">
        <v>494</v>
      </c>
      <c r="E85" s="20">
        <v>559</v>
      </c>
      <c r="F85" s="10">
        <v>83</v>
      </c>
      <c r="G85" s="56">
        <v>0.9602803738317757</v>
      </c>
      <c r="H85" s="13">
        <v>411</v>
      </c>
      <c r="I85" s="13">
        <v>147</v>
      </c>
      <c r="J85" s="13">
        <v>264</v>
      </c>
    </row>
    <row r="86" spans="1:10" ht="13.5" customHeight="1">
      <c r="A86" s="16">
        <v>59</v>
      </c>
      <c r="B86" s="56">
        <v>0.9941715237302248</v>
      </c>
      <c r="C86" s="13">
        <v>1194</v>
      </c>
      <c r="D86" s="13">
        <v>634</v>
      </c>
      <c r="E86" s="20">
        <v>560</v>
      </c>
      <c r="F86" s="10">
        <v>84</v>
      </c>
      <c r="G86" s="56">
        <v>0.9363395225464191</v>
      </c>
      <c r="H86" s="13">
        <v>353</v>
      </c>
      <c r="I86" s="13">
        <v>134</v>
      </c>
      <c r="J86" s="13">
        <v>219</v>
      </c>
    </row>
    <row r="87" spans="1:10" ht="13.5" customHeight="1">
      <c r="A87" s="16"/>
      <c r="B87" s="56"/>
      <c r="C87" s="11"/>
      <c r="D87" s="11"/>
      <c r="E87" s="12"/>
      <c r="F87" s="10"/>
      <c r="G87" s="56"/>
      <c r="H87" s="11"/>
      <c r="I87" s="11"/>
      <c r="J87" s="11"/>
    </row>
    <row r="88" spans="1:10" ht="13.5" customHeight="1">
      <c r="A88" s="34" t="s">
        <v>39</v>
      </c>
      <c r="B88" s="57"/>
      <c r="C88" s="43">
        <f>D88+E88</f>
        <v>7316</v>
      </c>
      <c r="D88" s="43">
        <f>SUBTOTAL(9,D90:D94)</f>
        <v>3567</v>
      </c>
      <c r="E88" s="43">
        <f>SUBTOTAL(9,E90:E94)</f>
        <v>3749</v>
      </c>
      <c r="F88" s="42" t="s">
        <v>2</v>
      </c>
      <c r="G88" s="57"/>
      <c r="H88" s="43">
        <f>I88+J88</f>
        <v>1227</v>
      </c>
      <c r="I88" s="43">
        <f>SUBTOTAL(9,I90:I94)</f>
        <v>361</v>
      </c>
      <c r="J88" s="43">
        <f>SUBTOTAL(9,J90:J94)</f>
        <v>866</v>
      </c>
    </row>
    <row r="89" spans="1:10" ht="13.5" customHeight="1">
      <c r="A89" s="16"/>
      <c r="B89" s="56"/>
      <c r="C89" s="11"/>
      <c r="D89" s="11"/>
      <c r="E89" s="12"/>
      <c r="F89" s="10"/>
      <c r="G89" s="56"/>
      <c r="H89" s="13"/>
      <c r="I89" s="13"/>
      <c r="J89" s="13"/>
    </row>
    <row r="90" spans="1:10" ht="13.5" customHeight="1">
      <c r="A90" s="16">
        <v>60</v>
      </c>
      <c r="B90" s="56">
        <v>0.9907621247113164</v>
      </c>
      <c r="C90" s="13">
        <v>1287</v>
      </c>
      <c r="D90" s="13">
        <v>627</v>
      </c>
      <c r="E90" s="20">
        <v>660</v>
      </c>
      <c r="F90" s="10">
        <v>85</v>
      </c>
      <c r="G90" s="56">
        <v>0.9122807017543859</v>
      </c>
      <c r="H90" s="13">
        <v>312</v>
      </c>
      <c r="I90" s="13">
        <v>104</v>
      </c>
      <c r="J90" s="13">
        <v>208</v>
      </c>
    </row>
    <row r="91" spans="1:10" ht="13.5" customHeight="1">
      <c r="A91" s="16">
        <v>61</v>
      </c>
      <c r="B91" s="56">
        <v>0.9820531227566404</v>
      </c>
      <c r="C91" s="13">
        <v>1368</v>
      </c>
      <c r="D91" s="13">
        <v>675</v>
      </c>
      <c r="E91" s="20">
        <v>693</v>
      </c>
      <c r="F91" s="10">
        <v>86</v>
      </c>
      <c r="G91" s="56">
        <v>0.9221902017291066</v>
      </c>
      <c r="H91" s="13">
        <v>320</v>
      </c>
      <c r="I91" s="13">
        <v>102</v>
      </c>
      <c r="J91" s="13">
        <v>218</v>
      </c>
    </row>
    <row r="92" spans="1:10" ht="13.5" customHeight="1">
      <c r="A92" s="16">
        <v>62</v>
      </c>
      <c r="B92" s="56">
        <v>0.9895705521472392</v>
      </c>
      <c r="C92" s="13">
        <v>1613</v>
      </c>
      <c r="D92" s="13">
        <v>799</v>
      </c>
      <c r="E92" s="20">
        <v>814</v>
      </c>
      <c r="F92" s="10">
        <v>87</v>
      </c>
      <c r="G92" s="56">
        <v>0.9311740890688259</v>
      </c>
      <c r="H92" s="13">
        <v>230</v>
      </c>
      <c r="I92" s="13">
        <v>61</v>
      </c>
      <c r="J92" s="13">
        <v>169</v>
      </c>
    </row>
    <row r="93" spans="1:10" ht="13.5" customHeight="1">
      <c r="A93" s="16">
        <v>63</v>
      </c>
      <c r="B93" s="56">
        <v>0.9906774394033562</v>
      </c>
      <c r="C93" s="13">
        <v>1594</v>
      </c>
      <c r="D93" s="13">
        <v>771</v>
      </c>
      <c r="E93" s="20">
        <v>823</v>
      </c>
      <c r="F93" s="10">
        <v>88</v>
      </c>
      <c r="G93" s="56">
        <v>0.8888888888888888</v>
      </c>
      <c r="H93" s="13">
        <v>184</v>
      </c>
      <c r="I93" s="13">
        <v>50</v>
      </c>
      <c r="J93" s="13">
        <v>134</v>
      </c>
    </row>
    <row r="94" spans="1:10" ht="13.5" customHeight="1">
      <c r="A94" s="16">
        <v>64</v>
      </c>
      <c r="B94" s="56">
        <v>0.9952087611225188</v>
      </c>
      <c r="C94" s="13">
        <v>1454</v>
      </c>
      <c r="D94" s="13">
        <v>695</v>
      </c>
      <c r="E94" s="20">
        <v>759</v>
      </c>
      <c r="F94" s="10">
        <v>89</v>
      </c>
      <c r="G94" s="56">
        <v>0.8916256157635468</v>
      </c>
      <c r="H94" s="13">
        <v>181</v>
      </c>
      <c r="I94" s="13">
        <v>44</v>
      </c>
      <c r="J94" s="13">
        <v>137</v>
      </c>
    </row>
    <row r="95" spans="1:10" ht="13.5" customHeight="1">
      <c r="A95" s="16"/>
      <c r="B95" s="56"/>
      <c r="C95" s="11"/>
      <c r="D95" s="11"/>
      <c r="E95" s="12"/>
      <c r="F95" s="10"/>
      <c r="G95" s="56"/>
      <c r="H95" s="13"/>
      <c r="I95" s="13"/>
      <c r="J95" s="13"/>
    </row>
    <row r="96" spans="1:10" ht="13.5" customHeight="1">
      <c r="A96" s="34" t="s">
        <v>40</v>
      </c>
      <c r="B96" s="57"/>
      <c r="C96" s="43">
        <f>D96+E96</f>
        <v>5746</v>
      </c>
      <c r="D96" s="43">
        <f>SUBTOTAL(9,D98:D102)</f>
        <v>2747</v>
      </c>
      <c r="E96" s="43">
        <f>SUBTOTAL(9,E98:E102)</f>
        <v>2999</v>
      </c>
      <c r="F96" s="42" t="s">
        <v>3</v>
      </c>
      <c r="G96" s="57"/>
      <c r="H96" s="43">
        <f>I96+J96</f>
        <v>501</v>
      </c>
      <c r="I96" s="43">
        <f>SUBTOTAL(9,I98:I102)</f>
        <v>97</v>
      </c>
      <c r="J96" s="43">
        <f>SUBTOTAL(9,J98:J102)</f>
        <v>404</v>
      </c>
    </row>
    <row r="97" spans="1:10" ht="13.5" customHeight="1">
      <c r="A97" s="16"/>
      <c r="B97" s="56"/>
      <c r="C97" s="11"/>
      <c r="D97" s="11"/>
      <c r="E97" s="12"/>
      <c r="F97" s="10"/>
      <c r="G97" s="56"/>
      <c r="H97" s="13"/>
      <c r="I97" s="13"/>
      <c r="J97" s="13"/>
    </row>
    <row r="98" spans="1:10" ht="13.5" customHeight="1">
      <c r="A98" s="16">
        <v>65</v>
      </c>
      <c r="B98" s="56">
        <v>0.9914255091103966</v>
      </c>
      <c r="C98" s="13">
        <v>925</v>
      </c>
      <c r="D98" s="13">
        <v>439</v>
      </c>
      <c r="E98" s="20">
        <v>486</v>
      </c>
      <c r="F98" s="10">
        <v>90</v>
      </c>
      <c r="G98" s="56">
        <v>0.8741258741258742</v>
      </c>
      <c r="H98" s="13">
        <v>125</v>
      </c>
      <c r="I98" s="13">
        <v>27</v>
      </c>
      <c r="J98" s="13">
        <v>98</v>
      </c>
    </row>
    <row r="99" spans="1:10" ht="13.5" customHeight="1">
      <c r="A99" s="16">
        <v>66</v>
      </c>
      <c r="B99" s="56">
        <v>0.9904942965779467</v>
      </c>
      <c r="C99" s="13">
        <v>1042</v>
      </c>
      <c r="D99" s="13">
        <v>495</v>
      </c>
      <c r="E99" s="20">
        <v>547</v>
      </c>
      <c r="F99" s="10">
        <v>91</v>
      </c>
      <c r="G99" s="56">
        <v>0.8658536585365854</v>
      </c>
      <c r="H99" s="13">
        <v>142</v>
      </c>
      <c r="I99" s="13">
        <v>30</v>
      </c>
      <c r="J99" s="13">
        <v>112</v>
      </c>
    </row>
    <row r="100" spans="1:10" ht="13.5" customHeight="1">
      <c r="A100" s="16">
        <v>67</v>
      </c>
      <c r="B100" s="56">
        <v>0.987062404870624</v>
      </c>
      <c r="C100" s="13">
        <v>1297</v>
      </c>
      <c r="D100" s="13">
        <v>630</v>
      </c>
      <c r="E100" s="20">
        <v>667</v>
      </c>
      <c r="F100" s="10">
        <v>92</v>
      </c>
      <c r="G100" s="56">
        <v>0.8285714285714286</v>
      </c>
      <c r="H100" s="13">
        <v>87</v>
      </c>
      <c r="I100" s="13">
        <v>14</v>
      </c>
      <c r="J100" s="13">
        <v>73</v>
      </c>
    </row>
    <row r="101" spans="1:10" ht="13.5" customHeight="1">
      <c r="A101" s="16">
        <v>68</v>
      </c>
      <c r="B101" s="56">
        <v>0.9819524200164069</v>
      </c>
      <c r="C101" s="13">
        <v>1197</v>
      </c>
      <c r="D101" s="13">
        <v>569</v>
      </c>
      <c r="E101" s="20">
        <v>628</v>
      </c>
      <c r="F101" s="10">
        <v>93</v>
      </c>
      <c r="G101" s="56">
        <v>0.8796296296296297</v>
      </c>
      <c r="H101" s="13">
        <v>95</v>
      </c>
      <c r="I101" s="13">
        <v>20</v>
      </c>
      <c r="J101" s="13">
        <v>75</v>
      </c>
    </row>
    <row r="102" spans="1:10" ht="13.5" customHeight="1">
      <c r="A102" s="16">
        <v>69</v>
      </c>
      <c r="B102" s="56">
        <v>0.9907478797224364</v>
      </c>
      <c r="C102" s="13">
        <v>1285</v>
      </c>
      <c r="D102" s="13">
        <v>614</v>
      </c>
      <c r="E102" s="20">
        <v>671</v>
      </c>
      <c r="F102" s="10">
        <v>94</v>
      </c>
      <c r="G102" s="56">
        <v>0.8125</v>
      </c>
      <c r="H102" s="13">
        <v>52</v>
      </c>
      <c r="I102" s="13">
        <v>6</v>
      </c>
      <c r="J102" s="13">
        <v>46</v>
      </c>
    </row>
    <row r="103" spans="1:10" ht="13.5" customHeight="1">
      <c r="A103" s="16"/>
      <c r="B103" s="56"/>
      <c r="C103" s="11"/>
      <c r="D103" s="11"/>
      <c r="E103" s="12"/>
      <c r="F103" s="10"/>
      <c r="G103" s="56"/>
      <c r="H103" s="13"/>
      <c r="I103" s="13"/>
      <c r="J103" s="13"/>
    </row>
    <row r="104" spans="1:10" ht="13.5" customHeight="1">
      <c r="A104" s="34" t="s">
        <v>41</v>
      </c>
      <c r="B104" s="57"/>
      <c r="C104" s="43">
        <f>D104+E104</f>
        <v>4961</v>
      </c>
      <c r="D104" s="43">
        <f>SUBTOTAL(9,D106:D110)</f>
        <v>2319</v>
      </c>
      <c r="E104" s="43">
        <f>SUBTOTAL(9,E106:E110)</f>
        <v>2642</v>
      </c>
      <c r="F104" s="42" t="s">
        <v>4</v>
      </c>
      <c r="G104" s="57"/>
      <c r="H104" s="43">
        <f>I104+J104</f>
        <v>138</v>
      </c>
      <c r="I104" s="43">
        <f>SUBTOTAL(9,I106:I110)</f>
        <v>28</v>
      </c>
      <c r="J104" s="43">
        <f>SUBTOTAL(9,J106:J110)</f>
        <v>110</v>
      </c>
    </row>
    <row r="105" spans="1:10" ht="13.5" customHeight="1">
      <c r="A105" s="16" t="s">
        <v>55</v>
      </c>
      <c r="B105" s="56"/>
      <c r="C105" s="11"/>
      <c r="D105" s="11"/>
      <c r="E105" s="12"/>
      <c r="F105" s="10"/>
      <c r="G105" s="56"/>
      <c r="H105" s="13"/>
      <c r="I105" s="13"/>
      <c r="J105" s="13"/>
    </row>
    <row r="106" spans="1:10" ht="13.5" customHeight="1">
      <c r="A106" s="16">
        <v>70</v>
      </c>
      <c r="B106" s="56">
        <v>0.9744027303754266</v>
      </c>
      <c r="C106" s="13">
        <v>1142</v>
      </c>
      <c r="D106" s="13">
        <v>519</v>
      </c>
      <c r="E106" s="20">
        <v>623</v>
      </c>
      <c r="F106" s="10">
        <v>95</v>
      </c>
      <c r="G106" s="56">
        <v>0.7916666666666666</v>
      </c>
      <c r="H106" s="13">
        <v>38</v>
      </c>
      <c r="I106" s="13">
        <v>9</v>
      </c>
      <c r="J106" s="13">
        <v>29</v>
      </c>
    </row>
    <row r="107" spans="1:10" ht="13.5" customHeight="1">
      <c r="A107" s="16">
        <v>71</v>
      </c>
      <c r="B107" s="56">
        <v>0.9923076923076923</v>
      </c>
      <c r="C107" s="13">
        <v>1032</v>
      </c>
      <c r="D107" s="13">
        <v>503</v>
      </c>
      <c r="E107" s="20">
        <v>529</v>
      </c>
      <c r="F107" s="10">
        <v>96</v>
      </c>
      <c r="G107" s="56">
        <v>0.8727272727272727</v>
      </c>
      <c r="H107" s="13">
        <v>48</v>
      </c>
      <c r="I107" s="13">
        <v>10</v>
      </c>
      <c r="J107" s="13">
        <v>38</v>
      </c>
    </row>
    <row r="108" spans="1:10" ht="13.5" customHeight="1">
      <c r="A108" s="16">
        <v>72</v>
      </c>
      <c r="B108" s="56">
        <v>0.9795037756202805</v>
      </c>
      <c r="C108" s="13">
        <v>908</v>
      </c>
      <c r="D108" s="13">
        <v>415</v>
      </c>
      <c r="E108" s="20">
        <v>493</v>
      </c>
      <c r="F108" s="10">
        <v>97</v>
      </c>
      <c r="G108" s="56">
        <v>0.7894736842105263</v>
      </c>
      <c r="H108" s="13">
        <v>30</v>
      </c>
      <c r="I108" s="13">
        <v>6</v>
      </c>
      <c r="J108" s="13">
        <v>24</v>
      </c>
    </row>
    <row r="109" spans="1:10" ht="13.5" customHeight="1">
      <c r="A109" s="16">
        <v>73</v>
      </c>
      <c r="B109" s="56">
        <v>0.9804526748971193</v>
      </c>
      <c r="C109" s="13">
        <v>953</v>
      </c>
      <c r="D109" s="25">
        <v>445</v>
      </c>
      <c r="E109" s="20">
        <v>508</v>
      </c>
      <c r="F109" s="10">
        <v>98</v>
      </c>
      <c r="G109" s="56">
        <v>0.6818181818181818</v>
      </c>
      <c r="H109" s="13">
        <v>15</v>
      </c>
      <c r="I109" s="13">
        <v>2</v>
      </c>
      <c r="J109" s="13">
        <v>13</v>
      </c>
    </row>
    <row r="110" spans="1:10" ht="13.5" customHeight="1">
      <c r="A110" s="16">
        <v>74</v>
      </c>
      <c r="B110" s="56">
        <v>0.9737118822292324</v>
      </c>
      <c r="C110" s="13">
        <v>926</v>
      </c>
      <c r="D110" s="13">
        <v>437</v>
      </c>
      <c r="E110" s="13">
        <v>489</v>
      </c>
      <c r="F110" s="10">
        <v>99</v>
      </c>
      <c r="G110" s="56">
        <v>0.5</v>
      </c>
      <c r="H110" s="13">
        <v>7</v>
      </c>
      <c r="I110" s="13">
        <v>1</v>
      </c>
      <c r="J110" s="13">
        <v>6</v>
      </c>
    </row>
    <row r="111" spans="1:10" ht="13.5" customHeight="1">
      <c r="A111" s="16"/>
      <c r="B111" s="65"/>
      <c r="C111" s="66"/>
      <c r="D111" s="19"/>
      <c r="E111" s="12"/>
      <c r="F111" s="10"/>
      <c r="G111" s="56"/>
      <c r="H111" s="13"/>
      <c r="I111" s="13"/>
      <c r="J111" s="13"/>
    </row>
    <row r="112" spans="1:10" ht="13.5" customHeight="1">
      <c r="A112" s="16"/>
      <c r="B112" s="65"/>
      <c r="C112" s="66"/>
      <c r="D112" s="19"/>
      <c r="E112" s="12"/>
      <c r="F112" s="42" t="s">
        <v>6</v>
      </c>
      <c r="G112" s="57"/>
      <c r="H112" s="43">
        <v>25</v>
      </c>
      <c r="I112" s="43">
        <v>3</v>
      </c>
      <c r="J112" s="43">
        <v>22</v>
      </c>
    </row>
    <row r="113" spans="1:10" ht="13.5" customHeight="1">
      <c r="A113" s="17"/>
      <c r="B113" s="67"/>
      <c r="C113" s="68"/>
      <c r="D113" s="14"/>
      <c r="E113" s="15"/>
      <c r="F113" s="47"/>
      <c r="G113" s="60"/>
      <c r="H113" s="43"/>
      <c r="I113" s="43"/>
      <c r="J113" s="43"/>
    </row>
    <row r="114" spans="1:10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79" t="s">
        <v>7</v>
      </c>
      <c r="B115" s="79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79" t="s">
        <v>8</v>
      </c>
      <c r="B117" s="79"/>
      <c r="C117" s="45">
        <f>E117+G117</f>
        <v>13018</v>
      </c>
      <c r="D117" s="30"/>
      <c r="E117" s="45">
        <f>SUBTOTAL(9,D10:D32)</f>
        <v>6656</v>
      </c>
      <c r="F117" s="30"/>
      <c r="G117" s="45">
        <f>SUBTOTAL(9,E10:E32)</f>
        <v>6362</v>
      </c>
    </row>
    <row r="118" spans="1:7" ht="13.5" customHeight="1">
      <c r="A118" s="35"/>
      <c r="B118" s="35"/>
      <c r="C118" s="30"/>
      <c r="D118" s="30"/>
      <c r="E118" s="30"/>
      <c r="F118" s="30"/>
      <c r="G118" s="30"/>
    </row>
    <row r="119" spans="1:7" ht="13.5" customHeight="1">
      <c r="A119" s="79" t="s">
        <v>9</v>
      </c>
      <c r="B119" s="79"/>
      <c r="C119" s="45">
        <f>E119+G119</f>
        <v>61482</v>
      </c>
      <c r="D119" s="30"/>
      <c r="E119" s="45">
        <f>SUBTOTAL(9,D34:D48,I10:I48,D72:D94)</f>
        <v>31104</v>
      </c>
      <c r="F119" s="30"/>
      <c r="G119" s="45">
        <f>SUBTOTAL(9,E34:E48,J10:J48,E72:E94)</f>
        <v>30378</v>
      </c>
    </row>
    <row r="120" spans="1:7" ht="13.5" customHeight="1">
      <c r="A120" s="34"/>
      <c r="B120" s="34"/>
      <c r="C120" s="45"/>
      <c r="D120" s="30"/>
      <c r="E120" s="45"/>
      <c r="F120" s="30"/>
      <c r="G120" s="45"/>
    </row>
    <row r="121" spans="1:7" ht="13.5" customHeight="1">
      <c r="A121" s="79" t="s">
        <v>16</v>
      </c>
      <c r="B121" s="79"/>
      <c r="C121" s="45">
        <f>E121+G121</f>
        <v>18702</v>
      </c>
      <c r="D121" s="30"/>
      <c r="E121" s="45">
        <f>SUBTOTAL(9,D96:D110,I72:I112)</f>
        <v>8097</v>
      </c>
      <c r="F121" s="30"/>
      <c r="G121" s="45">
        <f>SUBTOTAL(9,E96:E110,J72:J112)</f>
        <v>10605</v>
      </c>
    </row>
    <row r="122" spans="1:7" ht="13.5" customHeight="1">
      <c r="A122" s="35"/>
      <c r="B122" s="35"/>
      <c r="C122" s="30"/>
      <c r="D122" s="30"/>
      <c r="E122" s="30"/>
      <c r="F122" s="30"/>
      <c r="G122" s="30"/>
    </row>
    <row r="123" spans="1:7" ht="13.5" customHeight="1">
      <c r="A123" s="79" t="s">
        <v>11</v>
      </c>
      <c r="B123" s="79"/>
      <c r="C123" s="45">
        <f>E123+G123</f>
        <v>7995</v>
      </c>
      <c r="D123" s="30"/>
      <c r="E123" s="45">
        <f>SUBTOTAL(9,I72:I112)</f>
        <v>3031</v>
      </c>
      <c r="F123" s="30"/>
      <c r="G123" s="45">
        <f>SUBTOTAL(9,J72:J112)</f>
        <v>4964</v>
      </c>
    </row>
    <row r="124" spans="1:8" ht="13.5" customHeight="1">
      <c r="A124" s="41"/>
      <c r="B124" s="41"/>
      <c r="C124" s="41"/>
      <c r="D124" s="41"/>
      <c r="E124" s="41"/>
      <c r="F124" s="41"/>
      <c r="G124" s="41"/>
      <c r="H124" s="41"/>
    </row>
    <row r="125" ht="13.5" customHeight="1"/>
    <row r="126" spans="5:6" ht="13.5" customHeight="1">
      <c r="E126" s="33"/>
      <c r="F126" s="33"/>
    </row>
  </sheetData>
  <mergeCells count="28">
    <mergeCell ref="A6:A7"/>
    <mergeCell ref="B6:B7"/>
    <mergeCell ref="C6:C7"/>
    <mergeCell ref="D6:D7"/>
    <mergeCell ref="I6:I7"/>
    <mergeCell ref="J6:J7"/>
    <mergeCell ref="E53:F53"/>
    <mergeCell ref="F4:J4"/>
    <mergeCell ref="E6:E7"/>
    <mergeCell ref="F6:F7"/>
    <mergeCell ref="G6:G7"/>
    <mergeCell ref="H6:H7"/>
    <mergeCell ref="J69:J70"/>
    <mergeCell ref="A115:B115"/>
    <mergeCell ref="A117:B117"/>
    <mergeCell ref="F67:J67"/>
    <mergeCell ref="A69:A70"/>
    <mergeCell ref="B69:B70"/>
    <mergeCell ref="C69:C70"/>
    <mergeCell ref="D69:D70"/>
    <mergeCell ref="E69:E70"/>
    <mergeCell ref="A119:B119"/>
    <mergeCell ref="A121:B121"/>
    <mergeCell ref="A123:B123"/>
    <mergeCell ref="I69:I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2013-12-18T04:09:18Z</cp:lastPrinted>
  <dcterms:created xsi:type="dcterms:W3CDTF">1999-07-01T01:49:41Z</dcterms:created>
  <dcterms:modified xsi:type="dcterms:W3CDTF">2013-12-18T04:18:38Z</dcterms:modified>
  <cp:category/>
  <cp:version/>
  <cp:contentType/>
  <cp:contentStatus/>
</cp:coreProperties>
</file>