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25" windowHeight="8625" tabRatio="787" activeTab="0"/>
  </bookViews>
  <sheets>
    <sheet name="H25.9全市" sheetId="1" r:id="rId1"/>
    <sheet name="H25.9中央" sheetId="2" r:id="rId2"/>
    <sheet name="H25.9小田" sheetId="3" r:id="rId3"/>
    <sheet name="H25.9大庄" sheetId="4" r:id="rId4"/>
    <sheet name="H25.9立花" sheetId="5" r:id="rId5"/>
    <sheet name="H25.9武庫" sheetId="6" r:id="rId6"/>
    <sheet name="H25.9園田" sheetId="7" r:id="rId7"/>
  </sheets>
  <definedNames/>
  <calcPr fullCalcOnLoad="1"/>
</workbook>
</file>

<file path=xl/sharedStrings.xml><?xml version="1.0" encoding="utf-8"?>
<sst xmlns="http://schemas.openxmlformats.org/spreadsheetml/2006/main" count="406" uniqueCount="59">
  <si>
    <t>男</t>
  </si>
  <si>
    <t>女</t>
  </si>
  <si>
    <t>８５～８９歳</t>
  </si>
  <si>
    <t>９０～９４歳</t>
  </si>
  <si>
    <t>９５～９９歳</t>
  </si>
  <si>
    <t>総数</t>
  </si>
  <si>
    <t>１００歳以上</t>
  </si>
  <si>
    <t>（再掲）</t>
  </si>
  <si>
    <t>０～１４歳</t>
  </si>
  <si>
    <t>１５～６４歳</t>
  </si>
  <si>
    <t>７５歳以上</t>
  </si>
  <si>
    <t>７５歳以上</t>
  </si>
  <si>
    <t>（再掲）</t>
  </si>
  <si>
    <t>０～１４歳</t>
  </si>
  <si>
    <t>１５～６４歳</t>
  </si>
  <si>
    <t>６５歳以上</t>
  </si>
  <si>
    <t>６５歳以上</t>
  </si>
  <si>
    <t>総数</t>
  </si>
  <si>
    <t>男</t>
  </si>
  <si>
    <t>女</t>
  </si>
  <si>
    <t>年齢区分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</si>
  <si>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</si>
  <si>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</si>
  <si>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</si>
  <si>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</si>
  <si>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</si>
  <si>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</si>
  <si>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</si>
  <si>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</si>
  <si>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</si>
  <si>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</si>
  <si>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</si>
  <si>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</si>
  <si>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</si>
  <si>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</si>
  <si>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</si>
  <si>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</si>
  <si>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６５～６９歳</t>
  </si>
  <si>
    <t>７０～７４歳</t>
  </si>
  <si>
    <t>　</t>
  </si>
  <si>
    <t>増減率</t>
  </si>
  <si>
    <t>*増減率は前年9月30日における1歳若い年齢人口と比較している。</t>
  </si>
  <si>
    <t>（１）　全市</t>
  </si>
  <si>
    <t>（１）　全市（続き）</t>
  </si>
  <si>
    <t>（２）　中央地区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</si>
  <si>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</si>
  <si>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</si>
  <si>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</si>
  <si>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</si>
  <si>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</si>
  <si>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</si>
  <si>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</si>
  <si>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</si>
  <si>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武庫地区(続き）</t>
  </si>
  <si>
    <t>（７）　園田地区</t>
  </si>
  <si>
    <t>（７）　園田地区（続き）</t>
  </si>
  <si>
    <t>　 (住民基本台帳人口　平成２５年９月３０日現在)</t>
  </si>
  <si>
    <t>　</t>
  </si>
  <si>
    <t>　    地区、年齢（各歳）　別人口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</si>
</sst>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%"/>
    <numFmt numFmtId="179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3" fillId="0" borderId="0" xfId="17" applyFont="1" applyBorder="1" applyAlignment="1">
      <alignment horizontal="right"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8" fontId="0" fillId="0" borderId="0" xfId="17" applyFont="1" applyAlignment="1">
      <alignment horizontal="center"/>
    </xf>
    <xf numFmtId="38" fontId="0" fillId="0" borderId="0" xfId="17" applyAlignment="1">
      <alignment horizontal="center"/>
    </xf>
    <xf numFmtId="38" fontId="0" fillId="0" borderId="0" xfId="0" applyNumberFormat="1" applyFont="1" applyAlignment="1">
      <alignment horizontal="center"/>
    </xf>
    <xf numFmtId="38" fontId="4" fillId="0" borderId="6" xfId="17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38" fontId="0" fillId="0" borderId="0" xfId="17" applyFont="1" applyAlignment="1">
      <alignment horizontal="right" vertical="center"/>
    </xf>
    <xf numFmtId="38" fontId="3" fillId="0" borderId="0" xfId="17" applyFont="1" applyAlignment="1">
      <alignment horizontal="center"/>
    </xf>
    <xf numFmtId="38" fontId="3" fillId="0" borderId="0" xfId="0" applyNumberFormat="1" applyFont="1" applyAlignment="1">
      <alignment horizontal="center"/>
    </xf>
    <xf numFmtId="38" fontId="0" fillId="0" borderId="3" xfId="17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3" fillId="0" borderId="7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/>
    </xf>
    <xf numFmtId="178" fontId="3" fillId="0" borderId="7" xfId="0" applyNumberFormat="1" applyFont="1" applyBorder="1" applyAlignment="1">
      <alignment/>
    </xf>
    <xf numFmtId="178" fontId="3" fillId="0" borderId="7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178" fontId="0" fillId="0" borderId="6" xfId="0" applyNumberFormat="1" applyBorder="1" applyAlignment="1">
      <alignment/>
    </xf>
    <xf numFmtId="178" fontId="3" fillId="0" borderId="6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38" fontId="4" fillId="0" borderId="9" xfId="17" applyFont="1" applyBorder="1" applyAlignment="1">
      <alignment horizontal="right" vertical="center"/>
    </xf>
    <xf numFmtId="38" fontId="4" fillId="0" borderId="10" xfId="17" applyFon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3" fillId="0" borderId="0" xfId="0" applyNumberFormat="1" applyFont="1" applyAlignment="1">
      <alignment horizontal="right"/>
    </xf>
    <xf numFmtId="38" fontId="3" fillId="0" borderId="3" xfId="17" applyFont="1" applyBorder="1" applyAlignment="1">
      <alignment horizontal="right" vertical="center"/>
    </xf>
    <xf numFmtId="38" fontId="3" fillId="0" borderId="4" xfId="17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38" fontId="8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8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38" fontId="3" fillId="0" borderId="0" xfId="17" applyFont="1" applyFill="1" applyBorder="1" applyAlignment="1">
      <alignment horizontal="right" vertical="center"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6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38" fontId="0" fillId="0" borderId="0" xfId="17" applyBorder="1" applyAlignment="1">
      <alignment vertical="center"/>
    </xf>
    <xf numFmtId="38" fontId="3" fillId="0" borderId="0" xfId="17" applyFont="1" applyBorder="1" applyAlignment="1">
      <alignment vertical="center"/>
    </xf>
    <xf numFmtId="38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J867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50" customWidth="1"/>
    <col min="3" max="5" width="9.00390625" style="0" customWidth="1"/>
    <col min="6" max="6" width="10.625" style="0" customWidth="1"/>
    <col min="7" max="7" width="8.125" style="50" customWidth="1"/>
    <col min="8" max="10" width="9.003906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3" ht="13.5" customHeight="1">
      <c r="B3" s="49"/>
    </row>
    <row r="4" spans="1:10" ht="18" customHeight="1">
      <c r="A4" s="2" t="s">
        <v>42</v>
      </c>
      <c r="F4" s="97" t="s">
        <v>56</v>
      </c>
      <c r="G4" s="97"/>
      <c r="H4" s="97"/>
      <c r="I4" s="97"/>
      <c r="J4" s="97"/>
    </row>
    <row r="5" spans="1:10" ht="13.5" customHeight="1">
      <c r="A5" s="2"/>
      <c r="F5" s="9"/>
      <c r="G5" s="53"/>
      <c r="H5" s="9"/>
      <c r="I5" s="9"/>
      <c r="J5" s="9"/>
    </row>
    <row r="6" spans="1:10" ht="14.25" customHeight="1">
      <c r="A6" s="88" t="s">
        <v>20</v>
      </c>
      <c r="B6" s="90" t="s">
        <v>40</v>
      </c>
      <c r="C6" s="95" t="s">
        <v>5</v>
      </c>
      <c r="D6" s="86" t="s">
        <v>0</v>
      </c>
      <c r="E6" s="86" t="s">
        <v>1</v>
      </c>
      <c r="F6" s="93" t="s">
        <v>20</v>
      </c>
      <c r="G6" s="90" t="s">
        <v>40</v>
      </c>
      <c r="H6" s="95" t="s">
        <v>5</v>
      </c>
      <c r="I6" s="86" t="s">
        <v>0</v>
      </c>
      <c r="J6" s="88" t="s">
        <v>1</v>
      </c>
    </row>
    <row r="7" spans="1:10" ht="14.25" customHeight="1">
      <c r="A7" s="89"/>
      <c r="B7" s="91"/>
      <c r="C7" s="96"/>
      <c r="D7" s="87"/>
      <c r="E7" s="87"/>
      <c r="F7" s="94"/>
      <c r="G7" s="91"/>
      <c r="H7" s="96"/>
      <c r="I7" s="87"/>
      <c r="J7" s="89"/>
    </row>
    <row r="8" spans="1:10" ht="14.25" customHeight="1">
      <c r="A8" s="79" t="s">
        <v>21</v>
      </c>
      <c r="B8" s="80"/>
      <c r="C8" s="13">
        <f>D8+E8</f>
        <v>467695</v>
      </c>
      <c r="D8" s="65">
        <f>SUBTOTAL(9,D10:D48,I10:I48,D72:D110,I72:I112)</f>
        <v>228318</v>
      </c>
      <c r="E8" s="65">
        <f>SUBTOTAL(9,E10:E48,J10:J48,E72:E110,J72:J112)</f>
        <v>239377</v>
      </c>
      <c r="F8" s="48"/>
      <c r="G8" s="54"/>
      <c r="H8" s="6"/>
      <c r="I8" s="6"/>
      <c r="J8" s="6"/>
    </row>
    <row r="9" spans="1:10" ht="13.5" customHeight="1">
      <c r="A9" s="16"/>
      <c r="B9" s="51"/>
      <c r="C9" s="11"/>
      <c r="D9" s="11"/>
      <c r="E9" s="12"/>
      <c r="F9" s="48"/>
      <c r="G9" s="54"/>
      <c r="H9" s="6"/>
      <c r="I9" s="6"/>
      <c r="J9" s="6"/>
    </row>
    <row r="10" spans="1:10" s="41" customFormat="1" ht="13.5" customHeight="1">
      <c r="A10" s="34" t="s">
        <v>22</v>
      </c>
      <c r="B10" s="57"/>
      <c r="C10" s="43">
        <f>D10+E10</f>
        <v>19594</v>
      </c>
      <c r="D10" s="43">
        <f>SUBTOTAL(9,D12:D16)</f>
        <v>9986</v>
      </c>
      <c r="E10" s="43">
        <f>SUBTOTAL(9,E12:E16)</f>
        <v>9608</v>
      </c>
      <c r="F10" s="42" t="s">
        <v>23</v>
      </c>
      <c r="G10" s="57"/>
      <c r="H10" s="43">
        <f>I10+J10</f>
        <v>27432</v>
      </c>
      <c r="I10" s="43">
        <f>SUBTOTAL(9,I12:I16)</f>
        <v>13933</v>
      </c>
      <c r="J10" s="43">
        <f>SUBTOTAL(9,J12:J16)</f>
        <v>13499</v>
      </c>
    </row>
    <row r="11" spans="1:10" ht="13.5" customHeight="1">
      <c r="A11" s="16"/>
      <c r="B11" s="51"/>
      <c r="C11" s="13"/>
      <c r="D11" s="13"/>
      <c r="E11" s="20"/>
      <c r="F11" s="10"/>
      <c r="G11" s="51"/>
      <c r="H11" s="13"/>
      <c r="I11" s="13"/>
      <c r="J11" s="13"/>
    </row>
    <row r="12" spans="1:10" ht="13.5" customHeight="1">
      <c r="A12" s="16">
        <v>0</v>
      </c>
      <c r="B12" s="51"/>
      <c r="C12" s="13">
        <f>D12+E12</f>
        <v>3910</v>
      </c>
      <c r="D12" s="65">
        <f>SUM('H25.9中央:H25.9園田'!D12)</f>
        <v>1962</v>
      </c>
      <c r="E12" s="65">
        <f>SUM('H25.9中央:H25.9園田'!E12)</f>
        <v>1948</v>
      </c>
      <c r="F12" s="10">
        <v>25</v>
      </c>
      <c r="G12" s="51">
        <v>1.0135746606334841</v>
      </c>
      <c r="H12" s="13">
        <f>I12+J12</f>
        <v>5152</v>
      </c>
      <c r="I12" s="65">
        <f>SUM('H25.9中央:H25.9園田'!I12)</f>
        <v>2628</v>
      </c>
      <c r="J12" s="65">
        <f>SUM('H25.9中央:H25.9園田'!J12)</f>
        <v>2524</v>
      </c>
    </row>
    <row r="13" spans="1:10" ht="13.5" customHeight="1">
      <c r="A13" s="16">
        <v>1</v>
      </c>
      <c r="B13" s="51">
        <v>0.9915548931942375</v>
      </c>
      <c r="C13" s="13">
        <f>D13+E13</f>
        <v>3992</v>
      </c>
      <c r="D13" s="65">
        <f>SUM('H25.9中央:H25.9園田'!D13)</f>
        <v>2058</v>
      </c>
      <c r="E13" s="65">
        <f>SUM('H25.9中央:H25.9園田'!E13)</f>
        <v>1934</v>
      </c>
      <c r="F13" s="10">
        <v>26</v>
      </c>
      <c r="G13" s="51">
        <v>1.013926499032882</v>
      </c>
      <c r="H13" s="13">
        <f>I13+J13</f>
        <v>5242</v>
      </c>
      <c r="I13" s="65">
        <f>SUM('H25.9中央:H25.9園田'!I13)</f>
        <v>2682</v>
      </c>
      <c r="J13" s="65">
        <f>SUM('H25.9中央:H25.9園田'!J13)</f>
        <v>2560</v>
      </c>
    </row>
    <row r="14" spans="1:10" ht="13.5" customHeight="1">
      <c r="A14" s="16">
        <v>2</v>
      </c>
      <c r="B14" s="51">
        <v>0.979970688812897</v>
      </c>
      <c r="C14" s="13">
        <f>D14+E14</f>
        <v>4012</v>
      </c>
      <c r="D14" s="65">
        <f>SUM('H25.9中央:H25.9園田'!D14)</f>
        <v>2090</v>
      </c>
      <c r="E14" s="65">
        <f>SUM('H25.9中央:H25.9園田'!E14)</f>
        <v>1922</v>
      </c>
      <c r="F14" s="10">
        <v>27</v>
      </c>
      <c r="G14" s="51">
        <v>1.0059299191374662</v>
      </c>
      <c r="H14" s="13">
        <f>I14+J14</f>
        <v>5598</v>
      </c>
      <c r="I14" s="65">
        <f>SUM('H25.9中央:H25.9園田'!I14)</f>
        <v>2829</v>
      </c>
      <c r="J14" s="65">
        <f>SUM('H25.9中央:H25.9園田'!J14)</f>
        <v>2769</v>
      </c>
    </row>
    <row r="15" spans="1:10" ht="13.5" customHeight="1">
      <c r="A15" s="16">
        <v>3</v>
      </c>
      <c r="B15" s="51">
        <v>0.9779724655819775</v>
      </c>
      <c r="C15" s="13">
        <f>D15+E15</f>
        <v>3907</v>
      </c>
      <c r="D15" s="65">
        <f>SUM('H25.9中央:H25.9園田'!D15)</f>
        <v>1998</v>
      </c>
      <c r="E15" s="65">
        <f>SUM('H25.9中央:H25.9園田'!E15)</f>
        <v>1909</v>
      </c>
      <c r="F15" s="10">
        <v>28</v>
      </c>
      <c r="G15" s="51">
        <v>0.9989272304666548</v>
      </c>
      <c r="H15" s="13">
        <f>I15+J15</f>
        <v>5587</v>
      </c>
      <c r="I15" s="65">
        <f>SUM('H25.9中央:H25.9園田'!I15)</f>
        <v>2835</v>
      </c>
      <c r="J15" s="65">
        <f>SUM('H25.9中央:H25.9園田'!J15)</f>
        <v>2752</v>
      </c>
    </row>
    <row r="16" spans="1:10" ht="13.5" customHeight="1">
      <c r="A16" s="16">
        <v>4</v>
      </c>
      <c r="B16" s="51">
        <v>0.9897691500524659</v>
      </c>
      <c r="C16" s="13">
        <f>D16+E16</f>
        <v>3773</v>
      </c>
      <c r="D16" s="65">
        <f>SUM('H25.9中央:H25.9園田'!D16)</f>
        <v>1878</v>
      </c>
      <c r="E16" s="65">
        <f>SUM('H25.9中央:H25.9園田'!E16)</f>
        <v>1895</v>
      </c>
      <c r="F16" s="10">
        <v>29</v>
      </c>
      <c r="G16" s="51">
        <v>1.006015812994156</v>
      </c>
      <c r="H16" s="13">
        <f>I16+J16</f>
        <v>5853</v>
      </c>
      <c r="I16" s="65">
        <f>SUM('H25.9中央:H25.9園田'!I16)</f>
        <v>2959</v>
      </c>
      <c r="J16" s="65">
        <f>SUM('H25.9中央:H25.9園田'!J16)</f>
        <v>2894</v>
      </c>
    </row>
    <row r="17" spans="1:10" ht="13.5" customHeight="1">
      <c r="A17" s="16"/>
      <c r="B17" s="51"/>
      <c r="C17" s="13"/>
      <c r="D17" s="13"/>
      <c r="E17" s="20"/>
      <c r="F17" s="10"/>
      <c r="G17" s="51"/>
      <c r="H17" s="13"/>
      <c r="I17" s="13"/>
      <c r="J17" s="13"/>
    </row>
    <row r="18" spans="1:10" s="41" customFormat="1" ht="13.5" customHeight="1">
      <c r="A18" s="34" t="s">
        <v>24</v>
      </c>
      <c r="B18" s="57"/>
      <c r="C18" s="43">
        <f>D18+E18</f>
        <v>18947</v>
      </c>
      <c r="D18" s="43">
        <f>SUBTOTAL(9,D20:D24)</f>
        <v>9779</v>
      </c>
      <c r="E18" s="43">
        <f>SUBTOTAL(9,E20:E24)</f>
        <v>9168</v>
      </c>
      <c r="F18" s="42" t="s">
        <v>25</v>
      </c>
      <c r="G18" s="57"/>
      <c r="H18" s="43">
        <f>I18+J18</f>
        <v>30490</v>
      </c>
      <c r="I18" s="43">
        <f>SUBTOTAL(9,I20:I24)</f>
        <v>15316</v>
      </c>
      <c r="J18" s="43">
        <f>SUBTOTAL(9,J20:J24)</f>
        <v>15174</v>
      </c>
    </row>
    <row r="19" spans="1:10" ht="13.5" customHeight="1">
      <c r="A19" s="16"/>
      <c r="B19" s="51"/>
      <c r="C19" s="13"/>
      <c r="D19" s="13"/>
      <c r="E19" s="20"/>
      <c r="F19" s="10"/>
      <c r="G19" s="51"/>
      <c r="H19" s="13"/>
      <c r="I19" s="13"/>
      <c r="J19" s="13"/>
    </row>
    <row r="20" spans="1:10" ht="13.5" customHeight="1">
      <c r="A20" s="16">
        <v>5</v>
      </c>
      <c r="B20" s="51">
        <v>0.9887808526551982</v>
      </c>
      <c r="C20" s="13">
        <f>D20+E20</f>
        <v>3966</v>
      </c>
      <c r="D20" s="65">
        <f>SUM('H25.9中央:H25.9園田'!D20)</f>
        <v>2006</v>
      </c>
      <c r="E20" s="65">
        <f>SUM('H25.9中央:H25.9園田'!E20)</f>
        <v>1960</v>
      </c>
      <c r="F20" s="10">
        <v>30</v>
      </c>
      <c r="G20" s="51">
        <v>1.003684474962318</v>
      </c>
      <c r="H20" s="13">
        <f>I20+J20</f>
        <v>5993</v>
      </c>
      <c r="I20" s="65">
        <f>SUM('H25.9中央:H25.9園田'!I20)</f>
        <v>2984</v>
      </c>
      <c r="J20" s="65">
        <f>SUM('H25.9中央:H25.9園田'!J20)</f>
        <v>3009</v>
      </c>
    </row>
    <row r="21" spans="1:10" ht="13.5" customHeight="1">
      <c r="A21" s="16">
        <v>6</v>
      </c>
      <c r="B21" s="51">
        <v>0.9904835390946503</v>
      </c>
      <c r="C21" s="13">
        <f>D21+E21</f>
        <v>3851</v>
      </c>
      <c r="D21" s="65">
        <f>SUM('H25.9中央:H25.9園田'!D21)</f>
        <v>1964</v>
      </c>
      <c r="E21" s="65">
        <f>SUM('H25.9中央:H25.9園田'!E21)</f>
        <v>1887</v>
      </c>
      <c r="F21" s="10">
        <v>31</v>
      </c>
      <c r="G21" s="51">
        <v>0.999663129526697</v>
      </c>
      <c r="H21" s="13">
        <f>I21+J21</f>
        <v>5935</v>
      </c>
      <c r="I21" s="65">
        <f>SUM('H25.9中央:H25.9園田'!I21)</f>
        <v>2980</v>
      </c>
      <c r="J21" s="65">
        <f>SUM('H25.9中央:H25.9園田'!J21)</f>
        <v>2955</v>
      </c>
    </row>
    <row r="22" spans="1:10" ht="13.5" customHeight="1">
      <c r="A22" s="16">
        <v>7</v>
      </c>
      <c r="B22" s="51">
        <v>0.9905888679752621</v>
      </c>
      <c r="C22" s="13">
        <f>D22+E22</f>
        <v>3684</v>
      </c>
      <c r="D22" s="65">
        <f>SUM('H25.9中央:H25.9園田'!D22)</f>
        <v>1929</v>
      </c>
      <c r="E22" s="65">
        <f>SUM('H25.9中央:H25.9園田'!E22)</f>
        <v>1755</v>
      </c>
      <c r="F22" s="10">
        <v>32</v>
      </c>
      <c r="G22" s="51">
        <v>0.9915226063829787</v>
      </c>
      <c r="H22" s="13">
        <f>I22+J22</f>
        <v>5965</v>
      </c>
      <c r="I22" s="65">
        <f>SUM('H25.9中央:H25.9園田'!I22)</f>
        <v>3008</v>
      </c>
      <c r="J22" s="65">
        <f>SUM('H25.9中央:H25.9園田'!J22)</f>
        <v>2957</v>
      </c>
    </row>
    <row r="23" spans="1:10" ht="13.5" customHeight="1">
      <c r="A23" s="16">
        <v>8</v>
      </c>
      <c r="B23" s="51">
        <v>0.9943895271172856</v>
      </c>
      <c r="C23" s="13">
        <f>D23+E23</f>
        <v>3722</v>
      </c>
      <c r="D23" s="65">
        <f>SUM('H25.9中央:H25.9園田'!D23)</f>
        <v>1958</v>
      </c>
      <c r="E23" s="65">
        <f>SUM('H25.9中央:H25.9園田'!E23)</f>
        <v>1764</v>
      </c>
      <c r="F23" s="10">
        <v>33</v>
      </c>
      <c r="G23" s="51">
        <v>0.974894745049119</v>
      </c>
      <c r="H23" s="13">
        <f>I23+J23</f>
        <v>6252</v>
      </c>
      <c r="I23" s="65">
        <f>SUM('H25.9中央:H25.9園田'!I23)</f>
        <v>3110</v>
      </c>
      <c r="J23" s="65">
        <f>SUM('H25.9中央:H25.9園田'!J23)</f>
        <v>3142</v>
      </c>
    </row>
    <row r="24" spans="1:10" ht="13.5" customHeight="1">
      <c r="A24" s="16">
        <v>9</v>
      </c>
      <c r="B24" s="51">
        <v>0.994127068873465</v>
      </c>
      <c r="C24" s="13">
        <f>D24+E24</f>
        <v>3724</v>
      </c>
      <c r="D24" s="65">
        <f>SUM('H25.9中央:H25.9園田'!D24)</f>
        <v>1922</v>
      </c>
      <c r="E24" s="65">
        <f>SUM('H25.9中央:H25.9園田'!E24)</f>
        <v>1802</v>
      </c>
      <c r="F24" s="10">
        <v>34</v>
      </c>
      <c r="G24" s="51">
        <v>0.9866272741408801</v>
      </c>
      <c r="H24" s="13">
        <f>I24+J24</f>
        <v>6345</v>
      </c>
      <c r="I24" s="65">
        <f>SUM('H25.9中央:H25.9園田'!I24)</f>
        <v>3234</v>
      </c>
      <c r="J24" s="65">
        <f>SUM('H25.9中央:H25.9園田'!J24)</f>
        <v>3111</v>
      </c>
    </row>
    <row r="25" spans="1:10" ht="13.5" customHeight="1">
      <c r="A25" s="16"/>
      <c r="B25" s="51"/>
      <c r="C25" s="13"/>
      <c r="D25" s="13"/>
      <c r="E25" s="20"/>
      <c r="F25" s="10"/>
      <c r="G25" s="51"/>
      <c r="H25" s="13"/>
      <c r="I25" s="13"/>
      <c r="J25" s="13"/>
    </row>
    <row r="26" spans="1:10" s="41" customFormat="1" ht="13.5" customHeight="1">
      <c r="A26" s="34" t="s">
        <v>26</v>
      </c>
      <c r="B26" s="57"/>
      <c r="C26" s="43">
        <f>D26+E26</f>
        <v>19507</v>
      </c>
      <c r="D26" s="43">
        <f>SUBTOTAL(9,D28:D32)</f>
        <v>9930</v>
      </c>
      <c r="E26" s="43">
        <f>SUBTOTAL(9,E28:E32)</f>
        <v>9577</v>
      </c>
      <c r="F26" s="42" t="s">
        <v>27</v>
      </c>
      <c r="G26" s="57"/>
      <c r="H26" s="43">
        <f>I26+J26</f>
        <v>35812</v>
      </c>
      <c r="I26" s="43">
        <f>SUBTOTAL(9,I28:I32)</f>
        <v>18317</v>
      </c>
      <c r="J26" s="43">
        <f>SUBTOTAL(9,J28:J32)</f>
        <v>17495</v>
      </c>
    </row>
    <row r="27" spans="1:10" ht="13.5" customHeight="1">
      <c r="A27" s="16"/>
      <c r="B27" s="51"/>
      <c r="C27" s="13"/>
      <c r="D27" s="13"/>
      <c r="E27" s="13"/>
      <c r="F27" s="10"/>
      <c r="G27" s="51"/>
      <c r="H27" s="13"/>
      <c r="I27" s="13"/>
      <c r="J27" s="13"/>
    </row>
    <row r="28" spans="1:10" ht="13.5" customHeight="1">
      <c r="A28" s="16">
        <v>10</v>
      </c>
      <c r="B28" s="51">
        <v>0.9963350785340314</v>
      </c>
      <c r="C28" s="13">
        <f>D28+E28</f>
        <v>3806</v>
      </c>
      <c r="D28" s="65">
        <f>SUM('H25.9中央:H25.9園田'!D28)</f>
        <v>1936</v>
      </c>
      <c r="E28" s="65">
        <f>SUM('H25.9中央:H25.9園田'!E28)</f>
        <v>1870</v>
      </c>
      <c r="F28" s="10">
        <v>35</v>
      </c>
      <c r="G28" s="51">
        <v>0.9934650455927052</v>
      </c>
      <c r="H28" s="13">
        <f>I28+J28</f>
        <v>6537</v>
      </c>
      <c r="I28" s="65">
        <f>SUM('H25.9中央:H25.9園田'!I28)</f>
        <v>3365</v>
      </c>
      <c r="J28" s="65">
        <f>SUM('H25.9中央:H25.9園田'!J28)</f>
        <v>3172</v>
      </c>
    </row>
    <row r="29" spans="1:10" ht="13.5" customHeight="1">
      <c r="A29" s="16">
        <v>11</v>
      </c>
      <c r="B29" s="51">
        <v>0.994653767820774</v>
      </c>
      <c r="C29" s="13">
        <f>D29+E29</f>
        <v>3907</v>
      </c>
      <c r="D29" s="65">
        <f>SUM('H25.9中央:H25.9園田'!D29)</f>
        <v>1985</v>
      </c>
      <c r="E29" s="65">
        <f>SUM('H25.9中央:H25.9園田'!E29)</f>
        <v>1922</v>
      </c>
      <c r="F29" s="10">
        <v>36</v>
      </c>
      <c r="G29" s="51">
        <v>0.9911881333529152</v>
      </c>
      <c r="H29" s="13">
        <f>I29+J29</f>
        <v>6749</v>
      </c>
      <c r="I29" s="65">
        <f>SUM('H25.9中央:H25.9園田'!I29)</f>
        <v>3440</v>
      </c>
      <c r="J29" s="65">
        <f>SUM('H25.9中央:H25.9園田'!J29)</f>
        <v>3309</v>
      </c>
    </row>
    <row r="30" spans="1:10" ht="13.5" customHeight="1">
      <c r="A30" s="16">
        <v>12</v>
      </c>
      <c r="B30" s="51">
        <v>0.9941505595116988</v>
      </c>
      <c r="C30" s="13">
        <f>D30+E30</f>
        <v>3909</v>
      </c>
      <c r="D30" s="65">
        <f>SUM('H25.9中央:H25.9園田'!D30)</f>
        <v>2029</v>
      </c>
      <c r="E30" s="65">
        <f>SUM('H25.9中央:H25.9園田'!E30)</f>
        <v>1880</v>
      </c>
      <c r="F30" s="10">
        <v>37</v>
      </c>
      <c r="G30" s="51">
        <v>0.9934803717575253</v>
      </c>
      <c r="H30" s="13">
        <f>I30+J30</f>
        <v>7162</v>
      </c>
      <c r="I30" s="65">
        <f>SUM('H25.9中央:H25.9園田'!I30)</f>
        <v>3638</v>
      </c>
      <c r="J30" s="65">
        <f>SUM('H25.9中央:H25.9園田'!J30)</f>
        <v>3524</v>
      </c>
    </row>
    <row r="31" spans="1:10" ht="13.5" customHeight="1">
      <c r="A31" s="16">
        <v>13</v>
      </c>
      <c r="B31" s="51">
        <v>0.9979818365287588</v>
      </c>
      <c r="C31" s="13">
        <f>D31+E31</f>
        <v>3956</v>
      </c>
      <c r="D31" s="65">
        <f>SUM('H25.9中央:H25.9園田'!D31)</f>
        <v>1987</v>
      </c>
      <c r="E31" s="65">
        <f>SUM('H25.9中央:H25.9園田'!E31)</f>
        <v>1969</v>
      </c>
      <c r="F31" s="10">
        <v>38</v>
      </c>
      <c r="G31" s="51">
        <v>0.9928095872170439</v>
      </c>
      <c r="H31" s="13">
        <f>I31+J31</f>
        <v>7456</v>
      </c>
      <c r="I31" s="65">
        <f>SUM('H25.9中央:H25.9園田'!I31)</f>
        <v>3818</v>
      </c>
      <c r="J31" s="65">
        <f>SUM('H25.9中央:H25.9園田'!J31)</f>
        <v>3638</v>
      </c>
    </row>
    <row r="32" spans="1:10" ht="13.5" customHeight="1">
      <c r="A32" s="16">
        <v>14</v>
      </c>
      <c r="B32" s="51">
        <v>0.9979679959359918</v>
      </c>
      <c r="C32" s="13">
        <f>D32+E32</f>
        <v>3929</v>
      </c>
      <c r="D32" s="65">
        <f>SUM('H25.9中央:H25.9園田'!D32)</f>
        <v>1993</v>
      </c>
      <c r="E32" s="65">
        <f>SUM('H25.9中央:H25.9園田'!E32)</f>
        <v>1936</v>
      </c>
      <c r="F32" s="10">
        <v>39</v>
      </c>
      <c r="G32" s="51">
        <v>0.9922208281053952</v>
      </c>
      <c r="H32" s="13">
        <f>I32+J32</f>
        <v>7908</v>
      </c>
      <c r="I32" s="65">
        <f>SUM('H25.9中央:H25.9園田'!I32)</f>
        <v>4056</v>
      </c>
      <c r="J32" s="65">
        <f>SUM('H25.9中央:H25.9園田'!J32)</f>
        <v>3852</v>
      </c>
    </row>
    <row r="33" spans="1:10" ht="13.5" customHeight="1">
      <c r="A33" s="16"/>
      <c r="B33" s="51"/>
      <c r="C33" s="13"/>
      <c r="D33" s="13"/>
      <c r="E33" s="20"/>
      <c r="F33" s="10"/>
      <c r="G33" s="51"/>
      <c r="H33" s="13"/>
      <c r="I33" s="13"/>
      <c r="J33" s="13"/>
    </row>
    <row r="34" spans="1:10" s="41" customFormat="1" ht="13.5" customHeight="1">
      <c r="A34" s="34" t="s">
        <v>28</v>
      </c>
      <c r="B34" s="57"/>
      <c r="C34" s="43">
        <f>D34+E34</f>
        <v>20420</v>
      </c>
      <c r="D34" s="43">
        <f>SUBTOTAL(9,D36:D40)</f>
        <v>10434</v>
      </c>
      <c r="E34" s="43">
        <f>SUBTOTAL(9,E36:E40)</f>
        <v>9986</v>
      </c>
      <c r="F34" s="42" t="s">
        <v>29</v>
      </c>
      <c r="G34" s="57"/>
      <c r="H34" s="43">
        <f>I34+J34</f>
        <v>38932</v>
      </c>
      <c r="I34" s="43">
        <f>SUBTOTAL(9,I36:I40)</f>
        <v>19968</v>
      </c>
      <c r="J34" s="43">
        <f>SUBTOTAL(9,J36:J40)</f>
        <v>18964</v>
      </c>
    </row>
    <row r="35" spans="1:10" ht="13.5" customHeight="1">
      <c r="A35" s="16"/>
      <c r="B35" s="51"/>
      <c r="C35" s="13"/>
      <c r="D35" s="13"/>
      <c r="E35" s="20"/>
      <c r="F35" s="10"/>
      <c r="G35" s="51"/>
      <c r="H35" s="13"/>
      <c r="I35" s="13"/>
      <c r="J35" s="13"/>
    </row>
    <row r="36" spans="1:10" ht="13.5" customHeight="1">
      <c r="A36" s="16">
        <v>15</v>
      </c>
      <c r="B36" s="51">
        <v>0.9990391544559212</v>
      </c>
      <c r="C36" s="13">
        <f>D36+E36</f>
        <v>4159</v>
      </c>
      <c r="D36" s="65">
        <f>SUM('H25.9中央:H25.9園田'!D36)</f>
        <v>2125</v>
      </c>
      <c r="E36" s="65">
        <f>SUM('H25.9中央:H25.9園田'!E36)</f>
        <v>2034</v>
      </c>
      <c r="F36" s="10">
        <v>40</v>
      </c>
      <c r="G36" s="51">
        <v>0.9871181450128819</v>
      </c>
      <c r="H36" s="13">
        <f>I36+J36</f>
        <v>8046</v>
      </c>
      <c r="I36" s="65">
        <f>SUM('H25.9中央:H25.9園田'!I36)</f>
        <v>4103</v>
      </c>
      <c r="J36" s="65">
        <f>SUM('H25.9中央:H25.9園田'!J36)</f>
        <v>3943</v>
      </c>
    </row>
    <row r="37" spans="1:10" ht="13.5" customHeight="1">
      <c r="A37" s="16">
        <v>16</v>
      </c>
      <c r="B37" s="51">
        <v>0.9997466430200151</v>
      </c>
      <c r="C37" s="13">
        <f>D37+E37</f>
        <v>3946</v>
      </c>
      <c r="D37" s="65">
        <f>SUM('H25.9中央:H25.9園田'!D37)</f>
        <v>2020</v>
      </c>
      <c r="E37" s="65">
        <f>SUM('H25.9中央:H25.9園田'!E37)</f>
        <v>1926</v>
      </c>
      <c r="F37" s="10">
        <v>41</v>
      </c>
      <c r="G37" s="51">
        <v>0.9938688688688688</v>
      </c>
      <c r="H37" s="13">
        <f>I37+J37</f>
        <v>7943</v>
      </c>
      <c r="I37" s="65">
        <f>SUM('H25.9中央:H25.9園田'!I37)</f>
        <v>4074</v>
      </c>
      <c r="J37" s="65">
        <f>SUM('H25.9中央:H25.9園田'!J37)</f>
        <v>3869</v>
      </c>
    </row>
    <row r="38" spans="1:10" ht="13.5" customHeight="1">
      <c r="A38" s="16">
        <v>17</v>
      </c>
      <c r="B38" s="51">
        <v>0.9979813272773151</v>
      </c>
      <c r="C38" s="13">
        <f>D38+E38</f>
        <v>3955</v>
      </c>
      <c r="D38" s="65">
        <f>SUM('H25.9中央:H25.9園田'!D38)</f>
        <v>2027</v>
      </c>
      <c r="E38" s="65">
        <f>SUM('H25.9中央:H25.9園田'!E38)</f>
        <v>1928</v>
      </c>
      <c r="F38" s="10">
        <v>42</v>
      </c>
      <c r="G38" s="51">
        <v>0.9949335022165928</v>
      </c>
      <c r="H38" s="13">
        <f>I38+J38</f>
        <v>7855</v>
      </c>
      <c r="I38" s="65">
        <f>SUM('H25.9中央:H25.9園田'!I38)</f>
        <v>4029</v>
      </c>
      <c r="J38" s="65">
        <f>SUM('H25.9中央:H25.9園田'!J38)</f>
        <v>3826</v>
      </c>
    </row>
    <row r="39" spans="1:10" ht="13.5" customHeight="1">
      <c r="A39" s="16">
        <v>18</v>
      </c>
      <c r="B39" s="51">
        <v>1.0149625935162094</v>
      </c>
      <c r="C39" s="13">
        <f>D39+E39</f>
        <v>4070</v>
      </c>
      <c r="D39" s="65">
        <f>SUM('H25.9中央:H25.9園田'!D39)</f>
        <v>2072</v>
      </c>
      <c r="E39" s="65">
        <f>SUM('H25.9中央:H25.9園田'!E39)</f>
        <v>1998</v>
      </c>
      <c r="F39" s="10">
        <v>43</v>
      </c>
      <c r="G39" s="51">
        <v>1.0030503978779841</v>
      </c>
      <c r="H39" s="13">
        <f>I39+J39</f>
        <v>7563</v>
      </c>
      <c r="I39" s="65">
        <f>SUM('H25.9中央:H25.9園田'!I39)</f>
        <v>3906</v>
      </c>
      <c r="J39" s="65">
        <f>SUM('H25.9中央:H25.9園田'!J39)</f>
        <v>3657</v>
      </c>
    </row>
    <row r="40" spans="1:10" ht="13.5" customHeight="1">
      <c r="A40" s="16">
        <v>19</v>
      </c>
      <c r="B40" s="51">
        <v>1.0263157894736843</v>
      </c>
      <c r="C40" s="13">
        <f>D40+E40</f>
        <v>4290</v>
      </c>
      <c r="D40" s="65">
        <f>SUM('H25.9中央:H25.9園田'!D40)</f>
        <v>2190</v>
      </c>
      <c r="E40" s="65">
        <f>SUM('H25.9中央:H25.9園田'!E40)</f>
        <v>2100</v>
      </c>
      <c r="F40" s="10">
        <v>44</v>
      </c>
      <c r="G40" s="51">
        <v>0.9994687209456767</v>
      </c>
      <c r="H40" s="13">
        <f>I40+J40</f>
        <v>7525</v>
      </c>
      <c r="I40" s="65">
        <f>SUM('H25.9中央:H25.9園田'!I40)</f>
        <v>3856</v>
      </c>
      <c r="J40" s="65">
        <f>SUM('H25.9中央:H25.9園田'!J40)</f>
        <v>3669</v>
      </c>
    </row>
    <row r="41" spans="1:10" ht="13.5" customHeight="1">
      <c r="A41" s="16"/>
      <c r="B41" s="51"/>
      <c r="C41" s="13"/>
      <c r="D41" s="13"/>
      <c r="E41" s="20"/>
      <c r="F41" s="10"/>
      <c r="G41" s="51"/>
      <c r="H41" s="13"/>
      <c r="I41" s="13"/>
      <c r="J41" s="13"/>
    </row>
    <row r="42" spans="1:10" s="41" customFormat="1" ht="13.5" customHeight="1">
      <c r="A42" s="34" t="s">
        <v>30</v>
      </c>
      <c r="B42" s="57"/>
      <c r="C42" s="43">
        <f>D42+E42</f>
        <v>22454</v>
      </c>
      <c r="D42" s="43">
        <f>SUBTOTAL(9,D44:D48)</f>
        <v>11304</v>
      </c>
      <c r="E42" s="43">
        <f>SUBTOTAL(9,E44:E48)</f>
        <v>11150</v>
      </c>
      <c r="F42" s="42" t="s">
        <v>31</v>
      </c>
      <c r="G42" s="57"/>
      <c r="H42" s="43">
        <f>I42+J42</f>
        <v>32234</v>
      </c>
      <c r="I42" s="43">
        <f>SUBTOTAL(9,I44:I48)</f>
        <v>16506</v>
      </c>
      <c r="J42" s="43">
        <f>SUBTOTAL(9,J44:J48)</f>
        <v>15728</v>
      </c>
    </row>
    <row r="43" spans="1:10" ht="13.5" customHeight="1">
      <c r="A43" s="16"/>
      <c r="B43" s="51"/>
      <c r="C43" s="13"/>
      <c r="D43" s="13"/>
      <c r="E43" s="20"/>
      <c r="F43" s="10"/>
      <c r="G43" s="51"/>
      <c r="H43" s="13"/>
      <c r="I43" s="13"/>
      <c r="J43" s="13"/>
    </row>
    <row r="44" spans="1:10" ht="13.5" customHeight="1">
      <c r="A44" s="16">
        <v>20</v>
      </c>
      <c r="B44" s="51">
        <v>1.0157805292546735</v>
      </c>
      <c r="C44" s="13">
        <f>D44+E44</f>
        <v>4184</v>
      </c>
      <c r="D44" s="65">
        <f>SUM('H25.9中央:H25.9園田'!D44)</f>
        <v>2175</v>
      </c>
      <c r="E44" s="65">
        <f>SUM('H25.9中央:H25.9園田'!E44)</f>
        <v>2009</v>
      </c>
      <c r="F44" s="10">
        <v>45</v>
      </c>
      <c r="G44" s="51">
        <v>0.9977591036414566</v>
      </c>
      <c r="H44" s="13">
        <f>I44+J44</f>
        <v>7124</v>
      </c>
      <c r="I44" s="65">
        <f>SUM('H25.9中央:H25.9園田'!I44)</f>
        <v>3650</v>
      </c>
      <c r="J44" s="65">
        <f>SUM('H25.9中央:H25.9園田'!J44)</f>
        <v>3474</v>
      </c>
    </row>
    <row r="45" spans="1:10" ht="13.5" customHeight="1">
      <c r="A45" s="16">
        <v>21</v>
      </c>
      <c r="B45" s="51">
        <v>1.018583042973287</v>
      </c>
      <c r="C45" s="13">
        <f>D45+E45</f>
        <v>4385</v>
      </c>
      <c r="D45" s="65">
        <f>SUM('H25.9中央:H25.9園田'!D45)</f>
        <v>2203</v>
      </c>
      <c r="E45" s="65">
        <f>SUM('H25.9中央:H25.9園田'!E45)</f>
        <v>2182</v>
      </c>
      <c r="F45" s="10">
        <v>46</v>
      </c>
      <c r="G45" s="51">
        <v>1.0008553100498931</v>
      </c>
      <c r="H45" s="13">
        <f>I45+J45</f>
        <v>7021</v>
      </c>
      <c r="I45" s="65">
        <f>SUM('H25.9中央:H25.9園田'!I45)</f>
        <v>3638</v>
      </c>
      <c r="J45" s="65">
        <f>SUM('H25.9中央:H25.9園田'!J45)</f>
        <v>3383</v>
      </c>
    </row>
    <row r="46" spans="1:10" ht="13.5" customHeight="1">
      <c r="A46" s="16">
        <v>22</v>
      </c>
      <c r="B46" s="51">
        <v>1.021965317919075</v>
      </c>
      <c r="C46" s="13">
        <f>D46+E46</f>
        <v>4420</v>
      </c>
      <c r="D46" s="65">
        <f>SUM('H25.9中央:H25.9園田'!D46)</f>
        <v>2248</v>
      </c>
      <c r="E46" s="65">
        <f>SUM('H25.9中央:H25.9園田'!E46)</f>
        <v>2172</v>
      </c>
      <c r="F46" s="10">
        <v>47</v>
      </c>
      <c r="G46" s="51">
        <v>0.9918443002780352</v>
      </c>
      <c r="H46" s="13">
        <f>I46+J46</f>
        <v>5351</v>
      </c>
      <c r="I46" s="65">
        <f>SUM('H25.9中央:H25.9園田'!I46)</f>
        <v>2759</v>
      </c>
      <c r="J46" s="65">
        <f>SUM('H25.9中央:H25.9園田'!J46)</f>
        <v>2592</v>
      </c>
    </row>
    <row r="47" spans="1:10" ht="13.5" customHeight="1">
      <c r="A47" s="16">
        <v>23</v>
      </c>
      <c r="B47" s="51">
        <v>1.051858650757228</v>
      </c>
      <c r="C47" s="13">
        <f>D47+E47</f>
        <v>4584</v>
      </c>
      <c r="D47" s="65">
        <f>SUM('H25.9中央:H25.9園田'!D47)</f>
        <v>2223</v>
      </c>
      <c r="E47" s="65">
        <f>SUM('H25.9中央:H25.9園田'!E47)</f>
        <v>2361</v>
      </c>
      <c r="F47" s="10">
        <v>48</v>
      </c>
      <c r="G47" s="51">
        <v>1.0003005259203606</v>
      </c>
      <c r="H47" s="13">
        <f>I47+J47</f>
        <v>6657</v>
      </c>
      <c r="I47" s="65">
        <f>SUM('H25.9中央:H25.9園田'!I47)</f>
        <v>3373</v>
      </c>
      <c r="J47" s="65">
        <f>SUM('H25.9中央:H25.9園田'!J47)</f>
        <v>3284</v>
      </c>
    </row>
    <row r="48" spans="1:10" ht="13.5" customHeight="1">
      <c r="A48" s="16">
        <v>24</v>
      </c>
      <c r="B48" s="51">
        <v>1.0371865703357417</v>
      </c>
      <c r="C48" s="13">
        <f>D48+E48</f>
        <v>4881</v>
      </c>
      <c r="D48" s="65">
        <f>SUM('H25.9中央:H25.9園田'!D48)</f>
        <v>2455</v>
      </c>
      <c r="E48" s="65">
        <f>SUM('H25.9中央:H25.9園田'!E48)</f>
        <v>2426</v>
      </c>
      <c r="F48" s="10">
        <v>49</v>
      </c>
      <c r="G48" s="51">
        <v>0.9995069033530573</v>
      </c>
      <c r="H48" s="13">
        <f>I48+J48</f>
        <v>6081</v>
      </c>
      <c r="I48" s="65">
        <f>SUM('H25.9中央:H25.9園田'!I48)</f>
        <v>3086</v>
      </c>
      <c r="J48" s="65">
        <f>SUM('H25.9中央:H25.9園田'!J48)</f>
        <v>2995</v>
      </c>
    </row>
    <row r="49" spans="1:10" ht="13.5" customHeight="1">
      <c r="A49" s="17"/>
      <c r="B49" s="52"/>
      <c r="C49" s="66"/>
      <c r="D49" s="66"/>
      <c r="E49" s="67"/>
      <c r="F49" s="18"/>
      <c r="G49" s="52"/>
      <c r="H49" s="66"/>
      <c r="I49" s="66"/>
      <c r="J49" s="66"/>
    </row>
    <row r="50" ht="13.5" customHeight="1">
      <c r="A50" t="s">
        <v>41</v>
      </c>
    </row>
    <row r="51" ht="13.5" customHeight="1"/>
    <row r="52" ht="13.5" customHeight="1"/>
    <row r="53" ht="13.5" customHeight="1"/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78"/>
      <c r="F60" s="78"/>
    </row>
    <row r="61" spans="5:6" ht="13.5" customHeight="1">
      <c r="E61" s="23"/>
      <c r="F61" s="23"/>
    </row>
    <row r="62" spans="5:6" ht="13.5" customHeight="1">
      <c r="E62" s="23"/>
      <c r="F62" s="23"/>
    </row>
    <row r="63" spans="5:6" ht="13.5">
      <c r="E63" s="23"/>
      <c r="F63" s="23"/>
    </row>
    <row r="64" spans="5:6" ht="13.5" customHeight="1">
      <c r="E64" s="23"/>
      <c r="F64" s="23"/>
    </row>
    <row r="65" spans="1:10" ht="17.25" customHeight="1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6" ht="13.5" customHeight="1"/>
    <row r="67" spans="1:10" ht="18" customHeight="1">
      <c r="A67" s="2" t="s">
        <v>43</v>
      </c>
      <c r="B67" s="49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88" t="s">
        <v>20</v>
      </c>
      <c r="B69" s="90" t="s">
        <v>40</v>
      </c>
      <c r="C69" s="95" t="s">
        <v>5</v>
      </c>
      <c r="D69" s="86" t="s">
        <v>0</v>
      </c>
      <c r="E69" s="86" t="s">
        <v>1</v>
      </c>
      <c r="F69" s="93" t="s">
        <v>20</v>
      </c>
      <c r="G69" s="90" t="s">
        <v>40</v>
      </c>
      <c r="H69" s="95" t="s">
        <v>5</v>
      </c>
      <c r="I69" s="86" t="s">
        <v>0</v>
      </c>
      <c r="J69" s="88" t="s">
        <v>1</v>
      </c>
    </row>
    <row r="70" spans="1:10" ht="13.5" customHeight="1">
      <c r="A70" s="89"/>
      <c r="B70" s="91"/>
      <c r="C70" s="96"/>
      <c r="D70" s="87"/>
      <c r="E70" s="87"/>
      <c r="F70" s="94"/>
      <c r="G70" s="91"/>
      <c r="H70" s="96"/>
      <c r="I70" s="87"/>
      <c r="J70" s="89"/>
    </row>
    <row r="71" spans="1:10" ht="13.5" customHeight="1">
      <c r="A71" s="8"/>
      <c r="B71" s="55"/>
      <c r="C71" s="6"/>
      <c r="D71" s="6"/>
      <c r="E71" s="7"/>
      <c r="F71" s="48"/>
      <c r="G71" s="54"/>
      <c r="H71" s="6"/>
      <c r="I71" s="6"/>
      <c r="J71" s="6"/>
    </row>
    <row r="72" spans="1:10" s="41" customFormat="1" ht="13.5" customHeight="1">
      <c r="A72" s="34" t="s">
        <v>32</v>
      </c>
      <c r="B72" s="57"/>
      <c r="C72" s="43">
        <f>D72+E72</f>
        <v>26971</v>
      </c>
      <c r="D72" s="43">
        <f>SUBTOTAL(9,D74:D78)</f>
        <v>13579</v>
      </c>
      <c r="E72" s="43">
        <f>SUBTOTAL(9,E74:E78)</f>
        <v>13392</v>
      </c>
      <c r="F72" s="42" t="s">
        <v>33</v>
      </c>
      <c r="G72" s="57"/>
      <c r="H72" s="43">
        <f>I72+J72</f>
        <v>23752</v>
      </c>
      <c r="I72" s="43">
        <f>SUBTOTAL(9,I74:I78)</f>
        <v>10306</v>
      </c>
      <c r="J72" s="43">
        <f>SUBTOTAL(9,J74:J78)</f>
        <v>13446</v>
      </c>
    </row>
    <row r="73" spans="1:10" ht="13.5" customHeight="1">
      <c r="A73" s="16"/>
      <c r="B73" s="51"/>
      <c r="C73" s="13"/>
      <c r="D73" s="13"/>
      <c r="E73" s="20"/>
      <c r="F73" s="10"/>
      <c r="G73" s="51"/>
      <c r="H73" s="13"/>
      <c r="I73" s="13"/>
      <c r="J73" s="13"/>
    </row>
    <row r="74" spans="1:10" ht="13.5" customHeight="1">
      <c r="A74" s="16">
        <v>50</v>
      </c>
      <c r="B74" s="51">
        <v>0.995238904948138</v>
      </c>
      <c r="C74" s="13">
        <f>D74+E74</f>
        <v>5853</v>
      </c>
      <c r="D74" s="65">
        <f>SUM('H25.9中央:H25.9園田'!D74)</f>
        <v>2893</v>
      </c>
      <c r="E74" s="65">
        <f>SUM('H25.9中央:H25.9園田'!E74)</f>
        <v>2960</v>
      </c>
      <c r="F74" s="10">
        <v>75</v>
      </c>
      <c r="G74" s="51">
        <v>0.9765834932821497</v>
      </c>
      <c r="H74" s="13">
        <f>I74+J74</f>
        <v>5088</v>
      </c>
      <c r="I74" s="65">
        <f>SUM('H25.9中央:H25.9園田'!I74)</f>
        <v>2265</v>
      </c>
      <c r="J74" s="65">
        <f>SUM('H25.9中央:H25.9園田'!J74)</f>
        <v>2823</v>
      </c>
    </row>
    <row r="75" spans="1:10" ht="13.5" customHeight="1">
      <c r="A75" s="16">
        <v>51</v>
      </c>
      <c r="B75" s="51">
        <v>0.9987362339772522</v>
      </c>
      <c r="C75" s="13">
        <f>D75+E75</f>
        <v>5532</v>
      </c>
      <c r="D75" s="65">
        <f>SUM('H25.9中央:H25.9園田'!D75)</f>
        <v>2768</v>
      </c>
      <c r="E75" s="65">
        <f>SUM('H25.9中央:H25.9園田'!E75)</f>
        <v>2764</v>
      </c>
      <c r="F75" s="10">
        <v>76</v>
      </c>
      <c r="G75" s="51">
        <v>0.973145285935085</v>
      </c>
      <c r="H75" s="13">
        <f>I75+J75</f>
        <v>5037</v>
      </c>
      <c r="I75" s="65">
        <f>SUM('H25.9中央:H25.9園田'!I75)</f>
        <v>2242</v>
      </c>
      <c r="J75" s="65">
        <f>SUM('H25.9中央:H25.9園田'!J75)</f>
        <v>2795</v>
      </c>
    </row>
    <row r="76" spans="1:10" ht="13.5" customHeight="1">
      <c r="A76" s="16">
        <v>52</v>
      </c>
      <c r="B76" s="51">
        <v>1.0021036527060623</v>
      </c>
      <c r="C76" s="13">
        <f>D76+E76</f>
        <v>5240</v>
      </c>
      <c r="D76" s="65">
        <f>SUM('H25.9中央:H25.9園田'!D76)</f>
        <v>2664</v>
      </c>
      <c r="E76" s="65">
        <f>SUM('H25.9中央:H25.9園田'!E76)</f>
        <v>2576</v>
      </c>
      <c r="F76" s="10">
        <v>77</v>
      </c>
      <c r="G76" s="51">
        <v>0.9730499145947997</v>
      </c>
      <c r="H76" s="13">
        <f>I76+J76</f>
        <v>5127</v>
      </c>
      <c r="I76" s="65">
        <f>SUM('H25.9中央:H25.9園田'!I76)</f>
        <v>2217</v>
      </c>
      <c r="J76" s="65">
        <f>SUM('H25.9中央:H25.9園田'!J76)</f>
        <v>2910</v>
      </c>
    </row>
    <row r="77" spans="1:10" ht="13.5" customHeight="1">
      <c r="A77" s="16">
        <v>53</v>
      </c>
      <c r="B77" s="51">
        <v>0.9949276723652076</v>
      </c>
      <c r="C77" s="13">
        <f>D77+E77</f>
        <v>5296</v>
      </c>
      <c r="D77" s="65">
        <f>SUM('H25.9中央:H25.9園田'!D77)</f>
        <v>2702</v>
      </c>
      <c r="E77" s="65">
        <f>SUM('H25.9中央:H25.9園田'!E77)</f>
        <v>2594</v>
      </c>
      <c r="F77" s="10">
        <v>78</v>
      </c>
      <c r="G77" s="51">
        <v>0.9687232219365896</v>
      </c>
      <c r="H77" s="13">
        <f>I77+J77</f>
        <v>4522</v>
      </c>
      <c r="I77" s="65">
        <f>SUM('H25.9中央:H25.9園田'!I77)</f>
        <v>1909</v>
      </c>
      <c r="J77" s="65">
        <f>SUM('H25.9中央:H25.9園田'!J77)</f>
        <v>2613</v>
      </c>
    </row>
    <row r="78" spans="1:10" ht="13.5" customHeight="1">
      <c r="A78" s="16">
        <v>54</v>
      </c>
      <c r="B78" s="51">
        <v>1.001984126984127</v>
      </c>
      <c r="C78" s="13">
        <f>D78+E78</f>
        <v>5050</v>
      </c>
      <c r="D78" s="65">
        <f>SUM('H25.9中央:H25.9園田'!D78)</f>
        <v>2552</v>
      </c>
      <c r="E78" s="65">
        <f>SUM('H25.9中央:H25.9園田'!E78)</f>
        <v>2498</v>
      </c>
      <c r="F78" s="10">
        <v>79</v>
      </c>
      <c r="G78" s="51">
        <v>0.9674124513618677</v>
      </c>
      <c r="H78" s="13">
        <f>I78+J78</f>
        <v>3978</v>
      </c>
      <c r="I78" s="65">
        <f>SUM('H25.9中央:H25.9園田'!I78)</f>
        <v>1673</v>
      </c>
      <c r="J78" s="65">
        <f>SUM('H25.9中央:H25.9園田'!J78)</f>
        <v>2305</v>
      </c>
    </row>
    <row r="79" spans="1:10" ht="13.5" customHeight="1">
      <c r="A79" s="16"/>
      <c r="B79" s="51"/>
      <c r="C79" s="13"/>
      <c r="D79" s="13"/>
      <c r="E79" s="20"/>
      <c r="F79" s="10"/>
      <c r="G79" s="51"/>
      <c r="H79" s="13"/>
      <c r="I79" s="13"/>
      <c r="J79" s="13"/>
    </row>
    <row r="80" spans="1:10" s="41" customFormat="1" ht="13.5" customHeight="1">
      <c r="A80" s="34" t="s">
        <v>34</v>
      </c>
      <c r="B80" s="57"/>
      <c r="C80" s="43">
        <f>D80+E80</f>
        <v>25218</v>
      </c>
      <c r="D80" s="43">
        <f>SUBTOTAL(9,D82:D86)</f>
        <v>12785</v>
      </c>
      <c r="E80" s="43">
        <f>SUBTOTAL(9,E82:E86)</f>
        <v>12433</v>
      </c>
      <c r="F80" s="42" t="s">
        <v>35</v>
      </c>
      <c r="G80" s="57"/>
      <c r="H80" s="43">
        <f>I80+J80</f>
        <v>15914</v>
      </c>
      <c r="I80" s="43">
        <f>SUBTOTAL(9,I82:I86)</f>
        <v>6122</v>
      </c>
      <c r="J80" s="43">
        <f>SUBTOTAL(9,J82:J86)</f>
        <v>9792</v>
      </c>
    </row>
    <row r="81" spans="1:10" ht="13.5" customHeight="1">
      <c r="A81" s="16"/>
      <c r="B81" s="51"/>
      <c r="C81" s="13"/>
      <c r="D81" s="13"/>
      <c r="E81" s="20"/>
      <c r="F81" s="10"/>
      <c r="G81" s="51"/>
      <c r="H81" s="13"/>
      <c r="I81" s="13"/>
      <c r="J81" s="13"/>
    </row>
    <row r="82" spans="1:10" ht="13.5" customHeight="1">
      <c r="A82" s="16">
        <v>55</v>
      </c>
      <c r="B82" s="51">
        <v>0.9933890725257631</v>
      </c>
      <c r="C82" s="13">
        <f>D82+E82</f>
        <v>5109</v>
      </c>
      <c r="D82" s="65">
        <f>SUM('H25.9中央:H25.9園田'!D82)</f>
        <v>2588</v>
      </c>
      <c r="E82" s="65">
        <f>SUM('H25.9中央:H25.9園田'!E82)</f>
        <v>2521</v>
      </c>
      <c r="F82" s="10">
        <v>80</v>
      </c>
      <c r="G82" s="51">
        <v>0.9598577235772358</v>
      </c>
      <c r="H82" s="13">
        <f>I82+J82</f>
        <v>3778</v>
      </c>
      <c r="I82" s="65">
        <f>SUM('H25.9中央:H25.9園田'!I82)</f>
        <v>1518</v>
      </c>
      <c r="J82" s="65">
        <f>SUM('H25.9中央:H25.9園田'!J82)</f>
        <v>2260</v>
      </c>
    </row>
    <row r="83" spans="1:10" ht="13.5" customHeight="1">
      <c r="A83" s="16">
        <v>56</v>
      </c>
      <c r="B83" s="51">
        <v>0.9979040033535946</v>
      </c>
      <c r="C83" s="13">
        <f>D83+E83</f>
        <v>4761</v>
      </c>
      <c r="D83" s="65">
        <f>SUM('H25.9中央:H25.9園田'!D83)</f>
        <v>2404</v>
      </c>
      <c r="E83" s="65">
        <f>SUM('H25.9中央:H25.9園田'!E83)</f>
        <v>2357</v>
      </c>
      <c r="F83" s="10">
        <v>81</v>
      </c>
      <c r="G83" s="51">
        <v>0.9538745387453874</v>
      </c>
      <c r="H83" s="13">
        <f>I83+J83</f>
        <v>3619</v>
      </c>
      <c r="I83" s="65">
        <f>SUM('H25.9中央:H25.9園田'!I83)</f>
        <v>1402</v>
      </c>
      <c r="J83" s="65">
        <f>SUM('H25.9中央:H25.9園田'!J83)</f>
        <v>2217</v>
      </c>
    </row>
    <row r="84" spans="1:10" ht="13.5" customHeight="1">
      <c r="A84" s="16">
        <v>57</v>
      </c>
      <c r="B84" s="51">
        <v>0.998998998998999</v>
      </c>
      <c r="C84" s="13">
        <f>D84+E84</f>
        <v>4990</v>
      </c>
      <c r="D84" s="65">
        <f>SUM('H25.9中央:H25.9園田'!D84)</f>
        <v>2572</v>
      </c>
      <c r="E84" s="65">
        <f>SUM('H25.9中央:H25.9園田'!E84)</f>
        <v>2418</v>
      </c>
      <c r="F84" s="10">
        <v>82</v>
      </c>
      <c r="G84" s="51">
        <v>0.9561324977618622</v>
      </c>
      <c r="H84" s="13">
        <f>I84+J84</f>
        <v>3204</v>
      </c>
      <c r="I84" s="65">
        <f>SUM('H25.9中央:H25.9園田'!I84)</f>
        <v>1246</v>
      </c>
      <c r="J84" s="65">
        <f>SUM('H25.9中央:H25.9園田'!J84)</f>
        <v>1958</v>
      </c>
    </row>
    <row r="85" spans="1:10" ht="13.5" customHeight="1">
      <c r="A85" s="16">
        <v>58</v>
      </c>
      <c r="B85" s="51">
        <v>0.994276993513926</v>
      </c>
      <c r="C85" s="13">
        <f>D85+E85</f>
        <v>5212</v>
      </c>
      <c r="D85" s="65">
        <f>SUM('H25.9中央:H25.9園田'!D85)</f>
        <v>2650</v>
      </c>
      <c r="E85" s="65">
        <f>SUM('H25.9中央:H25.9園田'!E85)</f>
        <v>2562</v>
      </c>
      <c r="F85" s="10">
        <v>83</v>
      </c>
      <c r="G85" s="51">
        <v>0.9379073756432247</v>
      </c>
      <c r="H85" s="13">
        <f>I85+J85</f>
        <v>2734</v>
      </c>
      <c r="I85" s="65">
        <f>SUM('H25.9中央:H25.9園田'!I85)</f>
        <v>1065</v>
      </c>
      <c r="J85" s="65">
        <f>SUM('H25.9中央:H25.9園田'!J85)</f>
        <v>1669</v>
      </c>
    </row>
    <row r="86" spans="1:10" ht="13.5" customHeight="1">
      <c r="A86" s="16">
        <v>59</v>
      </c>
      <c r="B86" s="51">
        <v>0.9903772132409546</v>
      </c>
      <c r="C86" s="13">
        <f>D86+E86</f>
        <v>5146</v>
      </c>
      <c r="D86" s="65">
        <f>SUM('H25.9中央:H25.9園田'!D86)</f>
        <v>2571</v>
      </c>
      <c r="E86" s="65">
        <f>SUM('H25.9中央:H25.9園田'!E86)</f>
        <v>2575</v>
      </c>
      <c r="F86" s="10">
        <v>84</v>
      </c>
      <c r="G86" s="51">
        <v>0.9367962223029422</v>
      </c>
      <c r="H86" s="13">
        <f>I86+J86</f>
        <v>2579</v>
      </c>
      <c r="I86" s="65">
        <f>SUM('H25.9中央:H25.9園田'!I86)</f>
        <v>891</v>
      </c>
      <c r="J86" s="65">
        <f>SUM('H25.9中央:H25.9園田'!J86)</f>
        <v>1688</v>
      </c>
    </row>
    <row r="87" spans="1:10" ht="13.5" customHeight="1">
      <c r="A87" s="16"/>
      <c r="B87" s="51"/>
      <c r="C87" s="13"/>
      <c r="D87" s="13"/>
      <c r="E87" s="20"/>
      <c r="F87" s="10"/>
      <c r="G87" s="51"/>
      <c r="H87" s="13"/>
      <c r="I87" s="13"/>
      <c r="J87" s="13"/>
    </row>
    <row r="88" spans="1:10" s="41" customFormat="1" ht="13.5" customHeight="1">
      <c r="A88" s="34" t="s">
        <v>36</v>
      </c>
      <c r="B88" s="57"/>
      <c r="C88" s="43">
        <f>D88+E88</f>
        <v>34053</v>
      </c>
      <c r="D88" s="43">
        <f>SUBTOTAL(9,D90:D94)</f>
        <v>16781</v>
      </c>
      <c r="E88" s="43">
        <f>SUBTOTAL(9,E90:E94)</f>
        <v>17272</v>
      </c>
      <c r="F88" s="42" t="s">
        <v>2</v>
      </c>
      <c r="G88" s="57"/>
      <c r="H88" s="43">
        <f>I88+J88</f>
        <v>8635</v>
      </c>
      <c r="I88" s="43">
        <f>SUBTOTAL(9,I90:I94)</f>
        <v>2701</v>
      </c>
      <c r="J88" s="43">
        <f>SUBTOTAL(9,J90:J94)</f>
        <v>5934</v>
      </c>
    </row>
    <row r="89" spans="1:10" ht="13.5" customHeight="1">
      <c r="A89" s="16"/>
      <c r="B89" s="51"/>
      <c r="C89" s="13"/>
      <c r="D89" s="13"/>
      <c r="E89" s="20"/>
      <c r="F89" s="10"/>
      <c r="G89" s="51"/>
      <c r="H89" s="13"/>
      <c r="I89" s="13"/>
      <c r="J89" s="13"/>
    </row>
    <row r="90" spans="1:10" ht="13.5" customHeight="1">
      <c r="A90" s="16">
        <v>60</v>
      </c>
      <c r="B90" s="51">
        <v>0.9907665505226481</v>
      </c>
      <c r="C90" s="13">
        <f>D90+E90</f>
        <v>5687</v>
      </c>
      <c r="D90" s="65">
        <f>SUM('H25.9中央:H25.9園田'!D90)</f>
        <v>2706</v>
      </c>
      <c r="E90" s="65">
        <f>SUM('H25.9中央:H25.9園田'!E90)</f>
        <v>2981</v>
      </c>
      <c r="F90" s="10">
        <v>85</v>
      </c>
      <c r="G90" s="51">
        <v>0.9332220367278798</v>
      </c>
      <c r="H90" s="13">
        <f>I90+J90</f>
        <v>2236</v>
      </c>
      <c r="I90" s="65">
        <f>SUM('H25.9中央:H25.9園田'!I90)</f>
        <v>761</v>
      </c>
      <c r="J90" s="65">
        <f>SUM('H25.9中央:H25.9園田'!J90)</f>
        <v>1475</v>
      </c>
    </row>
    <row r="91" spans="1:10" ht="13.5" customHeight="1">
      <c r="A91" s="16">
        <v>61</v>
      </c>
      <c r="B91" s="51">
        <v>0.9940667094291212</v>
      </c>
      <c r="C91" s="13">
        <f>D91+E91</f>
        <v>6199</v>
      </c>
      <c r="D91" s="65">
        <f>SUM('H25.9中央:H25.9園田'!D91)</f>
        <v>3162</v>
      </c>
      <c r="E91" s="65">
        <f>SUM('H25.9中央:H25.9園田'!E91)</f>
        <v>3037</v>
      </c>
      <c r="F91" s="10">
        <v>86</v>
      </c>
      <c r="G91" s="51">
        <v>0.927400468384075</v>
      </c>
      <c r="H91" s="13">
        <f>I91+J91</f>
        <v>1980</v>
      </c>
      <c r="I91" s="65">
        <f>SUM('H25.9中央:H25.9園田'!I91)</f>
        <v>661</v>
      </c>
      <c r="J91" s="65">
        <f>SUM('H25.9中央:H25.9園田'!J91)</f>
        <v>1319</v>
      </c>
    </row>
    <row r="92" spans="1:10" ht="13.5" customHeight="1">
      <c r="A92" s="16">
        <v>62</v>
      </c>
      <c r="B92" s="51">
        <v>0.9897944091110782</v>
      </c>
      <c r="C92" s="13">
        <f>D92+E92</f>
        <v>6692</v>
      </c>
      <c r="D92" s="65">
        <f>SUM('H25.9中央:H25.9園田'!D92)</f>
        <v>3364</v>
      </c>
      <c r="E92" s="65">
        <f>SUM('H25.9中央:H25.9園田'!E92)</f>
        <v>3328</v>
      </c>
      <c r="F92" s="10">
        <v>87</v>
      </c>
      <c r="G92" s="51">
        <v>0.9291125541125541</v>
      </c>
      <c r="H92" s="13">
        <f>I92+J92</f>
        <v>1717</v>
      </c>
      <c r="I92" s="65">
        <f>SUM('H25.9中央:H25.9園田'!I92)</f>
        <v>541</v>
      </c>
      <c r="J92" s="65">
        <f>SUM('H25.9中央:H25.9園田'!J92)</f>
        <v>1176</v>
      </c>
    </row>
    <row r="93" spans="1:10" ht="13.5" customHeight="1">
      <c r="A93" s="16">
        <v>63</v>
      </c>
      <c r="B93" s="51">
        <v>0.9898863951233029</v>
      </c>
      <c r="C93" s="13">
        <f>D93+E93</f>
        <v>7145</v>
      </c>
      <c r="D93" s="65">
        <f>SUM('H25.9中央:H25.9園田'!D93)</f>
        <v>3520</v>
      </c>
      <c r="E93" s="65">
        <f>SUM('H25.9中央:H25.9園田'!E93)</f>
        <v>3625</v>
      </c>
      <c r="F93" s="10">
        <v>88</v>
      </c>
      <c r="G93" s="51">
        <v>0.9089813140446051</v>
      </c>
      <c r="H93" s="13">
        <f>I93+J93</f>
        <v>1508</v>
      </c>
      <c r="I93" s="65">
        <f>SUM('H25.9中央:H25.9園田'!I93)</f>
        <v>425</v>
      </c>
      <c r="J93" s="65">
        <f>SUM('H25.9中央:H25.9園田'!J93)</f>
        <v>1083</v>
      </c>
    </row>
    <row r="94" spans="1:10" ht="13.5" customHeight="1">
      <c r="A94" s="16">
        <v>64</v>
      </c>
      <c r="B94" s="51">
        <v>0.9880204009014352</v>
      </c>
      <c r="C94" s="13">
        <f>D94+E94</f>
        <v>8330</v>
      </c>
      <c r="D94" s="65">
        <f>SUM('H25.9中央:H25.9園田'!D94)</f>
        <v>4029</v>
      </c>
      <c r="E94" s="65">
        <f>SUM('H25.9中央:H25.9園田'!E94)</f>
        <v>4301</v>
      </c>
      <c r="F94" s="10">
        <v>89</v>
      </c>
      <c r="G94" s="51">
        <v>0.9072948328267477</v>
      </c>
      <c r="H94" s="13">
        <f>I94+J94</f>
        <v>1194</v>
      </c>
      <c r="I94" s="65">
        <f>SUM('H25.9中央:H25.9園田'!I94)</f>
        <v>313</v>
      </c>
      <c r="J94" s="65">
        <f>SUM('H25.9中央:H25.9園田'!J94)</f>
        <v>881</v>
      </c>
    </row>
    <row r="95" spans="1:10" ht="13.5" customHeight="1">
      <c r="A95" s="16"/>
      <c r="B95" s="51"/>
      <c r="C95" s="13"/>
      <c r="D95" s="13"/>
      <c r="E95" s="20"/>
      <c r="F95" s="10"/>
      <c r="G95" s="51"/>
      <c r="H95" s="13"/>
      <c r="I95" s="13"/>
      <c r="J95" s="13"/>
    </row>
    <row r="96" spans="1:10" s="41" customFormat="1" ht="13.5" customHeight="1">
      <c r="A96" s="34" t="s">
        <v>37</v>
      </c>
      <c r="B96" s="57"/>
      <c r="C96" s="43">
        <f>D96+E96</f>
        <v>32928</v>
      </c>
      <c r="D96" s="43">
        <f>SUBTOTAL(9,D98:D102)</f>
        <v>15767</v>
      </c>
      <c r="E96" s="43">
        <f>SUBTOTAL(9,E98:E102)</f>
        <v>17161</v>
      </c>
      <c r="F96" s="42" t="s">
        <v>3</v>
      </c>
      <c r="G96" s="57"/>
      <c r="H96" s="43">
        <f>I96+J96</f>
        <v>3473</v>
      </c>
      <c r="I96" s="43">
        <f>SUBTOTAL(9,I98:I102)</f>
        <v>684</v>
      </c>
      <c r="J96" s="43">
        <f>SUBTOTAL(9,J98:J102)</f>
        <v>2789</v>
      </c>
    </row>
    <row r="97" spans="1:10" ht="13.5" customHeight="1">
      <c r="A97" s="16"/>
      <c r="B97" s="51"/>
      <c r="C97" s="13"/>
      <c r="D97" s="13"/>
      <c r="E97" s="20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0.9885207100591716</v>
      </c>
      <c r="C98" s="13">
        <f>D98+E98</f>
        <v>8353</v>
      </c>
      <c r="D98" s="65">
        <f>SUM('H25.9中央:H25.9園田'!D98)</f>
        <v>4082</v>
      </c>
      <c r="E98" s="65">
        <f>SUM('H25.9中央:H25.9園田'!E98)</f>
        <v>4271</v>
      </c>
      <c r="F98" s="10">
        <v>90</v>
      </c>
      <c r="G98" s="51">
        <v>0.8633217993079585</v>
      </c>
      <c r="H98" s="13">
        <f>I98+J98</f>
        <v>998</v>
      </c>
      <c r="I98" s="65">
        <f>SUM('H25.9中央:H25.9園田'!I98)</f>
        <v>204</v>
      </c>
      <c r="J98" s="65">
        <f>SUM('H25.9中央:H25.9園田'!J98)</f>
        <v>794</v>
      </c>
    </row>
    <row r="99" spans="1:10" ht="13.5" customHeight="1">
      <c r="A99" s="16">
        <v>66</v>
      </c>
      <c r="B99" s="51">
        <v>0.9834752128192289</v>
      </c>
      <c r="C99" s="13">
        <f>D99+E99</f>
        <v>7856</v>
      </c>
      <c r="D99" s="65">
        <f>SUM('H25.9中央:H25.9園田'!D99)</f>
        <v>3779</v>
      </c>
      <c r="E99" s="65">
        <f>SUM('H25.9中央:H25.9園田'!E99)</f>
        <v>4077</v>
      </c>
      <c r="F99" s="10">
        <v>91</v>
      </c>
      <c r="G99" s="51">
        <v>0.8652263374485597</v>
      </c>
      <c r="H99" s="13">
        <f>I99+J99</f>
        <v>841</v>
      </c>
      <c r="I99" s="65">
        <f>SUM('H25.9中央:H25.9園田'!I99)</f>
        <v>174</v>
      </c>
      <c r="J99" s="65">
        <f>SUM('H25.9中央:H25.9園田'!J99)</f>
        <v>667</v>
      </c>
    </row>
    <row r="100" spans="1:10" ht="13.5" customHeight="1">
      <c r="A100" s="16">
        <v>67</v>
      </c>
      <c r="B100" s="51">
        <v>0.9868959868959869</v>
      </c>
      <c r="C100" s="13">
        <f>D100+E100</f>
        <v>4820</v>
      </c>
      <c r="D100" s="65">
        <f>SUM('H25.9中央:H25.9園田'!D100)</f>
        <v>2265</v>
      </c>
      <c r="E100" s="65">
        <f>SUM('H25.9中央:H25.9園田'!E100)</f>
        <v>2555</v>
      </c>
      <c r="F100" s="10">
        <v>92</v>
      </c>
      <c r="G100" s="51">
        <v>0.8694029850746269</v>
      </c>
      <c r="H100" s="13">
        <f>I100+J100</f>
        <v>699</v>
      </c>
      <c r="I100" s="65">
        <f>SUM('H25.9中央:H25.9園田'!I100)</f>
        <v>138</v>
      </c>
      <c r="J100" s="65">
        <f>SUM('H25.9中央:H25.9園田'!J100)</f>
        <v>561</v>
      </c>
    </row>
    <row r="101" spans="1:10" ht="13.5" customHeight="1">
      <c r="A101" s="16">
        <v>68</v>
      </c>
      <c r="B101" s="51">
        <v>0.9906664177711406</v>
      </c>
      <c r="C101" s="13">
        <f>D101+E101</f>
        <v>5307</v>
      </c>
      <c r="D101" s="65">
        <f>SUM('H25.9中央:H25.9園田'!D101)</f>
        <v>2485</v>
      </c>
      <c r="E101" s="65">
        <f>SUM('H25.9中央:H25.9園田'!E101)</f>
        <v>2822</v>
      </c>
      <c r="F101" s="10">
        <v>93</v>
      </c>
      <c r="G101" s="51">
        <v>0.8302425106990015</v>
      </c>
      <c r="H101" s="13">
        <f>I101+J101</f>
        <v>582</v>
      </c>
      <c r="I101" s="65">
        <f>SUM('H25.9中央:H25.9園田'!I101)</f>
        <v>110</v>
      </c>
      <c r="J101" s="65">
        <f>SUM('H25.9中央:H25.9園田'!J101)</f>
        <v>472</v>
      </c>
    </row>
    <row r="102" spans="1:10" ht="13.5" customHeight="1">
      <c r="A102" s="16">
        <v>69</v>
      </c>
      <c r="B102" s="51">
        <v>0.987417615338526</v>
      </c>
      <c r="C102" s="13">
        <f>D102+E102</f>
        <v>6592</v>
      </c>
      <c r="D102" s="65">
        <f>SUM('H25.9中央:H25.9園田'!D102)</f>
        <v>3156</v>
      </c>
      <c r="E102" s="65">
        <f>SUM('H25.9中央:H25.9園田'!E102)</f>
        <v>3436</v>
      </c>
      <c r="F102" s="10">
        <v>94</v>
      </c>
      <c r="G102" s="51">
        <v>0.7914798206278026</v>
      </c>
      <c r="H102" s="13">
        <f>I102+J102</f>
        <v>353</v>
      </c>
      <c r="I102" s="65">
        <f>SUM('H25.9中央:H25.9園田'!I102)</f>
        <v>58</v>
      </c>
      <c r="J102" s="65">
        <f>SUM('H25.9中央:H25.9園田'!J102)</f>
        <v>295</v>
      </c>
    </row>
    <row r="103" spans="1:10" ht="13.5" customHeight="1">
      <c r="A103" s="16"/>
      <c r="B103" s="51"/>
      <c r="C103" s="13"/>
      <c r="D103" s="13"/>
      <c r="E103" s="20"/>
      <c r="F103" s="10"/>
      <c r="G103" s="51"/>
      <c r="H103" s="13"/>
      <c r="I103" s="13"/>
      <c r="J103" s="13"/>
    </row>
    <row r="104" spans="1:10" s="41" customFormat="1" ht="13.5" customHeight="1">
      <c r="A104" s="34" t="s">
        <v>38</v>
      </c>
      <c r="B104" s="57"/>
      <c r="C104" s="43">
        <f>D104+E104</f>
        <v>29901</v>
      </c>
      <c r="D104" s="43">
        <f>SUBTOTAL(9,D106:D110)</f>
        <v>13932</v>
      </c>
      <c r="E104" s="43">
        <f>SUBTOTAL(9,E106:E110)</f>
        <v>15969</v>
      </c>
      <c r="F104" s="42" t="s">
        <v>4</v>
      </c>
      <c r="G104" s="57"/>
      <c r="H104" s="43">
        <f>I104+J104</f>
        <v>892</v>
      </c>
      <c r="I104" s="43">
        <f>SUBTOTAL(9,I106:I110)</f>
        <v>166</v>
      </c>
      <c r="J104" s="43">
        <f>SUBTOTAL(9,J106:J110)</f>
        <v>726</v>
      </c>
    </row>
    <row r="105" spans="1:10" ht="13.5" customHeight="1">
      <c r="A105" s="16" t="s">
        <v>39</v>
      </c>
      <c r="B105" s="51"/>
      <c r="C105" s="13"/>
      <c r="D105" s="13"/>
      <c r="E105" s="20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0.9832886646697147</v>
      </c>
      <c r="C106" s="13">
        <f>D106+E106</f>
        <v>6237</v>
      </c>
      <c r="D106" s="65">
        <f>SUM('H25.9中央:H25.9園田'!D106)</f>
        <v>2917</v>
      </c>
      <c r="E106" s="65">
        <f>SUM('H25.9中央:H25.9園田'!E106)</f>
        <v>3320</v>
      </c>
      <c r="F106" s="10">
        <v>95</v>
      </c>
      <c r="G106" s="51">
        <v>0.782608695652174</v>
      </c>
      <c r="H106" s="13">
        <f>I106+J106</f>
        <v>306</v>
      </c>
      <c r="I106" s="65">
        <f>SUM('H25.9中央:H25.9園田'!I106)</f>
        <v>74</v>
      </c>
      <c r="J106" s="65">
        <f>SUM('H25.9中央:H25.9園田'!J106)</f>
        <v>232</v>
      </c>
    </row>
    <row r="107" spans="1:10" ht="13.5" customHeight="1">
      <c r="A107" s="16">
        <v>71</v>
      </c>
      <c r="B107" s="51">
        <v>0.9832985386221295</v>
      </c>
      <c r="C107" s="13">
        <f>D107+E107</f>
        <v>6594</v>
      </c>
      <c r="D107" s="65">
        <f>SUM('H25.9中央:H25.9園田'!D107)</f>
        <v>3066</v>
      </c>
      <c r="E107" s="65">
        <f>SUM('H25.9中央:H25.9園田'!E107)</f>
        <v>3528</v>
      </c>
      <c r="F107" s="10">
        <v>96</v>
      </c>
      <c r="G107" s="51">
        <v>0.7952218430034129</v>
      </c>
      <c r="H107" s="13">
        <f>I107+J107</f>
        <v>233</v>
      </c>
      <c r="I107" s="65">
        <f>SUM('H25.9中央:H25.9園田'!I107)</f>
        <v>35</v>
      </c>
      <c r="J107" s="65">
        <f>SUM('H25.9中央:H25.9園田'!J107)</f>
        <v>198</v>
      </c>
    </row>
    <row r="108" spans="1:10" ht="13.5" customHeight="1">
      <c r="A108" s="16">
        <v>72</v>
      </c>
      <c r="B108" s="51">
        <v>0.9818506396905683</v>
      </c>
      <c r="C108" s="13">
        <f>D108+E108</f>
        <v>6600</v>
      </c>
      <c r="D108" s="65">
        <f>SUM('H25.9中央:H25.9園田'!D108)</f>
        <v>3178</v>
      </c>
      <c r="E108" s="65">
        <f>SUM('H25.9中央:H25.9園田'!E108)</f>
        <v>3422</v>
      </c>
      <c r="F108" s="10">
        <v>97</v>
      </c>
      <c r="G108" s="51">
        <v>0.78125</v>
      </c>
      <c r="H108" s="13">
        <f>I108+J108</f>
        <v>150</v>
      </c>
      <c r="I108" s="65">
        <f>SUM('H25.9中央:H25.9園田'!I108)</f>
        <v>25</v>
      </c>
      <c r="J108" s="65">
        <f>SUM('H25.9中央:H25.9園田'!J108)</f>
        <v>125</v>
      </c>
    </row>
    <row r="109" spans="1:10" ht="13.5" customHeight="1">
      <c r="A109" s="16">
        <v>73</v>
      </c>
      <c r="B109" s="51">
        <v>0.975518227305218</v>
      </c>
      <c r="C109" s="13">
        <f>D109+E109</f>
        <v>5459</v>
      </c>
      <c r="D109" s="65">
        <f>SUM('H25.9中央:H25.9園田'!D109)</f>
        <v>2479</v>
      </c>
      <c r="E109" s="65">
        <f>SUM('H25.9中央:H25.9園田'!E109)</f>
        <v>2980</v>
      </c>
      <c r="F109" s="10">
        <v>98</v>
      </c>
      <c r="G109" s="51">
        <v>0.7195121951219512</v>
      </c>
      <c r="H109" s="13">
        <f>I109+J109</f>
        <v>118</v>
      </c>
      <c r="I109" s="65">
        <f>SUM('H25.9中央:H25.9園田'!I109)</f>
        <v>17</v>
      </c>
      <c r="J109" s="65">
        <f>SUM('H25.9中央:H25.9園田'!J109)</f>
        <v>101</v>
      </c>
    </row>
    <row r="110" spans="1:10" ht="13.5" customHeight="1">
      <c r="A110" s="16">
        <v>74</v>
      </c>
      <c r="B110" s="51">
        <v>0.9831273298018443</v>
      </c>
      <c r="C110" s="13">
        <f>D110+E110</f>
        <v>5011</v>
      </c>
      <c r="D110" s="65">
        <f>SUM('H25.9中央:H25.9園田'!D110)</f>
        <v>2292</v>
      </c>
      <c r="E110" s="65">
        <f>SUM('H25.9中央:H25.9園田'!E110)</f>
        <v>2719</v>
      </c>
      <c r="F110" s="10">
        <v>99</v>
      </c>
      <c r="G110" s="51">
        <v>0.7264957264957265</v>
      </c>
      <c r="H110" s="13">
        <f>I110+J110</f>
        <v>85</v>
      </c>
      <c r="I110" s="65">
        <f>SUM('H25.9中央:H25.9園田'!I110)</f>
        <v>15</v>
      </c>
      <c r="J110" s="65">
        <f>SUM('H25.9中央:H25.9園田'!J110)</f>
        <v>70</v>
      </c>
    </row>
    <row r="111" spans="1:10" ht="13.5" customHeight="1">
      <c r="A111" s="16"/>
      <c r="B111" s="51"/>
      <c r="C111" s="13"/>
      <c r="D111" s="13"/>
      <c r="E111" s="13"/>
      <c r="F111" s="10"/>
      <c r="G111" s="51"/>
      <c r="H111" s="13"/>
      <c r="I111" s="13"/>
      <c r="J111" s="13"/>
    </row>
    <row r="112" spans="1:10" ht="13.5" customHeight="1">
      <c r="A112" s="16"/>
      <c r="B112" s="51"/>
      <c r="C112" s="25"/>
      <c r="D112" s="25"/>
      <c r="E112" s="20"/>
      <c r="F112" s="42" t="s">
        <v>6</v>
      </c>
      <c r="G112" s="57"/>
      <c r="H112" s="43">
        <f>I112+J112</f>
        <v>136</v>
      </c>
      <c r="I112" s="84">
        <f>SUM('H25.9中央:H25.9園田'!I112)</f>
        <v>22</v>
      </c>
      <c r="J112" s="84">
        <f>SUM('H25.9中央:H25.9園田'!J112)</f>
        <v>114</v>
      </c>
    </row>
    <row r="113" spans="1:10" ht="13.5" customHeight="1">
      <c r="A113" s="17"/>
      <c r="B113" s="52"/>
      <c r="C113" s="66"/>
      <c r="D113" s="66"/>
      <c r="E113" s="66"/>
      <c r="F113" s="47"/>
      <c r="G113" s="56"/>
      <c r="H113" s="46"/>
      <c r="I113" s="46"/>
      <c r="J113" s="46"/>
    </row>
    <row r="114" spans="1:10" ht="13.5" customHeight="1">
      <c r="A114" s="29"/>
      <c r="B114" s="58"/>
      <c r="C114" s="29"/>
      <c r="D114" s="29"/>
      <c r="E114" s="29"/>
      <c r="F114" s="31"/>
      <c r="G114" s="59"/>
      <c r="H114" s="32"/>
      <c r="I114" s="32"/>
      <c r="J114" s="32"/>
    </row>
    <row r="115" spans="1:7" ht="13.5" customHeight="1">
      <c r="A115" s="85" t="s">
        <v>12</v>
      </c>
      <c r="B115" s="85"/>
      <c r="C115" s="33" t="s">
        <v>17</v>
      </c>
      <c r="D115" s="33"/>
      <c r="E115" s="33" t="s">
        <v>18</v>
      </c>
      <c r="F115" s="33"/>
      <c r="G115" s="33" t="s">
        <v>19</v>
      </c>
    </row>
    <row r="116" spans="1:8" ht="13.5" customHeight="1">
      <c r="A116" s="35"/>
      <c r="B116" s="35"/>
      <c r="C116" s="35"/>
      <c r="D116" s="33"/>
      <c r="E116" s="33"/>
      <c r="F116" s="33"/>
      <c r="G116" s="33"/>
      <c r="H116" s="33"/>
    </row>
    <row r="117" spans="1:7" ht="13.5" customHeight="1">
      <c r="A117" s="85" t="s">
        <v>13</v>
      </c>
      <c r="B117" s="85"/>
      <c r="C117" s="44">
        <f>E117+G117</f>
        <v>58048</v>
      </c>
      <c r="D117" s="44"/>
      <c r="E117" s="45">
        <f>D10+D18+D26</f>
        <v>29695</v>
      </c>
      <c r="F117" s="30"/>
      <c r="G117" s="45">
        <f>E10+E18+E26</f>
        <v>28353</v>
      </c>
    </row>
    <row r="118" spans="1:8" ht="13.5" customHeight="1">
      <c r="A118" s="35"/>
      <c r="B118" s="35"/>
      <c r="C118" s="74"/>
      <c r="D118" s="71"/>
      <c r="E118" s="68"/>
      <c r="F118" s="68"/>
      <c r="G118" s="68"/>
      <c r="H118" s="36"/>
    </row>
    <row r="119" spans="1:7" ht="13.5" customHeight="1">
      <c r="A119" s="85" t="s">
        <v>14</v>
      </c>
      <c r="B119" s="85"/>
      <c r="C119" s="44">
        <f>E119+G119</f>
        <v>294016</v>
      </c>
      <c r="D119" s="44"/>
      <c r="E119" s="45">
        <f>D34+D42+I10+I18+I26+I34+I42+D72+D80+D88</f>
        <v>148923</v>
      </c>
      <c r="F119" s="30"/>
      <c r="G119" s="45">
        <f>E34+E42+J10+J18+J26+J34+J42+E72+E80+E88</f>
        <v>145093</v>
      </c>
    </row>
    <row r="120" spans="1:8" ht="13.5" customHeight="1">
      <c r="A120" s="35"/>
      <c r="B120" s="35"/>
      <c r="C120" s="74"/>
      <c r="D120" s="71"/>
      <c r="E120" s="69"/>
      <c r="F120" s="68"/>
      <c r="G120" s="69"/>
      <c r="H120" s="36"/>
    </row>
    <row r="121" spans="1:7" ht="13.5" customHeight="1">
      <c r="A121" s="85" t="s">
        <v>15</v>
      </c>
      <c r="B121" s="85"/>
      <c r="C121" s="44">
        <f>E121+G121</f>
        <v>115631</v>
      </c>
      <c r="D121" s="44"/>
      <c r="E121" s="45">
        <f>D96+D104+I80+I88+I96+I104+I112+I72</f>
        <v>49700</v>
      </c>
      <c r="F121" s="30"/>
      <c r="G121" s="45">
        <f>E96+E104+J72+J80+J88+J96+J104+J112</f>
        <v>65931</v>
      </c>
    </row>
    <row r="122" spans="2:8" ht="13.5" customHeight="1">
      <c r="B122"/>
      <c r="C122" s="74"/>
      <c r="D122" s="71"/>
      <c r="E122" s="68"/>
      <c r="F122" s="68"/>
      <c r="G122" s="68"/>
      <c r="H122" s="37"/>
    </row>
    <row r="123" spans="1:7" ht="13.5" customHeight="1">
      <c r="A123" s="92" t="s">
        <v>10</v>
      </c>
      <c r="B123" s="92"/>
      <c r="C123" s="44">
        <f>E123+G123</f>
        <v>52802</v>
      </c>
      <c r="D123" s="44"/>
      <c r="E123" s="45">
        <f>I72+I80+I88+I96+I104+I112</f>
        <v>20001</v>
      </c>
      <c r="F123" s="30"/>
      <c r="G123" s="45">
        <f>J72+J80+J88+J96+J104+J112</f>
        <v>32801</v>
      </c>
    </row>
    <row r="124" spans="3:7" ht="13.5" customHeight="1">
      <c r="C124" s="74"/>
      <c r="D124" s="72"/>
      <c r="E124" s="73"/>
      <c r="F124" s="72"/>
      <c r="G124" s="75"/>
    </row>
    <row r="125" ht="13.5" customHeight="1"/>
    <row r="126" spans="5:6" ht="13.5" customHeight="1">
      <c r="E126" s="23"/>
      <c r="F126" s="23"/>
    </row>
    <row r="278" spans="2:7" s="41" customFormat="1" ht="13.5">
      <c r="B278" s="81"/>
      <c r="G278" s="81"/>
    </row>
    <row r="286" spans="2:7" s="41" customFormat="1" ht="13.5">
      <c r="B286" s="81"/>
      <c r="G286" s="81"/>
    </row>
    <row r="313" spans="2:7" s="41" customFormat="1" ht="13.5">
      <c r="B313" s="81"/>
      <c r="G313" s="81"/>
    </row>
    <row r="321" spans="2:7" s="41" customFormat="1" ht="13.5">
      <c r="B321" s="81"/>
      <c r="G321" s="81"/>
    </row>
    <row r="329" spans="2:7" s="41" customFormat="1" ht="13.5">
      <c r="B329" s="81"/>
      <c r="G329" s="81"/>
    </row>
    <row r="337" spans="2:7" s="41" customFormat="1" ht="13.5">
      <c r="B337" s="81"/>
      <c r="G337" s="81"/>
    </row>
    <row r="345" spans="2:7" s="41" customFormat="1" ht="13.5">
      <c r="B345" s="81"/>
      <c r="G345" s="81"/>
    </row>
    <row r="382" spans="2:7" s="41" customFormat="1" ht="13.5">
      <c r="B382" s="81"/>
      <c r="G382" s="81"/>
    </row>
    <row r="390" spans="2:7" s="41" customFormat="1" ht="13.5">
      <c r="B390" s="81"/>
      <c r="G390" s="81"/>
    </row>
    <row r="398" spans="2:7" s="41" customFormat="1" ht="13.5">
      <c r="B398" s="81"/>
      <c r="G398" s="81"/>
    </row>
    <row r="406" spans="2:7" s="41" customFormat="1" ht="13.5">
      <c r="B406" s="81"/>
      <c r="G406" s="81"/>
    </row>
    <row r="433" spans="2:7" s="41" customFormat="1" ht="13.5">
      <c r="B433" s="81"/>
      <c r="G433" s="81"/>
    </row>
    <row r="441" spans="2:7" s="41" customFormat="1" ht="13.5">
      <c r="B441" s="81"/>
      <c r="G441" s="81"/>
    </row>
    <row r="449" spans="2:7" s="41" customFormat="1" ht="13.5">
      <c r="B449" s="81"/>
      <c r="G449" s="81"/>
    </row>
    <row r="457" spans="2:7" s="41" customFormat="1" ht="13.5">
      <c r="B457" s="81"/>
      <c r="G457" s="81"/>
    </row>
    <row r="465" spans="2:7" s="41" customFormat="1" ht="13.5">
      <c r="B465" s="81"/>
      <c r="G465" s="81"/>
    </row>
    <row r="492" spans="2:7" s="41" customFormat="1" ht="13.5">
      <c r="B492" s="81"/>
      <c r="G492" s="81"/>
    </row>
    <row r="493" spans="2:7" s="41" customFormat="1" ht="13.5">
      <c r="B493" s="81"/>
      <c r="G493" s="81"/>
    </row>
    <row r="494" spans="2:7" s="41" customFormat="1" ht="13.5">
      <c r="B494" s="81"/>
      <c r="G494" s="81"/>
    </row>
    <row r="502" spans="2:7" s="41" customFormat="1" ht="13.5">
      <c r="B502" s="81"/>
      <c r="G502" s="81"/>
    </row>
    <row r="510" spans="2:7" s="41" customFormat="1" ht="13.5">
      <c r="B510" s="81"/>
      <c r="G510" s="81"/>
    </row>
    <row r="518" spans="2:7" s="41" customFormat="1" ht="13.5">
      <c r="B518" s="81"/>
      <c r="G518" s="81"/>
    </row>
    <row r="526" spans="2:7" s="41" customFormat="1" ht="13.5">
      <c r="B526" s="81"/>
      <c r="G526" s="81"/>
    </row>
    <row r="553" spans="2:7" s="41" customFormat="1" ht="13.5">
      <c r="B553" s="81"/>
      <c r="G553" s="81"/>
    </row>
    <row r="561" spans="2:7" s="41" customFormat="1" ht="13.5">
      <c r="B561" s="81"/>
      <c r="G561" s="81"/>
    </row>
    <row r="569" spans="2:7" s="41" customFormat="1" ht="13.5">
      <c r="B569" s="81"/>
      <c r="G569" s="81"/>
    </row>
    <row r="577" spans="2:7" s="41" customFormat="1" ht="13.5">
      <c r="B577" s="81"/>
      <c r="G577" s="81"/>
    </row>
    <row r="585" spans="2:7" s="41" customFormat="1" ht="13.5">
      <c r="B585" s="81"/>
      <c r="G585" s="81"/>
    </row>
    <row r="622" spans="2:7" s="41" customFormat="1" ht="13.5">
      <c r="B622" s="81"/>
      <c r="G622" s="81"/>
    </row>
    <row r="630" spans="2:7" s="41" customFormat="1" ht="13.5">
      <c r="B630" s="81"/>
      <c r="G630" s="81"/>
    </row>
    <row r="638" spans="2:7" s="41" customFormat="1" ht="13.5">
      <c r="B638" s="81"/>
      <c r="G638" s="81"/>
    </row>
    <row r="646" spans="2:7" s="41" customFormat="1" ht="13.5">
      <c r="B646" s="81"/>
      <c r="G646" s="81"/>
    </row>
    <row r="673" spans="2:7" s="41" customFormat="1" ht="13.5">
      <c r="B673" s="81"/>
      <c r="G673" s="81"/>
    </row>
    <row r="681" spans="2:7" s="41" customFormat="1" ht="13.5">
      <c r="B681" s="81"/>
      <c r="G681" s="81"/>
    </row>
    <row r="689" spans="2:7" s="41" customFormat="1" ht="13.5">
      <c r="B689" s="81"/>
      <c r="G689" s="81"/>
    </row>
    <row r="697" spans="2:7" s="41" customFormat="1" ht="13.5">
      <c r="B697" s="81"/>
      <c r="G697" s="81"/>
    </row>
    <row r="705" spans="2:7" s="41" customFormat="1" ht="13.5">
      <c r="B705" s="81"/>
      <c r="G705" s="81"/>
    </row>
    <row r="732" spans="2:7" s="41" customFormat="1" ht="13.5">
      <c r="B732" s="81"/>
      <c r="G732" s="81"/>
    </row>
    <row r="733" spans="2:7" s="41" customFormat="1" ht="13.5">
      <c r="B733" s="81"/>
      <c r="G733" s="81"/>
    </row>
    <row r="734" spans="2:7" s="41" customFormat="1" ht="13.5">
      <c r="B734" s="81"/>
      <c r="G734" s="81"/>
    </row>
    <row r="742" spans="2:7" s="41" customFormat="1" ht="13.5">
      <c r="B742" s="81"/>
      <c r="G742" s="81"/>
    </row>
    <row r="750" spans="2:7" s="41" customFormat="1" ht="13.5">
      <c r="B750" s="81"/>
      <c r="G750" s="81"/>
    </row>
    <row r="758" spans="2:7" s="41" customFormat="1" ht="13.5">
      <c r="B758" s="81"/>
      <c r="G758" s="81"/>
    </row>
    <row r="766" spans="2:7" s="41" customFormat="1" ht="13.5">
      <c r="B766" s="81"/>
      <c r="G766" s="81"/>
    </row>
    <row r="793" spans="2:7" s="41" customFormat="1" ht="13.5">
      <c r="B793" s="81"/>
      <c r="G793" s="81"/>
    </row>
    <row r="801" spans="2:7" s="41" customFormat="1" ht="13.5">
      <c r="B801" s="81"/>
      <c r="G801" s="81"/>
    </row>
    <row r="809" spans="2:7" s="41" customFormat="1" ht="13.5">
      <c r="B809" s="81"/>
      <c r="G809" s="81"/>
    </row>
    <row r="817" spans="2:7" s="41" customFormat="1" ht="13.5">
      <c r="B817" s="81"/>
      <c r="G817" s="81"/>
    </row>
    <row r="825" spans="2:7" s="41" customFormat="1" ht="13.5">
      <c r="B825" s="81"/>
      <c r="G825" s="81"/>
    </row>
    <row r="853" spans="2:7" s="9" customFormat="1" ht="14.25">
      <c r="B853" s="53"/>
      <c r="G853" s="53"/>
    </row>
    <row r="854" spans="2:7" s="9" customFormat="1" ht="14.25">
      <c r="B854" s="53"/>
      <c r="G854" s="53"/>
    </row>
    <row r="855" spans="2:7" s="9" customFormat="1" ht="14.25">
      <c r="B855" s="53"/>
      <c r="G855" s="53"/>
    </row>
    <row r="856" spans="2:7" s="9" customFormat="1" ht="14.25">
      <c r="B856" s="53"/>
      <c r="G856" s="53"/>
    </row>
    <row r="857" spans="2:7" s="9" customFormat="1" ht="14.25">
      <c r="B857" s="53"/>
      <c r="G857" s="53"/>
    </row>
    <row r="858" spans="2:7" s="9" customFormat="1" ht="14.25">
      <c r="B858" s="53"/>
      <c r="G858" s="53"/>
    </row>
    <row r="859" spans="2:7" s="9" customFormat="1" ht="14.25">
      <c r="B859" s="53"/>
      <c r="G859" s="53"/>
    </row>
    <row r="860" spans="2:7" s="9" customFormat="1" ht="14.25">
      <c r="B860" s="53"/>
      <c r="G860" s="53"/>
    </row>
    <row r="861" spans="2:7" s="9" customFormat="1" ht="14.25">
      <c r="B861" s="53"/>
      <c r="G861" s="53"/>
    </row>
    <row r="862" spans="2:7" s="9" customFormat="1" ht="14.25">
      <c r="B862" s="53"/>
      <c r="G862" s="53"/>
    </row>
    <row r="863" spans="2:7" s="9" customFormat="1" ht="14.25">
      <c r="B863" s="53"/>
      <c r="G863" s="53"/>
    </row>
    <row r="864" spans="2:7" s="9" customFormat="1" ht="14.25">
      <c r="B864" s="53"/>
      <c r="G864" s="53"/>
    </row>
    <row r="865" spans="2:7" s="9" customFormat="1" ht="14.25">
      <c r="B865" s="53"/>
      <c r="G865" s="53"/>
    </row>
    <row r="866" spans="2:7" s="9" customFormat="1" ht="14.25">
      <c r="B866" s="53"/>
      <c r="G866" s="53"/>
    </row>
    <row r="867" spans="2:7" s="9" customFormat="1" ht="14.25">
      <c r="B867" s="53"/>
      <c r="G867" s="53"/>
    </row>
  </sheetData>
  <mergeCells count="27">
    <mergeCell ref="J6:J7"/>
    <mergeCell ref="B6:B7"/>
    <mergeCell ref="F4:J4"/>
    <mergeCell ref="H6:H7"/>
    <mergeCell ref="J69:J70"/>
    <mergeCell ref="C69:C70"/>
    <mergeCell ref="I69:I70"/>
    <mergeCell ref="H69:H70"/>
    <mergeCell ref="D69:D70"/>
    <mergeCell ref="E69:E70"/>
    <mergeCell ref="A123:B123"/>
    <mergeCell ref="A115:B115"/>
    <mergeCell ref="A117:B117"/>
    <mergeCell ref="I6:I7"/>
    <mergeCell ref="F6:F7"/>
    <mergeCell ref="G6:G7"/>
    <mergeCell ref="C6:C7"/>
    <mergeCell ref="F67:J67"/>
    <mergeCell ref="F69:F70"/>
    <mergeCell ref="G69:G70"/>
    <mergeCell ref="A119:B119"/>
    <mergeCell ref="A121:B121"/>
    <mergeCell ref="D6:D7"/>
    <mergeCell ref="E6:E7"/>
    <mergeCell ref="A6:A7"/>
    <mergeCell ref="A69:A70"/>
    <mergeCell ref="B69:B70"/>
  </mergeCells>
  <printOptions/>
  <pageMargins left="0.5118110236220472" right="0.5118110236220472" top="0.3937007874015748" bottom="0.35433070866141736" header="0.5118110236220472" footer="0.4724409448818898"/>
  <pageSetup horizontalDpi="300" verticalDpi="300" orientation="portrait" paperSize="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129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ht="18" customHeight="1">
      <c r="A4" s="2" t="s">
        <v>44</v>
      </c>
      <c r="B4" s="2"/>
      <c r="F4" s="97" t="s">
        <v>56</v>
      </c>
      <c r="G4" s="97"/>
      <c r="H4" s="97"/>
      <c r="I4" s="97"/>
      <c r="J4" s="97"/>
    </row>
    <row r="5" ht="13.5">
      <c r="C5" s="1"/>
    </row>
    <row r="6" spans="1:10" ht="13.5" customHeight="1">
      <c r="A6" s="88" t="s">
        <v>20</v>
      </c>
      <c r="B6" s="90" t="s">
        <v>40</v>
      </c>
      <c r="C6" s="95" t="s">
        <v>5</v>
      </c>
      <c r="D6" s="86" t="s">
        <v>0</v>
      </c>
      <c r="E6" s="86" t="s">
        <v>1</v>
      </c>
      <c r="F6" s="93" t="s">
        <v>20</v>
      </c>
      <c r="G6" s="90" t="s">
        <v>40</v>
      </c>
      <c r="H6" s="95" t="s">
        <v>5</v>
      </c>
      <c r="I6" s="86" t="s">
        <v>0</v>
      </c>
      <c r="J6" s="88" t="s">
        <v>1</v>
      </c>
    </row>
    <row r="7" spans="1:10" ht="13.5" customHeight="1">
      <c r="A7" s="89"/>
      <c r="B7" s="91"/>
      <c r="C7" s="96"/>
      <c r="D7" s="87"/>
      <c r="E7" s="87"/>
      <c r="F7" s="94"/>
      <c r="G7" s="91"/>
      <c r="H7" s="96"/>
      <c r="I7" s="87"/>
      <c r="J7" s="89"/>
    </row>
    <row r="8" spans="1:10" ht="14.25" customHeight="1">
      <c r="A8" s="79" t="s">
        <v>21</v>
      </c>
      <c r="B8" s="80"/>
      <c r="C8" s="82">
        <f>D8+E8</f>
        <v>53802</v>
      </c>
      <c r="D8" s="82">
        <f>SUBTOTAL(9,D10:D48,I10:I48,D72:D110,I72:I112)</f>
        <v>26729</v>
      </c>
      <c r="E8" s="82">
        <f>SUBTOTAL(9,E10:E48,J10:J48,E72:E110,J72:J112)</f>
        <v>27073</v>
      </c>
      <c r="F8" s="48"/>
      <c r="G8" s="54"/>
      <c r="H8" s="43"/>
      <c r="I8" s="43"/>
      <c r="J8" s="43"/>
    </row>
    <row r="9" spans="1:10" ht="13.5" customHeight="1">
      <c r="A9" s="16"/>
      <c r="B9" s="51"/>
      <c r="C9" s="82"/>
      <c r="D9" s="82"/>
      <c r="E9" s="82"/>
      <c r="F9" s="48"/>
      <c r="G9" s="54"/>
      <c r="H9" s="43"/>
      <c r="I9" s="43"/>
      <c r="J9" s="43"/>
    </row>
    <row r="10" spans="1:10" ht="13.5" customHeight="1">
      <c r="A10" s="34" t="s">
        <v>22</v>
      </c>
      <c r="B10" s="57"/>
      <c r="C10" s="82">
        <f>SUBTOTAL(9,C12:C16)</f>
        <v>1722</v>
      </c>
      <c r="D10" s="82">
        <f>SUBTOTAL(9,D12:D16)</f>
        <v>846</v>
      </c>
      <c r="E10" s="82">
        <f>SUBTOTAL(9,E12:E16)</f>
        <v>876</v>
      </c>
      <c r="F10" s="42" t="s">
        <v>23</v>
      </c>
      <c r="G10" s="57"/>
      <c r="H10" s="82">
        <f>SUBTOTAL(9,H12:H16)</f>
        <v>2960</v>
      </c>
      <c r="I10" s="82">
        <f>SUBTOTAL(9,I12:I16)</f>
        <v>1569</v>
      </c>
      <c r="J10" s="82">
        <f>SUBTOTAL(9,J12:J16)</f>
        <v>1391</v>
      </c>
    </row>
    <row r="11" spans="1:10" ht="13.5" customHeight="1">
      <c r="A11" s="16"/>
      <c r="B11" s="51"/>
      <c r="C11" s="82"/>
      <c r="D11" s="82"/>
      <c r="E11" s="82"/>
      <c r="F11" s="10"/>
      <c r="G11" s="51"/>
      <c r="H11" s="82"/>
      <c r="I11" s="82"/>
      <c r="J11" s="82"/>
    </row>
    <row r="12" spans="1:10" ht="13.5" customHeight="1">
      <c r="A12" s="16">
        <v>0</v>
      </c>
      <c r="B12" s="51"/>
      <c r="C12" s="83">
        <f>D12+E12</f>
        <v>317</v>
      </c>
      <c r="D12" s="83">
        <v>148</v>
      </c>
      <c r="E12" s="83">
        <v>169</v>
      </c>
      <c r="F12" s="10">
        <v>25</v>
      </c>
      <c r="G12" s="51">
        <v>1.0132669983416251</v>
      </c>
      <c r="H12" s="83">
        <f>I12+J12</f>
        <v>611</v>
      </c>
      <c r="I12" s="83">
        <v>313</v>
      </c>
      <c r="J12" s="83">
        <v>298</v>
      </c>
    </row>
    <row r="13" spans="1:10" ht="13.5" customHeight="1">
      <c r="A13" s="16">
        <v>1</v>
      </c>
      <c r="B13" s="51">
        <v>1.0112994350282485</v>
      </c>
      <c r="C13" s="83">
        <f>D13+E13</f>
        <v>358</v>
      </c>
      <c r="D13" s="83">
        <v>176</v>
      </c>
      <c r="E13" s="83">
        <v>182</v>
      </c>
      <c r="F13" s="10">
        <v>26</v>
      </c>
      <c r="G13" s="51">
        <v>0.9844827586206897</v>
      </c>
      <c r="H13" s="83">
        <f>I13+J13</f>
        <v>571</v>
      </c>
      <c r="I13" s="83">
        <v>295</v>
      </c>
      <c r="J13" s="83">
        <v>276</v>
      </c>
    </row>
    <row r="14" spans="1:10" ht="13.5" customHeight="1">
      <c r="A14" s="16">
        <v>2</v>
      </c>
      <c r="B14" s="51">
        <v>0.9710144927536232</v>
      </c>
      <c r="C14" s="83">
        <f>D14+E14</f>
        <v>335</v>
      </c>
      <c r="D14" s="83">
        <v>164</v>
      </c>
      <c r="E14" s="83">
        <v>171</v>
      </c>
      <c r="F14" s="10">
        <v>27</v>
      </c>
      <c r="G14" s="51">
        <v>0.9841017488076311</v>
      </c>
      <c r="H14" s="83">
        <f>I14+J14</f>
        <v>619</v>
      </c>
      <c r="I14" s="83">
        <v>325</v>
      </c>
      <c r="J14" s="83">
        <v>294</v>
      </c>
    </row>
    <row r="15" spans="1:10" ht="13.5" customHeight="1">
      <c r="A15" s="16">
        <v>3</v>
      </c>
      <c r="B15" s="51">
        <v>0.9558011049723757</v>
      </c>
      <c r="C15" s="83">
        <f>D15+E15</f>
        <v>346</v>
      </c>
      <c r="D15" s="83">
        <v>176</v>
      </c>
      <c r="E15" s="83">
        <v>170</v>
      </c>
      <c r="F15" s="10">
        <v>28</v>
      </c>
      <c r="G15" s="51">
        <v>0.9714795008912656</v>
      </c>
      <c r="H15" s="83">
        <f>I15+J15</f>
        <v>545</v>
      </c>
      <c r="I15" s="83">
        <v>288</v>
      </c>
      <c r="J15" s="83">
        <v>257</v>
      </c>
    </row>
    <row r="16" spans="1:10" ht="13.5" customHeight="1">
      <c r="A16" s="16">
        <v>4</v>
      </c>
      <c r="B16" s="51">
        <v>0.997275204359673</v>
      </c>
      <c r="C16" s="83">
        <f>D16+E16</f>
        <v>366</v>
      </c>
      <c r="D16" s="83">
        <v>182</v>
      </c>
      <c r="E16" s="83">
        <v>184</v>
      </c>
      <c r="F16" s="10">
        <v>29</v>
      </c>
      <c r="G16" s="51">
        <v>1.0132013201320131</v>
      </c>
      <c r="H16" s="83">
        <f>I16+J16</f>
        <v>614</v>
      </c>
      <c r="I16" s="83">
        <v>348</v>
      </c>
      <c r="J16" s="83">
        <v>266</v>
      </c>
    </row>
    <row r="17" spans="1:10" ht="13.5" customHeight="1">
      <c r="A17" s="16"/>
      <c r="B17" s="51"/>
      <c r="C17" s="82"/>
      <c r="D17" s="82"/>
      <c r="E17" s="82"/>
      <c r="F17" s="10"/>
      <c r="G17" s="51"/>
      <c r="H17" s="82"/>
      <c r="I17" s="82"/>
      <c r="J17" s="82"/>
    </row>
    <row r="18" spans="1:10" ht="13.5" customHeight="1">
      <c r="A18" s="34" t="s">
        <v>24</v>
      </c>
      <c r="B18" s="57"/>
      <c r="C18" s="82">
        <f>SUBTOTAL(9,C20:C24)</f>
        <v>1916</v>
      </c>
      <c r="D18" s="82">
        <f>SUBTOTAL(9,D20:D24)</f>
        <v>1028</v>
      </c>
      <c r="E18" s="82">
        <f>SUBTOTAL(9,E20:E24)</f>
        <v>888</v>
      </c>
      <c r="F18" s="42" t="s">
        <v>25</v>
      </c>
      <c r="G18" s="57"/>
      <c r="H18" s="82">
        <f>SUBTOTAL(9,H20:H24)</f>
        <v>3068</v>
      </c>
      <c r="I18" s="82">
        <f>SUBTOTAL(9,I20:I24)</f>
        <v>1589</v>
      </c>
      <c r="J18" s="82">
        <f>SUBTOTAL(9,J20:J24)</f>
        <v>1479</v>
      </c>
    </row>
    <row r="19" spans="1:10" ht="13.5" customHeight="1">
      <c r="A19" s="16"/>
      <c r="B19" s="51"/>
      <c r="C19" s="82"/>
      <c r="D19" s="82"/>
      <c r="E19" s="82"/>
      <c r="F19" s="10"/>
      <c r="G19" s="51"/>
      <c r="H19" s="82"/>
      <c r="I19" s="82"/>
      <c r="J19" s="82"/>
    </row>
    <row r="20" spans="1:10" ht="13.5" customHeight="1">
      <c r="A20" s="16">
        <v>5</v>
      </c>
      <c r="B20" s="51">
        <v>0.9896103896103896</v>
      </c>
      <c r="C20" s="83">
        <f>D20+E20</f>
        <v>381</v>
      </c>
      <c r="D20" s="83">
        <v>194</v>
      </c>
      <c r="E20" s="83">
        <v>187</v>
      </c>
      <c r="F20" s="10">
        <v>30</v>
      </c>
      <c r="G20" s="51">
        <v>1.0067567567567568</v>
      </c>
      <c r="H20" s="83">
        <f>I20+J20</f>
        <v>596</v>
      </c>
      <c r="I20" s="83">
        <v>309</v>
      </c>
      <c r="J20" s="83">
        <v>287</v>
      </c>
    </row>
    <row r="21" spans="1:10" ht="13.5" customHeight="1">
      <c r="A21" s="16">
        <v>6</v>
      </c>
      <c r="B21" s="51">
        <v>0.9927536231884058</v>
      </c>
      <c r="C21" s="83">
        <f>D21+E21</f>
        <v>411</v>
      </c>
      <c r="D21" s="83">
        <v>211</v>
      </c>
      <c r="E21" s="83">
        <v>200</v>
      </c>
      <c r="F21" s="10">
        <v>31</v>
      </c>
      <c r="G21" s="51">
        <v>0.9932203389830508</v>
      </c>
      <c r="H21" s="83">
        <f>I21+J21</f>
        <v>586</v>
      </c>
      <c r="I21" s="83">
        <v>310</v>
      </c>
      <c r="J21" s="83">
        <v>276</v>
      </c>
    </row>
    <row r="22" spans="1:10" ht="13.5" customHeight="1">
      <c r="A22" s="16">
        <v>7</v>
      </c>
      <c r="B22" s="51">
        <v>1.013089005235602</v>
      </c>
      <c r="C22" s="83">
        <f>D22+E22</f>
        <v>387</v>
      </c>
      <c r="D22" s="83">
        <v>229</v>
      </c>
      <c r="E22" s="83">
        <v>158</v>
      </c>
      <c r="F22" s="10">
        <v>32</v>
      </c>
      <c r="G22" s="51">
        <v>0.996661101836394</v>
      </c>
      <c r="H22" s="83">
        <f>I22+J22</f>
        <v>597</v>
      </c>
      <c r="I22" s="83">
        <v>305</v>
      </c>
      <c r="J22" s="83">
        <v>292</v>
      </c>
    </row>
    <row r="23" spans="1:10" ht="13.5" customHeight="1">
      <c r="A23" s="16">
        <v>8</v>
      </c>
      <c r="B23" s="51">
        <v>0.9972067039106145</v>
      </c>
      <c r="C23" s="83">
        <f>D23+E23</f>
        <v>357</v>
      </c>
      <c r="D23" s="83">
        <v>198</v>
      </c>
      <c r="E23" s="83">
        <v>159</v>
      </c>
      <c r="F23" s="10">
        <v>33</v>
      </c>
      <c r="G23" s="51">
        <v>0.9728915662650602</v>
      </c>
      <c r="H23" s="83">
        <f>I23+J23</f>
        <v>646</v>
      </c>
      <c r="I23" s="83">
        <v>337</v>
      </c>
      <c r="J23" s="83">
        <v>309</v>
      </c>
    </row>
    <row r="24" spans="1:10" ht="13.5" customHeight="1">
      <c r="A24" s="16">
        <v>9</v>
      </c>
      <c r="B24" s="51">
        <v>0.9768637532133676</v>
      </c>
      <c r="C24" s="83">
        <f>D24+E24</f>
        <v>380</v>
      </c>
      <c r="D24" s="83">
        <v>196</v>
      </c>
      <c r="E24" s="83">
        <v>184</v>
      </c>
      <c r="F24" s="10">
        <v>34</v>
      </c>
      <c r="G24" s="51">
        <v>1.0094191522762952</v>
      </c>
      <c r="H24" s="83">
        <f>I24+J24</f>
        <v>643</v>
      </c>
      <c r="I24" s="83">
        <v>328</v>
      </c>
      <c r="J24" s="83">
        <v>315</v>
      </c>
    </row>
    <row r="25" spans="1:10" ht="13.5" customHeight="1">
      <c r="A25" s="16"/>
      <c r="B25" s="51"/>
      <c r="C25" s="82"/>
      <c r="D25" s="82"/>
      <c r="E25" s="82"/>
      <c r="F25" s="10"/>
      <c r="G25" s="51"/>
      <c r="H25" s="82"/>
      <c r="I25" s="82"/>
      <c r="J25" s="82"/>
    </row>
    <row r="26" spans="1:10" ht="13.5" customHeight="1">
      <c r="A26" s="34" t="s">
        <v>26</v>
      </c>
      <c r="B26" s="57"/>
      <c r="C26" s="82">
        <f>SUBTOTAL(9,C28:C32)</f>
        <v>2066</v>
      </c>
      <c r="D26" s="82">
        <f>SUBTOTAL(9,D28:D32)</f>
        <v>996</v>
      </c>
      <c r="E26" s="82">
        <f>SUBTOTAL(9,E28:E32)</f>
        <v>1070</v>
      </c>
      <c r="F26" s="42" t="s">
        <v>27</v>
      </c>
      <c r="G26" s="57"/>
      <c r="H26" s="82">
        <f>SUBTOTAL(9,H28:H32)</f>
        <v>3789</v>
      </c>
      <c r="I26" s="82">
        <f>SUBTOTAL(9,I28:I32)</f>
        <v>2002</v>
      </c>
      <c r="J26" s="82">
        <f>SUBTOTAL(9,J28:J32)</f>
        <v>1787</v>
      </c>
    </row>
    <row r="27" spans="1:10" ht="13.5" customHeight="1">
      <c r="A27" s="16"/>
      <c r="B27" s="51"/>
      <c r="C27" s="82"/>
      <c r="D27" s="82"/>
      <c r="E27" s="82"/>
      <c r="F27" s="10"/>
      <c r="G27" s="51"/>
      <c r="H27" s="82"/>
      <c r="I27" s="82"/>
      <c r="J27" s="82"/>
    </row>
    <row r="28" spans="1:10" ht="13.5" customHeight="1">
      <c r="A28" s="16">
        <v>10</v>
      </c>
      <c r="B28" s="51">
        <v>1.0025125628140703</v>
      </c>
      <c r="C28" s="83">
        <f>D28+E28</f>
        <v>399</v>
      </c>
      <c r="D28" s="83">
        <v>202</v>
      </c>
      <c r="E28" s="83">
        <v>197</v>
      </c>
      <c r="F28" s="10">
        <v>35</v>
      </c>
      <c r="G28" s="51">
        <v>1.0101302460202606</v>
      </c>
      <c r="H28" s="83">
        <f>I28+J28</f>
        <v>698</v>
      </c>
      <c r="I28" s="83">
        <v>369</v>
      </c>
      <c r="J28" s="83">
        <v>329</v>
      </c>
    </row>
    <row r="29" spans="1:10" ht="13.5" customHeight="1">
      <c r="A29" s="16">
        <v>11</v>
      </c>
      <c r="B29" s="51">
        <v>1.0048780487804878</v>
      </c>
      <c r="C29" s="83">
        <f>D29+E29</f>
        <v>412</v>
      </c>
      <c r="D29" s="83">
        <v>193</v>
      </c>
      <c r="E29" s="83">
        <v>219</v>
      </c>
      <c r="F29" s="10">
        <v>36</v>
      </c>
      <c r="G29" s="51">
        <v>0.9875862068965517</v>
      </c>
      <c r="H29" s="83">
        <f>I29+J29</f>
        <v>716</v>
      </c>
      <c r="I29" s="83">
        <v>391</v>
      </c>
      <c r="J29" s="83">
        <v>325</v>
      </c>
    </row>
    <row r="30" spans="1:10" ht="13.5" customHeight="1">
      <c r="A30" s="16">
        <v>12</v>
      </c>
      <c r="B30" s="51">
        <v>1.0184331797235022</v>
      </c>
      <c r="C30" s="83">
        <f>D30+E30</f>
        <v>442</v>
      </c>
      <c r="D30" s="83">
        <v>208</v>
      </c>
      <c r="E30" s="83">
        <v>234</v>
      </c>
      <c r="F30" s="10">
        <v>37</v>
      </c>
      <c r="G30" s="51">
        <v>1.016597510373444</v>
      </c>
      <c r="H30" s="83">
        <f>I30+J30</f>
        <v>735</v>
      </c>
      <c r="I30" s="83">
        <v>375</v>
      </c>
      <c r="J30" s="83">
        <v>360</v>
      </c>
    </row>
    <row r="31" spans="1:10" ht="13.5" customHeight="1">
      <c r="A31" s="16">
        <v>13</v>
      </c>
      <c r="B31" s="51">
        <v>1.0126582278481013</v>
      </c>
      <c r="C31" s="83">
        <f>D31+E31</f>
        <v>400</v>
      </c>
      <c r="D31" s="83">
        <v>192</v>
      </c>
      <c r="E31" s="83">
        <v>208</v>
      </c>
      <c r="F31" s="10">
        <v>38</v>
      </c>
      <c r="G31" s="51">
        <v>1.01171875</v>
      </c>
      <c r="H31" s="83">
        <f>I31+J31</f>
        <v>777</v>
      </c>
      <c r="I31" s="83">
        <v>408</v>
      </c>
      <c r="J31" s="83">
        <v>369</v>
      </c>
    </row>
    <row r="32" spans="1:10" ht="13.5" customHeight="1">
      <c r="A32" s="16">
        <v>14</v>
      </c>
      <c r="B32" s="51">
        <v>1.0048661800486618</v>
      </c>
      <c r="C32" s="83">
        <f>D32+E32</f>
        <v>413</v>
      </c>
      <c r="D32" s="83">
        <v>201</v>
      </c>
      <c r="E32" s="83">
        <v>212</v>
      </c>
      <c r="F32" s="10">
        <v>39</v>
      </c>
      <c r="G32" s="51">
        <v>0.9976878612716763</v>
      </c>
      <c r="H32" s="83">
        <f>I32+J32</f>
        <v>863</v>
      </c>
      <c r="I32" s="83">
        <v>459</v>
      </c>
      <c r="J32" s="83">
        <v>404</v>
      </c>
    </row>
    <row r="33" spans="1:10" ht="13.5" customHeight="1">
      <c r="A33" s="16"/>
      <c r="B33" s="51"/>
      <c r="C33" s="82"/>
      <c r="D33" s="82"/>
      <c r="E33" s="82"/>
      <c r="F33" s="10"/>
      <c r="G33" s="51"/>
      <c r="H33" s="82"/>
      <c r="I33" s="82"/>
      <c r="J33" s="82"/>
    </row>
    <row r="34" spans="1:10" ht="13.5" customHeight="1">
      <c r="A34" s="34" t="s">
        <v>28</v>
      </c>
      <c r="B34" s="57"/>
      <c r="C34" s="82">
        <f>SUBTOTAL(9,C36:C40)</f>
        <v>2132</v>
      </c>
      <c r="D34" s="82">
        <f>SUBTOTAL(9,D36:D40)</f>
        <v>1122</v>
      </c>
      <c r="E34" s="82">
        <f>SUBTOTAL(9,E36:E40)</f>
        <v>1010</v>
      </c>
      <c r="F34" s="42" t="s">
        <v>29</v>
      </c>
      <c r="G34" s="57"/>
      <c r="H34" s="82">
        <f>SUBTOTAL(9,H36:H40)</f>
        <v>4428</v>
      </c>
      <c r="I34" s="82">
        <f>SUBTOTAL(9,I36:I40)</f>
        <v>2284</v>
      </c>
      <c r="J34" s="82">
        <f>SUBTOTAL(9,J36:J40)</f>
        <v>2144</v>
      </c>
    </row>
    <row r="35" spans="1:10" ht="13.5" customHeight="1">
      <c r="A35" s="16"/>
      <c r="B35" s="51"/>
      <c r="C35" s="82"/>
      <c r="D35" s="82"/>
      <c r="E35" s="82"/>
      <c r="F35" s="10"/>
      <c r="G35" s="51"/>
      <c r="H35" s="82"/>
      <c r="I35" s="82"/>
      <c r="J35" s="82"/>
    </row>
    <row r="36" spans="1:10" ht="13.5" customHeight="1">
      <c r="A36" s="16">
        <v>15</v>
      </c>
      <c r="B36" s="51">
        <v>1.0097799511002445</v>
      </c>
      <c r="C36" s="83">
        <f>D36+E36</f>
        <v>413</v>
      </c>
      <c r="D36" s="83">
        <v>221</v>
      </c>
      <c r="E36" s="83">
        <v>192</v>
      </c>
      <c r="F36" s="10">
        <v>40</v>
      </c>
      <c r="G36" s="51">
        <v>0.9955654101995566</v>
      </c>
      <c r="H36" s="83">
        <f>I36+J36</f>
        <v>898</v>
      </c>
      <c r="I36" s="83">
        <v>449</v>
      </c>
      <c r="J36" s="83">
        <v>449</v>
      </c>
    </row>
    <row r="37" spans="1:10" ht="13.5" customHeight="1">
      <c r="A37" s="16">
        <v>16</v>
      </c>
      <c r="B37" s="51">
        <v>1</v>
      </c>
      <c r="C37" s="83">
        <f>D37+E37</f>
        <v>414</v>
      </c>
      <c r="D37" s="83">
        <v>224</v>
      </c>
      <c r="E37" s="83">
        <v>190</v>
      </c>
      <c r="F37" s="10">
        <v>41</v>
      </c>
      <c r="G37" s="51">
        <v>1.0108932461873639</v>
      </c>
      <c r="H37" s="83">
        <f>I37+J37</f>
        <v>928</v>
      </c>
      <c r="I37" s="83">
        <v>488</v>
      </c>
      <c r="J37" s="83">
        <v>440</v>
      </c>
    </row>
    <row r="38" spans="1:10" ht="13.5" customHeight="1">
      <c r="A38" s="16">
        <v>17</v>
      </c>
      <c r="B38" s="51">
        <v>0.9925</v>
      </c>
      <c r="C38" s="83">
        <f>D38+E38</f>
        <v>397</v>
      </c>
      <c r="D38" s="83">
        <v>212</v>
      </c>
      <c r="E38" s="83">
        <v>185</v>
      </c>
      <c r="F38" s="10">
        <v>42</v>
      </c>
      <c r="G38" s="51">
        <v>1.0089485458612975</v>
      </c>
      <c r="H38" s="83">
        <f>I38+J38</f>
        <v>902</v>
      </c>
      <c r="I38" s="83">
        <v>461</v>
      </c>
      <c r="J38" s="83">
        <v>441</v>
      </c>
    </row>
    <row r="39" spans="1:10" ht="13.5" customHeight="1">
      <c r="A39" s="16">
        <v>18</v>
      </c>
      <c r="B39" s="51">
        <v>1.026634382566586</v>
      </c>
      <c r="C39" s="83">
        <f>D39+E39</f>
        <v>424</v>
      </c>
      <c r="D39" s="83">
        <v>215</v>
      </c>
      <c r="E39" s="83">
        <v>209</v>
      </c>
      <c r="F39" s="10">
        <v>43</v>
      </c>
      <c r="G39" s="51">
        <v>1.027127003699137</v>
      </c>
      <c r="H39" s="83">
        <f>I39+J39</f>
        <v>833</v>
      </c>
      <c r="I39" s="83">
        <v>442</v>
      </c>
      <c r="J39" s="83">
        <v>391</v>
      </c>
    </row>
    <row r="40" spans="1:10" ht="13.5" customHeight="1">
      <c r="A40" s="16">
        <v>19</v>
      </c>
      <c r="B40" s="51">
        <v>1.09009009009009</v>
      </c>
      <c r="C40" s="83">
        <f>D40+E40</f>
        <v>484</v>
      </c>
      <c r="D40" s="83">
        <v>250</v>
      </c>
      <c r="E40" s="83">
        <v>234</v>
      </c>
      <c r="F40" s="10">
        <v>44</v>
      </c>
      <c r="G40" s="51">
        <v>1.0164126611957796</v>
      </c>
      <c r="H40" s="83">
        <f>I40+J40</f>
        <v>867</v>
      </c>
      <c r="I40" s="83">
        <v>444</v>
      </c>
      <c r="J40" s="83">
        <v>423</v>
      </c>
    </row>
    <row r="41" spans="1:10" ht="13.5" customHeight="1">
      <c r="A41" s="16"/>
      <c r="B41" s="51"/>
      <c r="C41" s="82"/>
      <c r="D41" s="82"/>
      <c r="E41" s="82"/>
      <c r="F41" s="10"/>
      <c r="G41" s="51"/>
      <c r="H41" s="82"/>
      <c r="I41" s="82"/>
      <c r="J41" s="82"/>
    </row>
    <row r="42" spans="1:10" ht="13.5" customHeight="1">
      <c r="A42" s="34" t="s">
        <v>30</v>
      </c>
      <c r="B42" s="57"/>
      <c r="C42" s="82">
        <f>SUBTOTAL(9,C44:C48)</f>
        <v>2548</v>
      </c>
      <c r="D42" s="82">
        <f>SUBTOTAL(9,D44:D48)</f>
        <v>1349</v>
      </c>
      <c r="E42" s="82">
        <f>SUBTOTAL(9,E44:E48)</f>
        <v>1199</v>
      </c>
      <c r="F42" s="42" t="s">
        <v>31</v>
      </c>
      <c r="G42" s="57"/>
      <c r="H42" s="82">
        <f>SUBTOTAL(9,H44:H48)</f>
        <v>3601</v>
      </c>
      <c r="I42" s="82">
        <f>SUBTOTAL(9,I44:I48)</f>
        <v>1885</v>
      </c>
      <c r="J42" s="82">
        <f>SUBTOTAL(9,J44:J48)</f>
        <v>1716</v>
      </c>
    </row>
    <row r="43" spans="1:10" ht="13.5" customHeight="1">
      <c r="A43" s="16"/>
      <c r="B43" s="51"/>
      <c r="C43" s="82"/>
      <c r="D43" s="82"/>
      <c r="E43" s="82"/>
      <c r="F43" s="10"/>
      <c r="G43" s="51"/>
      <c r="H43" s="82"/>
      <c r="I43" s="82"/>
      <c r="J43" s="82"/>
    </row>
    <row r="44" spans="1:10" ht="13.5" customHeight="1">
      <c r="A44" s="16">
        <v>20</v>
      </c>
      <c r="B44" s="51">
        <v>1.0341880341880343</v>
      </c>
      <c r="C44" s="83">
        <f>D44+E44</f>
        <v>484</v>
      </c>
      <c r="D44" s="83">
        <v>271</v>
      </c>
      <c r="E44" s="83">
        <v>213</v>
      </c>
      <c r="F44" s="10">
        <v>45</v>
      </c>
      <c r="G44" s="51">
        <v>1.0078636959370904</v>
      </c>
      <c r="H44" s="83">
        <f>I44+J44</f>
        <v>769</v>
      </c>
      <c r="I44" s="83">
        <v>397</v>
      </c>
      <c r="J44" s="83">
        <v>372</v>
      </c>
    </row>
    <row r="45" spans="1:10" ht="13.5" customHeight="1">
      <c r="A45" s="16">
        <v>21</v>
      </c>
      <c r="B45" s="51">
        <v>1.0357941834451903</v>
      </c>
      <c r="C45" s="83">
        <f>D45+E45</f>
        <v>463</v>
      </c>
      <c r="D45" s="83">
        <v>239</v>
      </c>
      <c r="E45" s="83">
        <v>224</v>
      </c>
      <c r="F45" s="10">
        <v>46</v>
      </c>
      <c r="G45" s="51">
        <v>1.0195567144719686</v>
      </c>
      <c r="H45" s="83">
        <f>I45+J45</f>
        <v>782</v>
      </c>
      <c r="I45" s="83">
        <v>445</v>
      </c>
      <c r="J45" s="83">
        <v>337</v>
      </c>
    </row>
    <row r="46" spans="1:10" ht="13.5" customHeight="1">
      <c r="A46" s="16">
        <v>22</v>
      </c>
      <c r="B46" s="51">
        <v>1.036468330134357</v>
      </c>
      <c r="C46" s="83">
        <f>D46+E46</f>
        <v>540</v>
      </c>
      <c r="D46" s="83">
        <v>282</v>
      </c>
      <c r="E46" s="83">
        <v>258</v>
      </c>
      <c r="F46" s="10">
        <v>47</v>
      </c>
      <c r="G46" s="51">
        <v>0.9770114942528736</v>
      </c>
      <c r="H46" s="83">
        <f>I46+J46</f>
        <v>595</v>
      </c>
      <c r="I46" s="83">
        <v>311</v>
      </c>
      <c r="J46" s="83">
        <v>284</v>
      </c>
    </row>
    <row r="47" spans="1:10" ht="13.5" customHeight="1">
      <c r="A47" s="16">
        <v>23</v>
      </c>
      <c r="B47" s="51">
        <v>1.0358649789029535</v>
      </c>
      <c r="C47" s="83">
        <f>D47+E47</f>
        <v>491</v>
      </c>
      <c r="D47" s="83">
        <v>265</v>
      </c>
      <c r="E47" s="83">
        <v>226</v>
      </c>
      <c r="F47" s="10">
        <v>48</v>
      </c>
      <c r="G47" s="51">
        <v>1.003826530612245</v>
      </c>
      <c r="H47" s="83">
        <f>I47+J47</f>
        <v>787</v>
      </c>
      <c r="I47" s="83">
        <v>402</v>
      </c>
      <c r="J47" s="83">
        <v>385</v>
      </c>
    </row>
    <row r="48" spans="1:10" ht="13.5" customHeight="1">
      <c r="A48" s="16">
        <v>24</v>
      </c>
      <c r="B48" s="51">
        <v>1.0458715596330275</v>
      </c>
      <c r="C48" s="83">
        <f>D48+E48</f>
        <v>570</v>
      </c>
      <c r="D48" s="83">
        <v>292</v>
      </c>
      <c r="E48" s="83">
        <v>278</v>
      </c>
      <c r="F48" s="10">
        <v>49</v>
      </c>
      <c r="G48" s="51">
        <v>0.9940476190476191</v>
      </c>
      <c r="H48" s="83">
        <f>I48+J48</f>
        <v>668</v>
      </c>
      <c r="I48" s="83">
        <v>330</v>
      </c>
      <c r="J48" s="83">
        <v>338</v>
      </c>
    </row>
    <row r="49" spans="1:10" ht="13.5" customHeight="1">
      <c r="A49" s="17"/>
      <c r="B49" s="52"/>
      <c r="C49" s="14"/>
      <c r="D49" s="14"/>
      <c r="E49" s="15"/>
      <c r="F49" s="18"/>
      <c r="G49" s="52"/>
      <c r="H49" s="14"/>
      <c r="I49" s="14"/>
      <c r="J49" s="14"/>
    </row>
    <row r="50" spans="1:7" ht="13.5" customHeight="1">
      <c r="A50" t="s">
        <v>41</v>
      </c>
      <c r="F50" s="3"/>
      <c r="G50" s="3"/>
    </row>
    <row r="51" ht="13.5" customHeight="1"/>
    <row r="52" ht="13.5" customHeight="1"/>
    <row r="53" spans="5:6" ht="13.5" customHeight="1">
      <c r="E53" s="23"/>
      <c r="F53" s="23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78"/>
      <c r="F61" s="78"/>
    </row>
    <row r="62" spans="5:6" ht="13.5" customHeight="1">
      <c r="E62" s="23"/>
      <c r="F62" s="23"/>
    </row>
    <row r="63" spans="5:6" ht="13.5" customHeight="1">
      <c r="E63" s="92"/>
      <c r="F63" s="92"/>
    </row>
    <row r="64" spans="5:6" ht="13.5">
      <c r="E64" s="23"/>
      <c r="F64" s="23"/>
    </row>
    <row r="65" spans="1:10" ht="17.25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7" spans="1:10" ht="18" customHeight="1">
      <c r="A67" s="2" t="s">
        <v>45</v>
      </c>
      <c r="B67" s="2"/>
      <c r="C67" s="2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88" t="s">
        <v>20</v>
      </c>
      <c r="B69" s="90" t="s">
        <v>40</v>
      </c>
      <c r="C69" s="95" t="s">
        <v>5</v>
      </c>
      <c r="D69" s="86" t="s">
        <v>0</v>
      </c>
      <c r="E69" s="86" t="s">
        <v>1</v>
      </c>
      <c r="F69" s="93" t="s">
        <v>20</v>
      </c>
      <c r="G69" s="90" t="s">
        <v>40</v>
      </c>
      <c r="H69" s="95" t="s">
        <v>5</v>
      </c>
      <c r="I69" s="86" t="s">
        <v>0</v>
      </c>
      <c r="J69" s="88" t="s">
        <v>1</v>
      </c>
    </row>
    <row r="70" spans="1:10" ht="13.5" customHeight="1">
      <c r="A70" s="89"/>
      <c r="B70" s="91"/>
      <c r="C70" s="96"/>
      <c r="D70" s="87"/>
      <c r="E70" s="87"/>
      <c r="F70" s="94"/>
      <c r="G70" s="91"/>
      <c r="H70" s="96"/>
      <c r="I70" s="87"/>
      <c r="J70" s="89"/>
    </row>
    <row r="71" spans="1:10" ht="13.5" customHeight="1">
      <c r="A71" s="8"/>
      <c r="B71" s="55"/>
      <c r="C71" s="21"/>
      <c r="D71" s="21"/>
      <c r="E71" s="22"/>
      <c r="F71" s="48"/>
      <c r="G71" s="54"/>
      <c r="H71" s="6"/>
      <c r="I71" s="6"/>
      <c r="J71" s="6"/>
    </row>
    <row r="72" spans="1:10" ht="13.5" customHeight="1">
      <c r="A72" s="34" t="s">
        <v>32</v>
      </c>
      <c r="B72" s="57"/>
      <c r="C72" s="82">
        <f>SUBTOTAL(9,C74:C78)</f>
        <v>3198</v>
      </c>
      <c r="D72" s="82">
        <f>SUBTOTAL(9,D74:D78)</f>
        <v>1667</v>
      </c>
      <c r="E72" s="82">
        <f>SUBTOTAL(9,E74:E78)</f>
        <v>1531</v>
      </c>
      <c r="F72" s="42" t="s">
        <v>33</v>
      </c>
      <c r="G72" s="57"/>
      <c r="H72" s="82">
        <f>SUBTOTAL(9,H74:H78)</f>
        <v>2993</v>
      </c>
      <c r="I72" s="82">
        <f>SUBTOTAL(9,I74:I78)</f>
        <v>1256</v>
      </c>
      <c r="J72" s="82">
        <f>SUBTOTAL(9,J74:J78)</f>
        <v>1737</v>
      </c>
    </row>
    <row r="73" spans="1:10" ht="13.5" customHeight="1">
      <c r="A73" s="16"/>
      <c r="B73" s="51"/>
      <c r="C73" s="82"/>
      <c r="D73" s="82"/>
      <c r="E73" s="82"/>
      <c r="F73" s="10"/>
      <c r="G73" s="51"/>
      <c r="H73" s="11"/>
      <c r="I73" s="11"/>
      <c r="J73" s="11"/>
    </row>
    <row r="74" spans="1:10" ht="13.5" customHeight="1">
      <c r="A74" s="16">
        <v>50</v>
      </c>
      <c r="B74" s="51">
        <v>0.9985486211901307</v>
      </c>
      <c r="C74" s="83">
        <f>D74+E74</f>
        <v>688</v>
      </c>
      <c r="D74" s="83">
        <v>366</v>
      </c>
      <c r="E74" s="83">
        <v>322</v>
      </c>
      <c r="F74" s="10">
        <v>75</v>
      </c>
      <c r="G74" s="51">
        <v>0.9772727272727273</v>
      </c>
      <c r="H74" s="13">
        <f>I74+J74</f>
        <v>602</v>
      </c>
      <c r="I74" s="13">
        <v>263</v>
      </c>
      <c r="J74" s="13">
        <v>339</v>
      </c>
    </row>
    <row r="75" spans="1:10" ht="13.5" customHeight="1">
      <c r="A75" s="16">
        <v>51</v>
      </c>
      <c r="B75" s="51">
        <v>1.0062893081761006</v>
      </c>
      <c r="C75" s="83">
        <f>D75+E75</f>
        <v>640</v>
      </c>
      <c r="D75" s="83">
        <v>335</v>
      </c>
      <c r="E75" s="83">
        <v>305</v>
      </c>
      <c r="F75" s="10">
        <v>76</v>
      </c>
      <c r="G75" s="51">
        <v>0.9788961038961039</v>
      </c>
      <c r="H75" s="13">
        <f>I75+J75</f>
        <v>603</v>
      </c>
      <c r="I75" s="13">
        <v>273</v>
      </c>
      <c r="J75" s="13">
        <v>330</v>
      </c>
    </row>
    <row r="76" spans="1:10" ht="13.5" customHeight="1">
      <c r="A76" s="16">
        <v>52</v>
      </c>
      <c r="B76" s="51">
        <v>1.0081037277147489</v>
      </c>
      <c r="C76" s="83">
        <f>D76+E76</f>
        <v>622</v>
      </c>
      <c r="D76" s="83">
        <v>320</v>
      </c>
      <c r="E76" s="83">
        <v>302</v>
      </c>
      <c r="F76" s="10">
        <v>77</v>
      </c>
      <c r="G76" s="51">
        <v>0.9634831460674157</v>
      </c>
      <c r="H76" s="13">
        <f>I76+J76</f>
        <v>686</v>
      </c>
      <c r="I76" s="13">
        <v>287</v>
      </c>
      <c r="J76" s="13">
        <v>399</v>
      </c>
    </row>
    <row r="77" spans="1:10" ht="13.5" customHeight="1">
      <c r="A77" s="16">
        <v>53</v>
      </c>
      <c r="B77" s="51">
        <v>1.0090225563909774</v>
      </c>
      <c r="C77" s="83">
        <f>D77+E77</f>
        <v>671</v>
      </c>
      <c r="D77" s="83">
        <v>344</v>
      </c>
      <c r="E77" s="83">
        <v>327</v>
      </c>
      <c r="F77" s="10">
        <v>78</v>
      </c>
      <c r="G77" s="51">
        <v>0.9777015437392796</v>
      </c>
      <c r="H77" s="13">
        <f>I77+J77</f>
        <v>570</v>
      </c>
      <c r="I77" s="13">
        <v>227</v>
      </c>
      <c r="J77" s="13">
        <v>343</v>
      </c>
    </row>
    <row r="78" spans="1:10" ht="13.5" customHeight="1">
      <c r="A78" s="16">
        <v>54</v>
      </c>
      <c r="B78" s="51">
        <v>1.0285204991087344</v>
      </c>
      <c r="C78" s="83">
        <f>D78+E78</f>
        <v>577</v>
      </c>
      <c r="D78" s="83">
        <v>302</v>
      </c>
      <c r="E78" s="83">
        <v>275</v>
      </c>
      <c r="F78" s="10">
        <v>79</v>
      </c>
      <c r="G78" s="51">
        <v>0.9585585585585585</v>
      </c>
      <c r="H78" s="13">
        <f>I78+J78</f>
        <v>532</v>
      </c>
      <c r="I78" s="13">
        <v>206</v>
      </c>
      <c r="J78" s="13">
        <v>326</v>
      </c>
    </row>
    <row r="79" spans="1:10" ht="13.5" customHeight="1">
      <c r="A79" s="16"/>
      <c r="B79" s="51"/>
      <c r="C79" s="82"/>
      <c r="D79" s="82"/>
      <c r="E79" s="82"/>
      <c r="F79" s="10"/>
      <c r="G79" s="51"/>
      <c r="H79" s="11"/>
      <c r="I79" s="11"/>
      <c r="J79" s="11"/>
    </row>
    <row r="80" spans="1:10" ht="13.5" customHeight="1">
      <c r="A80" s="34" t="s">
        <v>34</v>
      </c>
      <c r="B80" s="57"/>
      <c r="C80" s="82">
        <f>SUBTOTAL(9,C82:C86)</f>
        <v>3119</v>
      </c>
      <c r="D80" s="82">
        <f>SUBTOTAL(9,D82:D86)</f>
        <v>1630</v>
      </c>
      <c r="E80" s="82">
        <f>SUBTOTAL(9,E82:E86)</f>
        <v>1489</v>
      </c>
      <c r="F80" s="42" t="s">
        <v>35</v>
      </c>
      <c r="G80" s="57"/>
      <c r="H80" s="82">
        <f>SUBTOTAL(9,H82:H86)</f>
        <v>2248</v>
      </c>
      <c r="I80" s="82">
        <f>SUBTOTAL(9,I82:I86)</f>
        <v>876</v>
      </c>
      <c r="J80" s="82">
        <f>SUBTOTAL(9,J82:J86)</f>
        <v>1372</v>
      </c>
    </row>
    <row r="81" spans="1:10" ht="13.5" customHeight="1">
      <c r="A81" s="16"/>
      <c r="B81" s="51"/>
      <c r="C81" s="82"/>
      <c r="D81" s="82"/>
      <c r="E81" s="82"/>
      <c r="F81" s="10"/>
      <c r="G81" s="51"/>
      <c r="H81" s="11"/>
      <c r="I81" s="11"/>
      <c r="J81" s="11"/>
    </row>
    <row r="82" spans="1:10" ht="13.5" customHeight="1">
      <c r="A82" s="16">
        <v>55</v>
      </c>
      <c r="B82" s="51">
        <v>0.987220447284345</v>
      </c>
      <c r="C82" s="83">
        <f>D82+E82</f>
        <v>618</v>
      </c>
      <c r="D82" s="83">
        <v>310</v>
      </c>
      <c r="E82" s="83">
        <v>308</v>
      </c>
      <c r="F82" s="10">
        <v>80</v>
      </c>
      <c r="G82" s="51">
        <v>0.9554030874785592</v>
      </c>
      <c r="H82" s="13">
        <f>I82+J82</f>
        <v>557</v>
      </c>
      <c r="I82" s="13">
        <v>227</v>
      </c>
      <c r="J82" s="13">
        <v>330</v>
      </c>
    </row>
    <row r="83" spans="1:10" ht="13.5" customHeight="1">
      <c r="A83" s="16">
        <v>56</v>
      </c>
      <c r="B83" s="51">
        <v>1.0124555160142348</v>
      </c>
      <c r="C83" s="83">
        <f>D83+E83</f>
        <v>569</v>
      </c>
      <c r="D83" s="83">
        <v>301</v>
      </c>
      <c r="E83" s="83">
        <v>268</v>
      </c>
      <c r="F83" s="10">
        <v>81</v>
      </c>
      <c r="G83" s="51">
        <v>0.9532163742690059</v>
      </c>
      <c r="H83" s="13">
        <f>I83+J83</f>
        <v>489</v>
      </c>
      <c r="I83" s="13">
        <v>188</v>
      </c>
      <c r="J83" s="13">
        <v>301</v>
      </c>
    </row>
    <row r="84" spans="1:10" ht="13.5" customHeight="1">
      <c r="A84" s="16">
        <v>57</v>
      </c>
      <c r="B84" s="51">
        <v>1.0080645161290323</v>
      </c>
      <c r="C84" s="83">
        <f>D84+E84</f>
        <v>625</v>
      </c>
      <c r="D84" s="83">
        <v>351</v>
      </c>
      <c r="E84" s="83">
        <v>274</v>
      </c>
      <c r="F84" s="10">
        <v>82</v>
      </c>
      <c r="G84" s="51">
        <v>0.9532908704883227</v>
      </c>
      <c r="H84" s="13">
        <f>I84+J84</f>
        <v>449</v>
      </c>
      <c r="I84" s="13">
        <v>180</v>
      </c>
      <c r="J84" s="13">
        <v>269</v>
      </c>
    </row>
    <row r="85" spans="1:10" ht="13.5" customHeight="1">
      <c r="A85" s="16">
        <v>58</v>
      </c>
      <c r="B85" s="51">
        <v>0.995575221238938</v>
      </c>
      <c r="C85" s="83">
        <f>D85+E85</f>
        <v>675</v>
      </c>
      <c r="D85" s="83">
        <v>359</v>
      </c>
      <c r="E85" s="83">
        <v>316</v>
      </c>
      <c r="F85" s="10">
        <v>83</v>
      </c>
      <c r="G85" s="51">
        <v>0.91725768321513</v>
      </c>
      <c r="H85" s="13">
        <f>I85+J85</f>
        <v>388</v>
      </c>
      <c r="I85" s="13">
        <v>163</v>
      </c>
      <c r="J85" s="13">
        <v>225</v>
      </c>
    </row>
    <row r="86" spans="1:10" ht="13.5" customHeight="1">
      <c r="A86" s="16">
        <v>59</v>
      </c>
      <c r="B86" s="51">
        <v>0.9952755905511811</v>
      </c>
      <c r="C86" s="83">
        <f>D86+E86</f>
        <v>632</v>
      </c>
      <c r="D86" s="83">
        <v>309</v>
      </c>
      <c r="E86" s="83">
        <v>323</v>
      </c>
      <c r="F86" s="10">
        <v>84</v>
      </c>
      <c r="G86" s="51">
        <v>0.9455958549222798</v>
      </c>
      <c r="H86" s="13">
        <f>I86+J86</f>
        <v>365</v>
      </c>
      <c r="I86" s="13">
        <v>118</v>
      </c>
      <c r="J86" s="13">
        <v>247</v>
      </c>
    </row>
    <row r="87" spans="1:10" ht="13.5" customHeight="1">
      <c r="A87" s="16"/>
      <c r="B87" s="51"/>
      <c r="C87" s="82"/>
      <c r="D87" s="82"/>
      <c r="E87" s="82"/>
      <c r="F87" s="10"/>
      <c r="G87" s="51"/>
      <c r="H87" s="11"/>
      <c r="I87" s="11"/>
      <c r="J87" s="11"/>
    </row>
    <row r="88" spans="1:10" ht="13.5" customHeight="1">
      <c r="A88" s="34" t="s">
        <v>36</v>
      </c>
      <c r="B88" s="57"/>
      <c r="C88" s="82">
        <f>SUBTOTAL(9,C90:C94)</f>
        <v>4323</v>
      </c>
      <c r="D88" s="82">
        <f>SUBTOTAL(9,D90:D94)</f>
        <v>2264</v>
      </c>
      <c r="E88" s="82">
        <f>SUBTOTAL(9,E90:E94)</f>
        <v>2059</v>
      </c>
      <c r="F88" s="42" t="s">
        <v>2</v>
      </c>
      <c r="G88" s="57"/>
      <c r="H88" s="82">
        <f>SUBTOTAL(9,H90:H94)</f>
        <v>1222</v>
      </c>
      <c r="I88" s="82">
        <f>SUBTOTAL(9,I90:I94)</f>
        <v>381</v>
      </c>
      <c r="J88" s="82">
        <f>SUBTOTAL(9,J90:J94)</f>
        <v>841</v>
      </c>
    </row>
    <row r="89" spans="1:10" ht="13.5" customHeight="1">
      <c r="A89" s="16"/>
      <c r="B89" s="51"/>
      <c r="C89" s="82"/>
      <c r="D89" s="82"/>
      <c r="E89" s="82"/>
      <c r="F89" s="10"/>
      <c r="G89" s="51"/>
      <c r="H89" s="13"/>
      <c r="I89" s="13"/>
      <c r="J89" s="13"/>
    </row>
    <row r="90" spans="1:10" ht="13.5" customHeight="1">
      <c r="A90" s="16">
        <v>60</v>
      </c>
      <c r="B90" s="51">
        <v>0.9777777777777777</v>
      </c>
      <c r="C90" s="83">
        <f>D90+E90</f>
        <v>704</v>
      </c>
      <c r="D90" s="83">
        <v>359</v>
      </c>
      <c r="E90" s="83">
        <v>345</v>
      </c>
      <c r="F90" s="10">
        <v>85</v>
      </c>
      <c r="G90" s="51">
        <v>0.9256965944272446</v>
      </c>
      <c r="H90" s="13">
        <f>I90+J90</f>
        <v>299</v>
      </c>
      <c r="I90" s="13">
        <v>100</v>
      </c>
      <c r="J90" s="13">
        <v>199</v>
      </c>
    </row>
    <row r="91" spans="1:10" ht="13.5" customHeight="1">
      <c r="A91" s="16">
        <v>61</v>
      </c>
      <c r="B91" s="51">
        <v>1.0050062578222778</v>
      </c>
      <c r="C91" s="83">
        <f>D91+E91</f>
        <v>803</v>
      </c>
      <c r="D91" s="83">
        <v>444</v>
      </c>
      <c r="E91" s="83">
        <v>359</v>
      </c>
      <c r="F91" s="10">
        <v>86</v>
      </c>
      <c r="G91" s="51">
        <v>0.9318181818181818</v>
      </c>
      <c r="H91" s="13">
        <f>I91+J91</f>
        <v>287</v>
      </c>
      <c r="I91" s="13">
        <v>95</v>
      </c>
      <c r="J91" s="13">
        <v>192</v>
      </c>
    </row>
    <row r="92" spans="1:10" ht="13.5" customHeight="1">
      <c r="A92" s="16">
        <v>62</v>
      </c>
      <c r="B92" s="51">
        <v>0.9906651108518086</v>
      </c>
      <c r="C92" s="83">
        <f>D92+E92</f>
        <v>849</v>
      </c>
      <c r="D92" s="83">
        <v>470</v>
      </c>
      <c r="E92" s="83">
        <v>379</v>
      </c>
      <c r="F92" s="10">
        <v>87</v>
      </c>
      <c r="G92" s="51">
        <v>0.889273356401384</v>
      </c>
      <c r="H92" s="13">
        <f>I92+J92</f>
        <v>257</v>
      </c>
      <c r="I92" s="13">
        <v>81</v>
      </c>
      <c r="J92" s="13">
        <v>176</v>
      </c>
    </row>
    <row r="93" spans="1:10" ht="13.5" customHeight="1">
      <c r="A93" s="16">
        <v>63</v>
      </c>
      <c r="B93" s="51">
        <v>0.9770491803278688</v>
      </c>
      <c r="C93" s="83">
        <f>D93+E93</f>
        <v>894</v>
      </c>
      <c r="D93" s="83">
        <v>456</v>
      </c>
      <c r="E93" s="83">
        <v>438</v>
      </c>
      <c r="F93" s="10">
        <v>88</v>
      </c>
      <c r="G93" s="51">
        <v>0.8875</v>
      </c>
      <c r="H93" s="13">
        <f>I93+J93</f>
        <v>213</v>
      </c>
      <c r="I93" s="13">
        <v>65</v>
      </c>
      <c r="J93" s="13">
        <v>148</v>
      </c>
    </row>
    <row r="94" spans="1:10" ht="13.5" customHeight="1">
      <c r="A94" s="16">
        <v>64</v>
      </c>
      <c r="B94" s="51">
        <v>0.9916820702402958</v>
      </c>
      <c r="C94" s="83">
        <f>D94+E94</f>
        <v>1073</v>
      </c>
      <c r="D94" s="83">
        <v>535</v>
      </c>
      <c r="E94" s="83">
        <v>538</v>
      </c>
      <c r="F94" s="10">
        <v>89</v>
      </c>
      <c r="G94" s="51">
        <v>0.8829787234042553</v>
      </c>
      <c r="H94" s="13">
        <f>I94+J94</f>
        <v>166</v>
      </c>
      <c r="I94" s="13">
        <v>40</v>
      </c>
      <c r="J94" s="13">
        <v>126</v>
      </c>
    </row>
    <row r="95" spans="1:10" ht="13.5" customHeight="1">
      <c r="A95" s="16"/>
      <c r="B95" s="51"/>
      <c r="C95" s="82"/>
      <c r="D95" s="82"/>
      <c r="E95" s="82"/>
      <c r="F95" s="10"/>
      <c r="G95" s="51"/>
      <c r="H95" s="13"/>
      <c r="I95" s="13"/>
      <c r="J95" s="13"/>
    </row>
    <row r="96" spans="1:10" ht="13.5" customHeight="1">
      <c r="A96" s="34" t="s">
        <v>37</v>
      </c>
      <c r="B96" s="57"/>
      <c r="C96" s="82">
        <f>SUBTOTAL(9,C98:C102)</f>
        <v>4146</v>
      </c>
      <c r="D96" s="82">
        <f>SUBTOTAL(9,D98:D102)</f>
        <v>2070</v>
      </c>
      <c r="E96" s="82">
        <f>SUBTOTAL(9,E98:E102)</f>
        <v>2076</v>
      </c>
      <c r="F96" s="42" t="s">
        <v>3</v>
      </c>
      <c r="G96" s="57"/>
      <c r="H96" s="82">
        <f>SUBTOTAL(9,H98:H102)</f>
        <v>471</v>
      </c>
      <c r="I96" s="82">
        <f>SUBTOTAL(9,I98:I102)</f>
        <v>96</v>
      </c>
      <c r="J96" s="82">
        <f>SUBTOTAL(9,J98:J102)</f>
        <v>375</v>
      </c>
    </row>
    <row r="97" spans="1:10" ht="13.5" customHeight="1">
      <c r="A97" s="16"/>
      <c r="B97" s="51"/>
      <c r="C97" s="82"/>
      <c r="D97" s="82"/>
      <c r="E97" s="82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0.9873646209386282</v>
      </c>
      <c r="C98" s="83">
        <f>D98+E98</f>
        <v>1094</v>
      </c>
      <c r="D98" s="83">
        <v>561</v>
      </c>
      <c r="E98" s="83">
        <v>533</v>
      </c>
      <c r="F98" s="10">
        <v>90</v>
      </c>
      <c r="G98" s="51">
        <v>0.8595505617977528</v>
      </c>
      <c r="H98" s="13">
        <f>I98+J98</f>
        <v>153</v>
      </c>
      <c r="I98" s="13">
        <v>31</v>
      </c>
      <c r="J98" s="13">
        <v>122</v>
      </c>
    </row>
    <row r="99" spans="1:10" ht="13.5" customHeight="1">
      <c r="A99" s="16">
        <v>66</v>
      </c>
      <c r="B99" s="51">
        <v>0.9846301633045149</v>
      </c>
      <c r="C99" s="83">
        <f>D99+E99</f>
        <v>1025</v>
      </c>
      <c r="D99" s="83">
        <v>506</v>
      </c>
      <c r="E99" s="83">
        <v>519</v>
      </c>
      <c r="F99" s="10">
        <v>91</v>
      </c>
      <c r="G99" s="51">
        <v>0.832</v>
      </c>
      <c r="H99" s="13">
        <f>I99+J99</f>
        <v>104</v>
      </c>
      <c r="I99" s="13">
        <v>24</v>
      </c>
      <c r="J99" s="13">
        <v>80</v>
      </c>
    </row>
    <row r="100" spans="1:10" ht="13.5" customHeight="1">
      <c r="A100" s="16">
        <v>67</v>
      </c>
      <c r="B100" s="51">
        <v>0.996694214876033</v>
      </c>
      <c r="C100" s="83">
        <f>D100+E100</f>
        <v>603</v>
      </c>
      <c r="D100" s="83">
        <v>285</v>
      </c>
      <c r="E100" s="83">
        <v>318</v>
      </c>
      <c r="F100" s="10">
        <v>92</v>
      </c>
      <c r="G100" s="51">
        <v>0.8230088495575221</v>
      </c>
      <c r="H100" s="13">
        <f>I100+J100</f>
        <v>93</v>
      </c>
      <c r="I100" s="13">
        <v>19</v>
      </c>
      <c r="J100" s="13">
        <v>74</v>
      </c>
    </row>
    <row r="101" spans="1:10" ht="13.5" customHeight="1">
      <c r="A101" s="16">
        <v>68</v>
      </c>
      <c r="B101" s="51">
        <v>0.9951534733441034</v>
      </c>
      <c r="C101" s="83">
        <f>D101+E101</f>
        <v>616</v>
      </c>
      <c r="D101" s="83">
        <v>312</v>
      </c>
      <c r="E101" s="83">
        <v>304</v>
      </c>
      <c r="F101" s="10">
        <v>93</v>
      </c>
      <c r="G101" s="51">
        <v>0.7821782178217822</v>
      </c>
      <c r="H101" s="13">
        <f>I101+J101</f>
        <v>79</v>
      </c>
      <c r="I101" s="13">
        <v>15</v>
      </c>
      <c r="J101" s="13">
        <v>64</v>
      </c>
    </row>
    <row r="102" spans="1:10" ht="13.5" customHeight="1">
      <c r="A102" s="16">
        <v>69</v>
      </c>
      <c r="B102" s="51">
        <v>0.993849938499385</v>
      </c>
      <c r="C102" s="83">
        <f>D102+E102</f>
        <v>808</v>
      </c>
      <c r="D102" s="83">
        <v>406</v>
      </c>
      <c r="E102" s="83">
        <v>402</v>
      </c>
      <c r="F102" s="10">
        <v>94</v>
      </c>
      <c r="G102" s="51">
        <v>0.7924528301886793</v>
      </c>
      <c r="H102" s="13">
        <f>I102+J102</f>
        <v>42</v>
      </c>
      <c r="I102" s="13">
        <v>7</v>
      </c>
      <c r="J102" s="13">
        <v>35</v>
      </c>
    </row>
    <row r="103" spans="1:10" ht="13.5" customHeight="1">
      <c r="A103" s="16"/>
      <c r="B103" s="51"/>
      <c r="C103" s="82"/>
      <c r="D103" s="82"/>
      <c r="E103" s="82"/>
      <c r="F103" s="10"/>
      <c r="G103" s="51"/>
      <c r="H103" s="13"/>
      <c r="I103" s="13"/>
      <c r="J103" s="13"/>
    </row>
    <row r="104" spans="1:10" ht="13.5" customHeight="1">
      <c r="A104" s="34" t="s">
        <v>38</v>
      </c>
      <c r="B104" s="57"/>
      <c r="C104" s="82">
        <f>SUBTOTAL(9,C106:C110)</f>
        <v>3697</v>
      </c>
      <c r="D104" s="82">
        <f>SUBTOTAL(9,D106:D110)</f>
        <v>1800</v>
      </c>
      <c r="E104" s="82">
        <f>SUBTOTAL(9,E106:E110)</f>
        <v>1897</v>
      </c>
      <c r="F104" s="42" t="s">
        <v>4</v>
      </c>
      <c r="G104" s="57"/>
      <c r="H104" s="82">
        <f>SUBTOTAL(9,H106:H110)</f>
        <v>136</v>
      </c>
      <c r="I104" s="82">
        <f>SUBTOTAL(9,I106:I110)</f>
        <v>17</v>
      </c>
      <c r="J104" s="82">
        <f>SUBTOTAL(9,J106:J110)</f>
        <v>119</v>
      </c>
    </row>
    <row r="105" spans="1:10" ht="13.5" customHeight="1">
      <c r="A105" s="16" t="s">
        <v>39</v>
      </c>
      <c r="B105" s="51"/>
      <c r="C105" s="82"/>
      <c r="D105" s="82"/>
      <c r="E105" s="82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0.9883720930232558</v>
      </c>
      <c r="C106" s="83">
        <f>D106+E106</f>
        <v>765</v>
      </c>
      <c r="D106" s="83">
        <v>383</v>
      </c>
      <c r="E106" s="83">
        <v>382</v>
      </c>
      <c r="F106" s="10">
        <v>95</v>
      </c>
      <c r="G106" s="51">
        <v>0.7627118644067796</v>
      </c>
      <c r="H106" s="13">
        <f aca="true" t="shared" si="0" ref="H106:H112">I106+J106</f>
        <v>45</v>
      </c>
      <c r="I106" s="13">
        <v>6</v>
      </c>
      <c r="J106" s="13">
        <v>39</v>
      </c>
    </row>
    <row r="107" spans="1:10" ht="13.5" customHeight="1">
      <c r="A107" s="16">
        <v>71</v>
      </c>
      <c r="B107" s="51">
        <v>0.9828431372549019</v>
      </c>
      <c r="C107" s="83">
        <f>D107+E107</f>
        <v>802</v>
      </c>
      <c r="D107" s="83">
        <v>386</v>
      </c>
      <c r="E107" s="83">
        <v>416</v>
      </c>
      <c r="F107" s="10">
        <v>96</v>
      </c>
      <c r="G107" s="51">
        <v>0.8297872340425532</v>
      </c>
      <c r="H107" s="13">
        <f t="shared" si="0"/>
        <v>39</v>
      </c>
      <c r="I107" s="13">
        <v>6</v>
      </c>
      <c r="J107" s="13">
        <v>33</v>
      </c>
    </row>
    <row r="108" spans="1:10" ht="13.5" customHeight="1">
      <c r="A108" s="16">
        <v>72</v>
      </c>
      <c r="B108" s="51">
        <v>0.9848484848484849</v>
      </c>
      <c r="C108" s="83">
        <f>D108+E108</f>
        <v>845</v>
      </c>
      <c r="D108" s="83">
        <v>428</v>
      </c>
      <c r="E108" s="83">
        <v>417</v>
      </c>
      <c r="F108" s="10">
        <v>97</v>
      </c>
      <c r="G108" s="51">
        <v>0.76</v>
      </c>
      <c r="H108" s="13">
        <f t="shared" si="0"/>
        <v>19</v>
      </c>
      <c r="I108" s="13">
        <v>3</v>
      </c>
      <c r="J108" s="13">
        <v>16</v>
      </c>
    </row>
    <row r="109" spans="1:10" ht="13.5" customHeight="1">
      <c r="A109" s="16">
        <v>73</v>
      </c>
      <c r="B109" s="51">
        <v>0.9755766621438263</v>
      </c>
      <c r="C109" s="83">
        <f>D109+E109</f>
        <v>719</v>
      </c>
      <c r="D109" s="83">
        <v>327</v>
      </c>
      <c r="E109" s="83">
        <v>392</v>
      </c>
      <c r="F109" s="10">
        <v>98</v>
      </c>
      <c r="G109" s="51">
        <v>0.7777777777777778</v>
      </c>
      <c r="H109" s="13">
        <f t="shared" si="0"/>
        <v>21</v>
      </c>
      <c r="I109" s="13">
        <v>1</v>
      </c>
      <c r="J109" s="13">
        <v>20</v>
      </c>
    </row>
    <row r="110" spans="1:10" ht="13.5" customHeight="1">
      <c r="A110" s="16">
        <v>74</v>
      </c>
      <c r="B110" s="51">
        <v>0.9947275922671354</v>
      </c>
      <c r="C110" s="83">
        <f>D110+E110</f>
        <v>566</v>
      </c>
      <c r="D110" s="83">
        <v>276</v>
      </c>
      <c r="E110" s="83">
        <v>290</v>
      </c>
      <c r="F110" s="10">
        <v>99</v>
      </c>
      <c r="G110" s="51">
        <v>0.8571428571428571</v>
      </c>
      <c r="H110" s="13">
        <f t="shared" si="0"/>
        <v>12</v>
      </c>
      <c r="I110" s="13">
        <v>1</v>
      </c>
      <c r="J110" s="13">
        <v>11</v>
      </c>
    </row>
    <row r="111" spans="1:10" ht="13.5" customHeight="1">
      <c r="A111" s="16"/>
      <c r="B111" s="51"/>
      <c r="C111" s="19"/>
      <c r="D111" s="19"/>
      <c r="E111" s="12"/>
      <c r="F111" s="10"/>
      <c r="G111" s="51"/>
      <c r="H111" s="13"/>
      <c r="I111" s="13"/>
      <c r="J111" s="13"/>
    </row>
    <row r="112" spans="1:10" ht="13.5" customHeight="1">
      <c r="A112" s="16"/>
      <c r="B112" s="51"/>
      <c r="C112" s="19"/>
      <c r="D112" s="19"/>
      <c r="E112" s="12"/>
      <c r="F112" s="42" t="s">
        <v>6</v>
      </c>
      <c r="G112" s="57"/>
      <c r="H112" s="43">
        <f t="shared" si="0"/>
        <v>19</v>
      </c>
      <c r="I112" s="43">
        <v>2</v>
      </c>
      <c r="J112" s="43">
        <v>17</v>
      </c>
    </row>
    <row r="113" spans="1:10" ht="13.5" customHeight="1">
      <c r="A113" s="16"/>
      <c r="B113" s="51"/>
      <c r="C113" s="19"/>
      <c r="D113" s="19"/>
      <c r="E113" s="12"/>
      <c r="F113" s="42"/>
      <c r="G113" s="57"/>
      <c r="H113" s="43"/>
      <c r="I113" s="43"/>
      <c r="J113" s="43"/>
    </row>
    <row r="114" spans="1:10" s="1" customFormat="1" ht="13.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7" ht="13.5" customHeight="1">
      <c r="A115" s="85" t="s">
        <v>7</v>
      </c>
      <c r="B115" s="85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85" t="s">
        <v>8</v>
      </c>
      <c r="B117" s="85"/>
      <c r="C117" s="45">
        <f>C10+C18+C26</f>
        <v>5704</v>
      </c>
      <c r="D117" s="30"/>
      <c r="E117" s="45">
        <f>D10+D18+D26</f>
        <v>2870</v>
      </c>
      <c r="F117" s="30"/>
      <c r="G117" s="45">
        <f>E10+E18+E26</f>
        <v>2834</v>
      </c>
    </row>
    <row r="118" spans="1:7" ht="13.5" customHeight="1">
      <c r="A118" s="35"/>
      <c r="B118" s="35"/>
      <c r="C118" s="69"/>
      <c r="D118" s="68"/>
      <c r="E118" s="68"/>
      <c r="F118" s="68"/>
      <c r="G118" s="68"/>
    </row>
    <row r="119" spans="1:7" ht="13.5" customHeight="1">
      <c r="A119" s="85" t="s">
        <v>9</v>
      </c>
      <c r="B119" s="85"/>
      <c r="C119" s="45">
        <f>C34+C42+H10+H18+H26+H34+H42+C72+C80+C88</f>
        <v>33166</v>
      </c>
      <c r="D119" s="30"/>
      <c r="E119" s="45">
        <f>D34+D42+I10+I18+I26+I34+I42+D72+D80+D88</f>
        <v>17361</v>
      </c>
      <c r="F119" s="30"/>
      <c r="G119" s="45">
        <f>E34+E42+J10+J18+J26+J34+J42+E72+E80+E88</f>
        <v>15805</v>
      </c>
    </row>
    <row r="120" spans="1:7" ht="13.5" customHeight="1">
      <c r="A120" s="34"/>
      <c r="B120" s="34"/>
      <c r="C120" s="69"/>
      <c r="D120" s="68"/>
      <c r="E120" s="69"/>
      <c r="F120" s="68"/>
      <c r="G120" s="69"/>
    </row>
    <row r="121" spans="1:7" ht="13.5" customHeight="1">
      <c r="A121" s="85" t="s">
        <v>16</v>
      </c>
      <c r="B121" s="85"/>
      <c r="C121" s="45">
        <f>C96+C104+H72+H80+H88+H96+H104+H112</f>
        <v>14932</v>
      </c>
      <c r="D121" s="30"/>
      <c r="E121" s="45">
        <f>D96+D104+I80+I88+I96+I104+I112+I72</f>
        <v>6498</v>
      </c>
      <c r="F121" s="30"/>
      <c r="G121" s="45">
        <f>E96+E104+J72+J80+J88+J96+J104+J112</f>
        <v>8434</v>
      </c>
    </row>
    <row r="122" spans="1:7" ht="13.5" customHeight="1">
      <c r="A122" s="35"/>
      <c r="B122" s="35"/>
      <c r="C122" s="69"/>
      <c r="D122" s="68"/>
      <c r="E122" s="68"/>
      <c r="F122" s="68"/>
      <c r="G122" s="68"/>
    </row>
    <row r="123" spans="1:7" ht="13.5" customHeight="1">
      <c r="A123" s="85" t="s">
        <v>11</v>
      </c>
      <c r="B123" s="85"/>
      <c r="C123" s="45">
        <f>H72+H80+H88+H96+H104+H112</f>
        <v>7089</v>
      </c>
      <c r="D123" s="30"/>
      <c r="E123" s="45">
        <f>I72+I80+I88+I96+I104+I112</f>
        <v>2628</v>
      </c>
      <c r="F123" s="30"/>
      <c r="G123" s="45">
        <f>J72+J80+J88+J96+J104+J112</f>
        <v>4461</v>
      </c>
    </row>
    <row r="124" spans="1:8" ht="13.5" customHeight="1">
      <c r="A124" s="34"/>
      <c r="B124" s="34"/>
      <c r="C124" s="69"/>
      <c r="D124" s="73"/>
      <c r="E124" s="72"/>
      <c r="F124" s="73"/>
      <c r="G124" s="72"/>
      <c r="H124" s="38"/>
    </row>
    <row r="125" spans="1:8" ht="13.5" customHeight="1">
      <c r="A125" s="8"/>
      <c r="B125" s="8"/>
      <c r="C125" s="8"/>
      <c r="D125" s="30"/>
      <c r="E125" s="30"/>
      <c r="F125" s="30"/>
      <c r="G125" s="30"/>
      <c r="H125" s="30"/>
    </row>
    <row r="126" spans="1:8" ht="13.5" customHeight="1">
      <c r="A126" s="8"/>
      <c r="B126" s="8"/>
      <c r="C126" s="8"/>
      <c r="D126" s="30"/>
      <c r="E126" s="23"/>
      <c r="F126" s="23"/>
      <c r="G126" s="30"/>
      <c r="H126" s="30"/>
    </row>
    <row r="127" spans="1:8" ht="13.5">
      <c r="A127" s="8"/>
      <c r="B127" s="8"/>
      <c r="C127" s="8"/>
      <c r="D127" s="30"/>
      <c r="E127" s="30"/>
      <c r="F127" s="30"/>
      <c r="G127" s="30"/>
      <c r="H127" s="30"/>
    </row>
    <row r="128" spans="1:8" ht="13.5">
      <c r="A128" s="8"/>
      <c r="B128" s="8"/>
      <c r="C128" s="30"/>
      <c r="D128" s="30"/>
      <c r="E128" s="30"/>
      <c r="F128" s="30"/>
      <c r="G128" s="30"/>
      <c r="H128" s="30"/>
    </row>
    <row r="129" spans="1:2" ht="13.5">
      <c r="A129" s="4"/>
      <c r="B129" s="4"/>
    </row>
  </sheetData>
  <mergeCells count="28">
    <mergeCell ref="A69:A70"/>
    <mergeCell ref="D6:D7"/>
    <mergeCell ref="C6:C7"/>
    <mergeCell ref="A123:B123"/>
    <mergeCell ref="A115:B115"/>
    <mergeCell ref="A121:B121"/>
    <mergeCell ref="A117:B117"/>
    <mergeCell ref="A119:B119"/>
    <mergeCell ref="A6:A7"/>
    <mergeCell ref="B6:B7"/>
    <mergeCell ref="B69:B70"/>
    <mergeCell ref="C69:C70"/>
    <mergeCell ref="D69:D70"/>
    <mergeCell ref="E69:E70"/>
    <mergeCell ref="F67:J67"/>
    <mergeCell ref="H69:H70"/>
    <mergeCell ref="I69:I70"/>
    <mergeCell ref="J69:J70"/>
    <mergeCell ref="F69:F70"/>
    <mergeCell ref="G69:G70"/>
    <mergeCell ref="E63:F63"/>
    <mergeCell ref="E6:E7"/>
    <mergeCell ref="F4:J4"/>
    <mergeCell ref="J6:J7"/>
    <mergeCell ref="H6:H7"/>
    <mergeCell ref="F6:F7"/>
    <mergeCell ref="G6:G7"/>
    <mergeCell ref="I6:I7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L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ht="18" customHeight="1">
      <c r="A4" s="2" t="s">
        <v>46</v>
      </c>
      <c r="B4" s="2"/>
      <c r="F4" s="97" t="s">
        <v>56</v>
      </c>
      <c r="G4" s="97"/>
      <c r="H4" s="97"/>
      <c r="I4" s="97"/>
      <c r="J4" s="97"/>
    </row>
    <row r="5" ht="13.5">
      <c r="C5" s="1"/>
    </row>
    <row r="6" spans="1:10" ht="13.5" customHeight="1">
      <c r="A6" s="95" t="s">
        <v>20</v>
      </c>
      <c r="B6" s="90" t="s">
        <v>40</v>
      </c>
      <c r="C6" s="98" t="s">
        <v>5</v>
      </c>
      <c r="D6" s="86" t="s">
        <v>0</v>
      </c>
      <c r="E6" s="86" t="s">
        <v>1</v>
      </c>
      <c r="F6" s="86" t="s">
        <v>20</v>
      </c>
      <c r="G6" s="90" t="s">
        <v>40</v>
      </c>
      <c r="H6" s="98" t="s">
        <v>5</v>
      </c>
      <c r="I6" s="86" t="s">
        <v>0</v>
      </c>
      <c r="J6" s="93" t="s">
        <v>1</v>
      </c>
    </row>
    <row r="7" spans="1:10" ht="13.5" customHeight="1">
      <c r="A7" s="96"/>
      <c r="B7" s="91"/>
      <c r="C7" s="99"/>
      <c r="D7" s="87"/>
      <c r="E7" s="87"/>
      <c r="F7" s="87"/>
      <c r="G7" s="91"/>
      <c r="H7" s="99"/>
      <c r="I7" s="87"/>
      <c r="J7" s="94"/>
    </row>
    <row r="8" spans="1:10" ht="14.25" customHeight="1">
      <c r="A8" s="79" t="s">
        <v>21</v>
      </c>
      <c r="B8" s="80"/>
      <c r="C8" s="82">
        <f>D8+E8</f>
        <v>75234</v>
      </c>
      <c r="D8" s="82">
        <f>SUBTOTAL(9,D10:D48,I10:I48,D72:D110,I72:I112)</f>
        <v>36589</v>
      </c>
      <c r="E8" s="82">
        <f>SUBTOTAL(9,E10:E48,J10:J48,E72:E110,J72:J112)</f>
        <v>38645</v>
      </c>
      <c r="F8" s="48"/>
      <c r="G8" s="54"/>
      <c r="H8" s="41"/>
      <c r="I8" s="41"/>
      <c r="J8" s="41"/>
    </row>
    <row r="9" spans="1:10" ht="13.5" customHeight="1">
      <c r="A9" s="16"/>
      <c r="B9" s="51"/>
      <c r="C9" s="43"/>
      <c r="D9" s="43"/>
      <c r="E9" s="64"/>
      <c r="F9" s="48"/>
      <c r="G9" s="54"/>
      <c r="H9" s="43"/>
      <c r="I9" s="43"/>
      <c r="J9" s="43"/>
    </row>
    <row r="10" spans="1:10" ht="13.5" customHeight="1">
      <c r="A10" s="34" t="s">
        <v>22</v>
      </c>
      <c r="B10" s="57"/>
      <c r="C10" s="82">
        <f>SUBTOTAL(9,C12:C16)</f>
        <v>3007</v>
      </c>
      <c r="D10" s="82">
        <f>SUBTOTAL(9,D12:D16)</f>
        <v>1506</v>
      </c>
      <c r="E10" s="82">
        <f>SUBTOTAL(9,E12:E16)</f>
        <v>1501</v>
      </c>
      <c r="F10" s="42" t="s">
        <v>23</v>
      </c>
      <c r="G10" s="57"/>
      <c r="H10" s="82">
        <f>SUBTOTAL(9,H12:H16)</f>
        <v>4204</v>
      </c>
      <c r="I10" s="82">
        <f>SUBTOTAL(9,I12:I16)</f>
        <v>2161</v>
      </c>
      <c r="J10" s="82">
        <f>SUBTOTAL(9,J12:J16)</f>
        <v>2043</v>
      </c>
    </row>
    <row r="11" spans="1:10" ht="13.5" customHeight="1">
      <c r="A11" s="16"/>
      <c r="B11" s="51"/>
      <c r="C11" s="11"/>
      <c r="D11" s="11"/>
      <c r="E11" s="12"/>
      <c r="F11" s="10"/>
      <c r="G11" s="51"/>
      <c r="H11" s="11"/>
      <c r="I11" s="11"/>
      <c r="J11" s="11"/>
    </row>
    <row r="12" spans="1:10" ht="13.5" customHeight="1">
      <c r="A12" s="16">
        <v>0</v>
      </c>
      <c r="B12" s="51"/>
      <c r="C12" s="13">
        <f>D12+E12</f>
        <v>604</v>
      </c>
      <c r="D12" s="13">
        <v>276</v>
      </c>
      <c r="E12" s="20">
        <v>328</v>
      </c>
      <c r="F12" s="10">
        <v>25</v>
      </c>
      <c r="G12" s="51">
        <v>1.0116129032258065</v>
      </c>
      <c r="H12" s="13">
        <f>I12+J12</f>
        <v>784</v>
      </c>
      <c r="I12" s="13">
        <v>409</v>
      </c>
      <c r="J12" s="13">
        <v>375</v>
      </c>
    </row>
    <row r="13" spans="1:10" ht="13.5" customHeight="1">
      <c r="A13" s="16">
        <v>1</v>
      </c>
      <c r="B13" s="51">
        <v>1.0376712328767124</v>
      </c>
      <c r="C13" s="13">
        <f>D13+E13</f>
        <v>606</v>
      </c>
      <c r="D13" s="13">
        <v>296</v>
      </c>
      <c r="E13" s="20">
        <v>310</v>
      </c>
      <c r="F13" s="10">
        <v>26</v>
      </c>
      <c r="G13" s="51">
        <v>0.9924050632911392</v>
      </c>
      <c r="H13" s="13">
        <f>I13+J13</f>
        <v>784</v>
      </c>
      <c r="I13" s="13">
        <v>404</v>
      </c>
      <c r="J13" s="13">
        <v>380</v>
      </c>
    </row>
    <row r="14" spans="1:10" ht="13.5" customHeight="1">
      <c r="A14" s="16">
        <v>2</v>
      </c>
      <c r="B14" s="51">
        <v>1.0387323943661972</v>
      </c>
      <c r="C14" s="13">
        <f>D14+E14</f>
        <v>590</v>
      </c>
      <c r="D14" s="13">
        <v>314</v>
      </c>
      <c r="E14" s="20">
        <v>276</v>
      </c>
      <c r="F14" s="10">
        <v>27</v>
      </c>
      <c r="G14" s="51">
        <v>1.030674846625767</v>
      </c>
      <c r="H14" s="13">
        <f>I14+J14</f>
        <v>840</v>
      </c>
      <c r="I14" s="13">
        <v>425</v>
      </c>
      <c r="J14" s="13">
        <v>415</v>
      </c>
    </row>
    <row r="15" spans="1:10" ht="13.5" customHeight="1">
      <c r="A15" s="16">
        <v>3</v>
      </c>
      <c r="B15" s="51">
        <v>1.0500863557858378</v>
      </c>
      <c r="C15" s="13">
        <f>D15+E15</f>
        <v>608</v>
      </c>
      <c r="D15" s="13">
        <v>326</v>
      </c>
      <c r="E15" s="20">
        <v>282</v>
      </c>
      <c r="F15" s="10">
        <v>28</v>
      </c>
      <c r="G15" s="51">
        <v>1.039568345323741</v>
      </c>
      <c r="H15" s="13">
        <f>I15+J15</f>
        <v>867</v>
      </c>
      <c r="I15" s="13">
        <v>448</v>
      </c>
      <c r="J15" s="13">
        <v>419</v>
      </c>
    </row>
    <row r="16" spans="1:10" ht="13.5" customHeight="1">
      <c r="A16" s="16">
        <v>4</v>
      </c>
      <c r="B16" s="51">
        <v>1.0472027972027973</v>
      </c>
      <c r="C16" s="13">
        <f>D16+E16</f>
        <v>599</v>
      </c>
      <c r="D16" s="13">
        <v>294</v>
      </c>
      <c r="E16" s="20">
        <v>305</v>
      </c>
      <c r="F16" s="10">
        <v>29</v>
      </c>
      <c r="G16" s="51">
        <v>1.0253863134657837</v>
      </c>
      <c r="H16" s="13">
        <f>I16+J16</f>
        <v>929</v>
      </c>
      <c r="I16" s="13">
        <v>475</v>
      </c>
      <c r="J16" s="13">
        <v>454</v>
      </c>
    </row>
    <row r="17" spans="1:10" ht="13.5" customHeight="1">
      <c r="A17" s="16"/>
      <c r="B17" s="51"/>
      <c r="C17" s="11"/>
      <c r="D17" s="11"/>
      <c r="E17" s="12"/>
      <c r="F17" s="10"/>
      <c r="G17" s="51"/>
      <c r="H17" s="11"/>
      <c r="I17" s="11"/>
      <c r="J17" s="11"/>
    </row>
    <row r="18" spans="1:10" ht="13.5" customHeight="1">
      <c r="A18" s="34" t="s">
        <v>24</v>
      </c>
      <c r="B18" s="57"/>
      <c r="C18" s="82">
        <f>SUBTOTAL(9,C20:C24)</f>
        <v>2856</v>
      </c>
      <c r="D18" s="82">
        <f>SUBTOTAL(9,D20:D24)</f>
        <v>1454</v>
      </c>
      <c r="E18" s="82">
        <f>SUBTOTAL(9,E20:E24)</f>
        <v>1402</v>
      </c>
      <c r="F18" s="42" t="s">
        <v>25</v>
      </c>
      <c r="G18" s="57"/>
      <c r="H18" s="82">
        <f>SUBTOTAL(9,H20:H24)</f>
        <v>4612</v>
      </c>
      <c r="I18" s="82">
        <f>SUBTOTAL(9,I20:I24)</f>
        <v>2391</v>
      </c>
      <c r="J18" s="82">
        <f>SUBTOTAL(9,J20:J24)</f>
        <v>2221</v>
      </c>
    </row>
    <row r="19" spans="1:10" ht="13.5" customHeight="1">
      <c r="A19" s="16"/>
      <c r="B19" s="51"/>
      <c r="C19" s="11"/>
      <c r="D19" s="11"/>
      <c r="E19" s="12"/>
      <c r="F19" s="10"/>
      <c r="G19" s="51"/>
      <c r="H19" s="11"/>
      <c r="I19" s="11"/>
      <c r="J19" s="11"/>
    </row>
    <row r="20" spans="1:10" ht="13.5" customHeight="1">
      <c r="A20" s="16">
        <v>5</v>
      </c>
      <c r="B20" s="51">
        <v>1.0189328743545611</v>
      </c>
      <c r="C20" s="13">
        <f>D20+E20</f>
        <v>592</v>
      </c>
      <c r="D20" s="13">
        <v>286</v>
      </c>
      <c r="E20" s="20">
        <v>306</v>
      </c>
      <c r="F20" s="10">
        <v>30</v>
      </c>
      <c r="G20" s="51">
        <v>1.0291153415453527</v>
      </c>
      <c r="H20" s="13">
        <f>I20+J20</f>
        <v>919</v>
      </c>
      <c r="I20" s="13">
        <v>491</v>
      </c>
      <c r="J20" s="13">
        <v>428</v>
      </c>
    </row>
    <row r="21" spans="1:10" ht="13.5" customHeight="1">
      <c r="A21" s="16">
        <v>6</v>
      </c>
      <c r="B21" s="51">
        <v>1.0260869565217392</v>
      </c>
      <c r="C21" s="13">
        <f>D21+E21</f>
        <v>590</v>
      </c>
      <c r="D21" s="13">
        <v>280</v>
      </c>
      <c r="E21" s="20">
        <v>310</v>
      </c>
      <c r="F21" s="10">
        <v>31</v>
      </c>
      <c r="G21" s="51">
        <v>1.0523864959254947</v>
      </c>
      <c r="H21" s="13">
        <f>I21+J21</f>
        <v>904</v>
      </c>
      <c r="I21" s="13">
        <v>451</v>
      </c>
      <c r="J21" s="13">
        <v>453</v>
      </c>
    </row>
    <row r="22" spans="1:10" ht="13.5" customHeight="1">
      <c r="A22" s="16">
        <v>7</v>
      </c>
      <c r="B22" s="51">
        <v>1.0072463768115942</v>
      </c>
      <c r="C22" s="13">
        <f>D22+E22</f>
        <v>556</v>
      </c>
      <c r="D22" s="13">
        <v>295</v>
      </c>
      <c r="E22" s="20">
        <v>261</v>
      </c>
      <c r="F22" s="10">
        <v>32</v>
      </c>
      <c r="G22" s="51">
        <v>1.0276497695852536</v>
      </c>
      <c r="H22" s="13">
        <f>I22+J22</f>
        <v>892</v>
      </c>
      <c r="I22" s="13">
        <v>476</v>
      </c>
      <c r="J22" s="13">
        <v>416</v>
      </c>
    </row>
    <row r="23" spans="1:10" ht="13.5" customHeight="1">
      <c r="A23" s="16">
        <v>8</v>
      </c>
      <c r="B23" s="51">
        <v>1.0053667262969588</v>
      </c>
      <c r="C23" s="13">
        <f>D23+E23</f>
        <v>562</v>
      </c>
      <c r="D23" s="13">
        <v>306</v>
      </c>
      <c r="E23" s="20">
        <v>256</v>
      </c>
      <c r="F23" s="10">
        <v>33</v>
      </c>
      <c r="G23" s="51">
        <v>1.0281385281385282</v>
      </c>
      <c r="H23" s="13">
        <f>I23+J23</f>
        <v>950</v>
      </c>
      <c r="I23" s="13">
        <v>490</v>
      </c>
      <c r="J23" s="13">
        <v>460</v>
      </c>
    </row>
    <row r="24" spans="1:10" ht="13.5" customHeight="1">
      <c r="A24" s="16">
        <v>9</v>
      </c>
      <c r="B24" s="51">
        <v>1.0201834862385322</v>
      </c>
      <c r="C24" s="13">
        <f>D24+E24</f>
        <v>556</v>
      </c>
      <c r="D24" s="13">
        <v>287</v>
      </c>
      <c r="E24" s="20">
        <v>269</v>
      </c>
      <c r="F24" s="10">
        <v>34</v>
      </c>
      <c r="G24" s="51">
        <v>1.036105032822757</v>
      </c>
      <c r="H24" s="13">
        <f>I24+J24</f>
        <v>947</v>
      </c>
      <c r="I24" s="13">
        <v>483</v>
      </c>
      <c r="J24" s="13">
        <v>464</v>
      </c>
    </row>
    <row r="25" spans="1:10" ht="13.5" customHeight="1">
      <c r="A25" s="16"/>
      <c r="B25" s="51"/>
      <c r="C25" s="11"/>
      <c r="D25" s="11"/>
      <c r="E25" s="12"/>
      <c r="F25" s="10"/>
      <c r="G25" s="51"/>
      <c r="H25" s="11"/>
      <c r="I25" s="11"/>
      <c r="J25" s="11"/>
    </row>
    <row r="26" spans="1:10" ht="13.5" customHeight="1">
      <c r="A26" s="34" t="s">
        <v>26</v>
      </c>
      <c r="B26" s="57"/>
      <c r="C26" s="82">
        <f>SUBTOTAL(9,C28:C32)</f>
        <v>2990</v>
      </c>
      <c r="D26" s="82">
        <f>SUBTOTAL(9,D28:D32)</f>
        <v>1526</v>
      </c>
      <c r="E26" s="82">
        <f>SUBTOTAL(9,E28:E32)</f>
        <v>1464</v>
      </c>
      <c r="F26" s="42" t="s">
        <v>27</v>
      </c>
      <c r="G26" s="57"/>
      <c r="H26" s="82">
        <f>SUBTOTAL(9,H28:H32)</f>
        <v>5545</v>
      </c>
      <c r="I26" s="82">
        <f>SUBTOTAL(9,I28:I32)</f>
        <v>2891</v>
      </c>
      <c r="J26" s="82">
        <f>SUBTOTAL(9,J28:J32)</f>
        <v>2654</v>
      </c>
    </row>
    <row r="27" spans="1:10" ht="13.5" customHeight="1">
      <c r="A27" s="16"/>
      <c r="B27" s="51"/>
      <c r="C27" s="11"/>
      <c r="D27" s="11"/>
      <c r="E27" s="12"/>
      <c r="F27" s="10"/>
      <c r="G27" s="51"/>
      <c r="H27" s="11"/>
      <c r="I27" s="11"/>
      <c r="J27" s="11"/>
    </row>
    <row r="28" spans="1:10" ht="13.5" customHeight="1">
      <c r="A28" s="16">
        <v>10</v>
      </c>
      <c r="B28" s="51">
        <v>0.9983277591973244</v>
      </c>
      <c r="C28" s="13">
        <f>D28+E28</f>
        <v>597</v>
      </c>
      <c r="D28" s="13">
        <v>304</v>
      </c>
      <c r="E28" s="20">
        <v>293</v>
      </c>
      <c r="F28" s="10">
        <v>35</v>
      </c>
      <c r="G28" s="51">
        <v>1.0220588235294117</v>
      </c>
      <c r="H28" s="13">
        <f>I28+J28</f>
        <v>973</v>
      </c>
      <c r="I28" s="13">
        <v>512</v>
      </c>
      <c r="J28" s="13">
        <v>461</v>
      </c>
    </row>
    <row r="29" spans="1:10" ht="13.5" customHeight="1">
      <c r="A29" s="16">
        <v>11</v>
      </c>
      <c r="B29" s="51">
        <v>1.0017301038062283</v>
      </c>
      <c r="C29" s="13">
        <f>D29+E29</f>
        <v>579</v>
      </c>
      <c r="D29" s="13">
        <v>295</v>
      </c>
      <c r="E29" s="20">
        <v>284</v>
      </c>
      <c r="F29" s="10">
        <v>36</v>
      </c>
      <c r="G29" s="51">
        <v>1.0147347740667976</v>
      </c>
      <c r="H29" s="13">
        <f>I29+J29</f>
        <v>1033</v>
      </c>
      <c r="I29" s="13">
        <v>522</v>
      </c>
      <c r="J29" s="13">
        <v>511</v>
      </c>
    </row>
    <row r="30" spans="1:10" ht="13.5" customHeight="1">
      <c r="A30" s="16">
        <v>12</v>
      </c>
      <c r="B30" s="51">
        <v>0.9776357827476039</v>
      </c>
      <c r="C30" s="13">
        <f>D30+E30</f>
        <v>612</v>
      </c>
      <c r="D30" s="13">
        <v>316</v>
      </c>
      <c r="E30" s="20">
        <v>296</v>
      </c>
      <c r="F30" s="10">
        <v>37</v>
      </c>
      <c r="G30" s="51">
        <v>1.0071428571428571</v>
      </c>
      <c r="H30" s="13">
        <f>I30+J30</f>
        <v>1128</v>
      </c>
      <c r="I30" s="13">
        <v>586</v>
      </c>
      <c r="J30" s="13">
        <v>542</v>
      </c>
    </row>
    <row r="31" spans="1:10" ht="13.5" customHeight="1">
      <c r="A31" s="16">
        <v>13</v>
      </c>
      <c r="B31" s="51">
        <v>0.9983870967741936</v>
      </c>
      <c r="C31" s="13">
        <f>D31+E31</f>
        <v>619</v>
      </c>
      <c r="D31" s="13">
        <v>315</v>
      </c>
      <c r="E31" s="20">
        <v>304</v>
      </c>
      <c r="F31" s="10">
        <v>38</v>
      </c>
      <c r="G31" s="51">
        <v>1.021795989537925</v>
      </c>
      <c r="H31" s="13">
        <f>I31+J31</f>
        <v>1172</v>
      </c>
      <c r="I31" s="13">
        <v>613</v>
      </c>
      <c r="J31" s="13">
        <v>559</v>
      </c>
    </row>
    <row r="32" spans="1:10" ht="13.5" customHeight="1">
      <c r="A32" s="16">
        <v>14</v>
      </c>
      <c r="B32" s="51">
        <v>0.9965811965811966</v>
      </c>
      <c r="C32" s="13">
        <f>D32+E32</f>
        <v>583</v>
      </c>
      <c r="D32" s="13">
        <v>296</v>
      </c>
      <c r="E32" s="20">
        <v>287</v>
      </c>
      <c r="F32" s="10">
        <v>39</v>
      </c>
      <c r="G32" s="51">
        <v>1.0147420147420148</v>
      </c>
      <c r="H32" s="13">
        <f>I32+J32</f>
        <v>1239</v>
      </c>
      <c r="I32" s="13">
        <v>658</v>
      </c>
      <c r="J32" s="13">
        <v>581</v>
      </c>
    </row>
    <row r="33" spans="1:10" ht="13.5" customHeight="1">
      <c r="A33" s="16"/>
      <c r="B33" s="51"/>
      <c r="C33" s="11"/>
      <c r="D33" s="11"/>
      <c r="E33" s="12"/>
      <c r="F33" s="10"/>
      <c r="G33" s="51"/>
      <c r="H33" s="11"/>
      <c r="I33" s="11"/>
      <c r="J33" s="11"/>
    </row>
    <row r="34" spans="1:10" ht="13.5" customHeight="1">
      <c r="A34" s="34" t="s">
        <v>28</v>
      </c>
      <c r="B34" s="57"/>
      <c r="C34" s="82">
        <f>SUBTOTAL(9,C36:C40)</f>
        <v>3223</v>
      </c>
      <c r="D34" s="82">
        <f>SUBTOTAL(9,D36:D40)</f>
        <v>1647</v>
      </c>
      <c r="E34" s="82">
        <f>SUBTOTAL(9,E36:E40)</f>
        <v>1576</v>
      </c>
      <c r="F34" s="42" t="s">
        <v>29</v>
      </c>
      <c r="G34" s="57"/>
      <c r="H34" s="82">
        <f>SUBTOTAL(9,H36:H40)</f>
        <v>6057</v>
      </c>
      <c r="I34" s="82">
        <f>SUBTOTAL(9,I36:I40)</f>
        <v>3175</v>
      </c>
      <c r="J34" s="82">
        <f>SUBTOTAL(9,J36:J40)</f>
        <v>2882</v>
      </c>
    </row>
    <row r="35" spans="1:10" ht="13.5" customHeight="1">
      <c r="A35" s="16"/>
      <c r="B35" s="51"/>
      <c r="C35" s="11"/>
      <c r="D35" s="11"/>
      <c r="E35" s="12"/>
      <c r="F35" s="10"/>
      <c r="G35" s="51"/>
      <c r="H35" s="11"/>
      <c r="I35" s="11"/>
      <c r="J35" s="11"/>
    </row>
    <row r="36" spans="1:10" ht="13.5" customHeight="1">
      <c r="A36" s="16">
        <v>15</v>
      </c>
      <c r="B36" s="51">
        <v>1.0031496062992127</v>
      </c>
      <c r="C36" s="13">
        <f>D36+E36</f>
        <v>637</v>
      </c>
      <c r="D36" s="13">
        <v>329</v>
      </c>
      <c r="E36" s="20">
        <v>308</v>
      </c>
      <c r="F36" s="10">
        <v>40</v>
      </c>
      <c r="G36" s="51">
        <v>1.008</v>
      </c>
      <c r="H36" s="13">
        <f>I36+J36</f>
        <v>1260</v>
      </c>
      <c r="I36" s="13">
        <v>650</v>
      </c>
      <c r="J36" s="13">
        <v>610</v>
      </c>
    </row>
    <row r="37" spans="1:10" ht="13.5" customHeight="1">
      <c r="A37" s="16">
        <v>16</v>
      </c>
      <c r="B37" s="51">
        <v>1</v>
      </c>
      <c r="C37" s="13">
        <f>D37+E37</f>
        <v>626</v>
      </c>
      <c r="D37" s="13">
        <v>306</v>
      </c>
      <c r="E37" s="20">
        <v>320</v>
      </c>
      <c r="F37" s="10">
        <v>41</v>
      </c>
      <c r="G37" s="51">
        <v>1.014657980456026</v>
      </c>
      <c r="H37" s="13">
        <f>I37+J37</f>
        <v>1246</v>
      </c>
      <c r="I37" s="13">
        <v>648</v>
      </c>
      <c r="J37" s="13">
        <v>598</v>
      </c>
    </row>
    <row r="38" spans="1:10" ht="13.5" customHeight="1">
      <c r="A38" s="16">
        <v>17</v>
      </c>
      <c r="B38" s="51">
        <v>1.0051993067590987</v>
      </c>
      <c r="C38" s="13">
        <f>D38+E38</f>
        <v>580</v>
      </c>
      <c r="D38" s="13">
        <v>298</v>
      </c>
      <c r="E38" s="20">
        <v>282</v>
      </c>
      <c r="F38" s="10">
        <v>42</v>
      </c>
      <c r="G38" s="51">
        <v>1.0042194092827004</v>
      </c>
      <c r="H38" s="13">
        <f>I38+J38</f>
        <v>1190</v>
      </c>
      <c r="I38" s="13">
        <v>619</v>
      </c>
      <c r="J38" s="13">
        <v>571</v>
      </c>
    </row>
    <row r="39" spans="1:10" ht="13.5" customHeight="1">
      <c r="A39" s="16">
        <v>18</v>
      </c>
      <c r="B39" s="51">
        <v>1.017725258493353</v>
      </c>
      <c r="C39" s="13">
        <f>D39+E39</f>
        <v>689</v>
      </c>
      <c r="D39" s="13">
        <v>362</v>
      </c>
      <c r="E39" s="20">
        <v>327</v>
      </c>
      <c r="F39" s="10">
        <v>43</v>
      </c>
      <c r="G39" s="51">
        <v>1.0147569444444444</v>
      </c>
      <c r="H39" s="13">
        <f>I39+J39</f>
        <v>1169</v>
      </c>
      <c r="I39" s="13">
        <v>625</v>
      </c>
      <c r="J39" s="13">
        <v>544</v>
      </c>
    </row>
    <row r="40" spans="1:10" ht="13.5" customHeight="1">
      <c r="A40" s="16">
        <v>19</v>
      </c>
      <c r="B40" s="51">
        <v>1.0237037037037038</v>
      </c>
      <c r="C40" s="13">
        <f>D40+E40</f>
        <v>691</v>
      </c>
      <c r="D40" s="13">
        <v>352</v>
      </c>
      <c r="E40" s="20">
        <v>339</v>
      </c>
      <c r="F40" s="10">
        <v>44</v>
      </c>
      <c r="G40" s="51">
        <v>1.014468085106383</v>
      </c>
      <c r="H40" s="13">
        <f>I40+J40</f>
        <v>1192</v>
      </c>
      <c r="I40" s="13">
        <v>633</v>
      </c>
      <c r="J40" s="13">
        <v>559</v>
      </c>
    </row>
    <row r="41" spans="1:10" ht="13.5" customHeight="1">
      <c r="A41" s="16"/>
      <c r="B41" s="51"/>
      <c r="C41" s="11"/>
      <c r="D41" s="11"/>
      <c r="E41" s="12"/>
      <c r="F41" s="10"/>
      <c r="G41" s="51"/>
      <c r="H41" s="11"/>
      <c r="I41" s="11"/>
      <c r="J41" s="11"/>
    </row>
    <row r="42" spans="1:10" ht="13.5" customHeight="1">
      <c r="A42" s="34" t="s">
        <v>30</v>
      </c>
      <c r="B42" s="57"/>
      <c r="C42" s="82">
        <f>SUBTOTAL(9,C44:C48)</f>
        <v>3508</v>
      </c>
      <c r="D42" s="82">
        <f>SUBTOTAL(9,D44:D48)</f>
        <v>1769</v>
      </c>
      <c r="E42" s="82">
        <f>SUBTOTAL(9,E44:E48)</f>
        <v>1739</v>
      </c>
      <c r="F42" s="42" t="s">
        <v>31</v>
      </c>
      <c r="G42" s="57"/>
      <c r="H42" s="82">
        <f>SUBTOTAL(9,H44:H48)</f>
        <v>5045</v>
      </c>
      <c r="I42" s="82">
        <f>SUBTOTAL(9,I44:I48)</f>
        <v>2589</v>
      </c>
      <c r="J42" s="82">
        <f>SUBTOTAL(9,J44:J48)</f>
        <v>2456</v>
      </c>
    </row>
    <row r="43" spans="1:10" ht="13.5" customHeight="1">
      <c r="A43" s="16"/>
      <c r="B43" s="51"/>
      <c r="C43" s="11"/>
      <c r="D43" s="11"/>
      <c r="E43" s="12"/>
      <c r="F43" s="10"/>
      <c r="G43" s="51"/>
      <c r="H43" s="11"/>
      <c r="I43" s="11"/>
      <c r="J43" s="11"/>
    </row>
    <row r="44" spans="1:10" ht="13.5" customHeight="1">
      <c r="A44" s="16">
        <v>20</v>
      </c>
      <c r="B44" s="51">
        <v>1.0046801872074882</v>
      </c>
      <c r="C44" s="13">
        <f>D44+E44</f>
        <v>644</v>
      </c>
      <c r="D44" s="13">
        <v>329</v>
      </c>
      <c r="E44" s="20">
        <v>315</v>
      </c>
      <c r="F44" s="10">
        <v>45</v>
      </c>
      <c r="G44" s="51">
        <v>1.0045703839122486</v>
      </c>
      <c r="H44" s="13">
        <f>I44+J44</f>
        <v>1099</v>
      </c>
      <c r="I44" s="13">
        <v>580</v>
      </c>
      <c r="J44" s="13">
        <v>519</v>
      </c>
    </row>
    <row r="45" spans="1:10" ht="13.5" customHeight="1">
      <c r="A45" s="16">
        <v>21</v>
      </c>
      <c r="B45" s="51">
        <v>1.0217706821480406</v>
      </c>
      <c r="C45" s="13">
        <f>D45+E45</f>
        <v>704</v>
      </c>
      <c r="D45" s="13">
        <v>358</v>
      </c>
      <c r="E45" s="20">
        <v>346</v>
      </c>
      <c r="F45" s="10">
        <v>46</v>
      </c>
      <c r="G45" s="51">
        <v>1.0009242144177448</v>
      </c>
      <c r="H45" s="13">
        <f>I45+J45</f>
        <v>1083</v>
      </c>
      <c r="I45" s="13">
        <v>569</v>
      </c>
      <c r="J45" s="13">
        <v>514</v>
      </c>
    </row>
    <row r="46" spans="1:10" ht="13.5" customHeight="1">
      <c r="A46" s="16">
        <v>22</v>
      </c>
      <c r="B46" s="51">
        <v>0.99568345323741</v>
      </c>
      <c r="C46" s="13">
        <f>D46+E46</f>
        <v>692</v>
      </c>
      <c r="D46" s="25">
        <v>348</v>
      </c>
      <c r="E46" s="20">
        <v>344</v>
      </c>
      <c r="F46" s="10">
        <v>47</v>
      </c>
      <c r="G46" s="51">
        <v>1.0107015457788346</v>
      </c>
      <c r="H46" s="13">
        <f>I46+J46</f>
        <v>850</v>
      </c>
      <c r="I46" s="13">
        <v>433</v>
      </c>
      <c r="J46" s="13">
        <v>417</v>
      </c>
    </row>
    <row r="47" spans="1:10" ht="13.5" customHeight="1">
      <c r="A47" s="16">
        <v>23</v>
      </c>
      <c r="B47" s="51">
        <v>1.0882800608828007</v>
      </c>
      <c r="C47" s="13">
        <f>D47+E47</f>
        <v>715</v>
      </c>
      <c r="D47" s="13">
        <v>344</v>
      </c>
      <c r="E47" s="13">
        <v>371</v>
      </c>
      <c r="F47" s="10">
        <v>48</v>
      </c>
      <c r="G47" s="51">
        <v>1.02502406159769</v>
      </c>
      <c r="H47" s="13">
        <f>I47+J47</f>
        <v>1065</v>
      </c>
      <c r="I47" s="13">
        <v>536</v>
      </c>
      <c r="J47" s="13">
        <v>529</v>
      </c>
    </row>
    <row r="48" spans="1:10" ht="13.5" customHeight="1">
      <c r="A48" s="16">
        <v>24</v>
      </c>
      <c r="B48" s="51">
        <v>1.0315068493150685</v>
      </c>
      <c r="C48" s="13">
        <f>D48+E48</f>
        <v>753</v>
      </c>
      <c r="D48" s="25">
        <v>390</v>
      </c>
      <c r="E48" s="20">
        <v>363</v>
      </c>
      <c r="F48" s="10">
        <v>49</v>
      </c>
      <c r="G48" s="51">
        <v>1.0117395944503735</v>
      </c>
      <c r="H48" s="13">
        <f>I48+J48</f>
        <v>948</v>
      </c>
      <c r="I48" s="13">
        <v>471</v>
      </c>
      <c r="J48" s="13">
        <v>477</v>
      </c>
    </row>
    <row r="49" spans="1:10" ht="13.5" customHeight="1">
      <c r="A49" s="17"/>
      <c r="B49" s="52"/>
      <c r="C49" s="14"/>
      <c r="D49" s="14"/>
      <c r="E49" s="15"/>
      <c r="F49" s="18"/>
      <c r="G49" s="52"/>
      <c r="H49" s="14"/>
      <c r="I49" s="14"/>
      <c r="J49" s="14"/>
    </row>
    <row r="50" ht="13.5" customHeight="1">
      <c r="A50" t="s">
        <v>41</v>
      </c>
    </row>
    <row r="51" ht="13.5" customHeight="1"/>
    <row r="52" ht="13.5" customHeight="1"/>
    <row r="53" ht="13.5" customHeight="1"/>
    <row r="54" ht="13.5" customHeight="1"/>
    <row r="55" ht="13.5" customHeight="1"/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78"/>
      <c r="F59" s="78"/>
    </row>
    <row r="60" spans="5:6" ht="13.5" customHeight="1">
      <c r="E60" s="78"/>
      <c r="F60" s="78"/>
    </row>
    <row r="61" spans="5:6" ht="13.5" customHeight="1">
      <c r="E61" s="78"/>
      <c r="F61" s="78"/>
    </row>
    <row r="62" spans="5:6" ht="13.5" customHeight="1">
      <c r="E62" s="23"/>
      <c r="F62" s="23"/>
    </row>
    <row r="63" spans="5:6" ht="13.5" customHeight="1">
      <c r="E63" s="23"/>
      <c r="F63" s="23"/>
    </row>
    <row r="65" spans="1:10" ht="17.25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7" spans="1:10" ht="18" customHeight="1">
      <c r="A67" s="2" t="s">
        <v>47</v>
      </c>
      <c r="B67" s="2"/>
      <c r="C67" s="2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95" t="s">
        <v>20</v>
      </c>
      <c r="B69" s="90" t="s">
        <v>40</v>
      </c>
      <c r="C69" s="98" t="s">
        <v>5</v>
      </c>
      <c r="D69" s="86" t="s">
        <v>0</v>
      </c>
      <c r="E69" s="86" t="s">
        <v>1</v>
      </c>
      <c r="F69" s="86" t="s">
        <v>20</v>
      </c>
      <c r="G69" s="90" t="s">
        <v>40</v>
      </c>
      <c r="H69" s="98" t="s">
        <v>5</v>
      </c>
      <c r="I69" s="86" t="s">
        <v>0</v>
      </c>
      <c r="J69" s="93" t="s">
        <v>1</v>
      </c>
    </row>
    <row r="70" spans="1:10" ht="13.5" customHeight="1">
      <c r="A70" s="96"/>
      <c r="B70" s="91"/>
      <c r="C70" s="99"/>
      <c r="D70" s="87"/>
      <c r="E70" s="87"/>
      <c r="F70" s="87"/>
      <c r="G70" s="91"/>
      <c r="H70" s="99"/>
      <c r="I70" s="87"/>
      <c r="J70" s="94"/>
    </row>
    <row r="71" spans="1:10" ht="13.5" customHeight="1">
      <c r="A71" s="8"/>
      <c r="B71" s="55"/>
      <c r="C71" s="6"/>
      <c r="D71" s="6"/>
      <c r="E71" s="7"/>
      <c r="F71" s="48"/>
      <c r="G71" s="54"/>
      <c r="H71" s="6"/>
      <c r="I71" s="6"/>
      <c r="J71" s="6"/>
    </row>
    <row r="72" spans="1:10" ht="13.5" customHeight="1">
      <c r="A72" s="34" t="s">
        <v>32</v>
      </c>
      <c r="B72" s="57"/>
      <c r="C72" s="82">
        <f>SUBTOTAL(9,C74:C78)</f>
        <v>4310</v>
      </c>
      <c r="D72" s="82">
        <f>SUBTOTAL(9,D74:D78)</f>
        <v>2183</v>
      </c>
      <c r="E72" s="82">
        <f>SUBTOTAL(9,E74:E78)</f>
        <v>2127</v>
      </c>
      <c r="F72" s="42" t="s">
        <v>33</v>
      </c>
      <c r="G72" s="57"/>
      <c r="H72" s="82">
        <f>SUBTOTAL(9,H74:H78)</f>
        <v>4251</v>
      </c>
      <c r="I72" s="82">
        <f>SUBTOTAL(9,I74:I78)</f>
        <v>1817</v>
      </c>
      <c r="J72" s="82">
        <f>SUBTOTAL(9,J74:J78)</f>
        <v>2434</v>
      </c>
    </row>
    <row r="73" spans="1:10" ht="13.5" customHeight="1">
      <c r="A73" s="16"/>
      <c r="B73" s="51"/>
      <c r="C73" s="6"/>
      <c r="D73" s="6"/>
      <c r="E73" s="7"/>
      <c r="F73" s="10"/>
      <c r="G73" s="51"/>
      <c r="H73" s="11"/>
      <c r="I73" s="11"/>
      <c r="J73" s="11"/>
    </row>
    <row r="74" spans="1:10" ht="13.5" customHeight="1">
      <c r="A74" s="16">
        <v>50</v>
      </c>
      <c r="B74" s="51">
        <v>1.0043620501635768</v>
      </c>
      <c r="C74" s="26">
        <f>D74+E74</f>
        <v>921</v>
      </c>
      <c r="D74" s="26">
        <v>462</v>
      </c>
      <c r="E74" s="27">
        <v>459</v>
      </c>
      <c r="F74" s="10">
        <v>75</v>
      </c>
      <c r="G74" s="51">
        <v>0.9862579281183932</v>
      </c>
      <c r="H74" s="13">
        <f>I74+J74</f>
        <v>933</v>
      </c>
      <c r="I74" s="13">
        <v>403</v>
      </c>
      <c r="J74" s="13">
        <v>530</v>
      </c>
    </row>
    <row r="75" spans="1:10" ht="13.5" customHeight="1">
      <c r="A75" s="16">
        <v>51</v>
      </c>
      <c r="B75" s="51">
        <v>1.0142348754448398</v>
      </c>
      <c r="C75" s="26">
        <f>D75+E75</f>
        <v>855</v>
      </c>
      <c r="D75" s="26">
        <v>449</v>
      </c>
      <c r="E75" s="27">
        <v>406</v>
      </c>
      <c r="F75" s="10">
        <v>76</v>
      </c>
      <c r="G75" s="51">
        <v>0.9757975797579758</v>
      </c>
      <c r="H75" s="13">
        <f>I75+J75</f>
        <v>887</v>
      </c>
      <c r="I75" s="13">
        <v>373</v>
      </c>
      <c r="J75" s="13">
        <v>514</v>
      </c>
    </row>
    <row r="76" spans="1:10" ht="13.5" customHeight="1">
      <c r="A76" s="16">
        <v>52</v>
      </c>
      <c r="B76" s="51">
        <v>1.0060240963855422</v>
      </c>
      <c r="C76" s="26">
        <f>D76+E76</f>
        <v>835</v>
      </c>
      <c r="D76" s="26">
        <v>434</v>
      </c>
      <c r="E76" s="27">
        <v>401</v>
      </c>
      <c r="F76" s="10">
        <v>77</v>
      </c>
      <c r="G76" s="51">
        <v>0.9750271444082519</v>
      </c>
      <c r="H76" s="13">
        <f>I76+J76</f>
        <v>898</v>
      </c>
      <c r="I76" s="13">
        <v>393</v>
      </c>
      <c r="J76" s="13">
        <v>505</v>
      </c>
    </row>
    <row r="77" spans="1:10" ht="13.5" customHeight="1">
      <c r="A77" s="16">
        <v>53</v>
      </c>
      <c r="B77" s="51">
        <v>1</v>
      </c>
      <c r="C77" s="26">
        <f>D77+E77</f>
        <v>868</v>
      </c>
      <c r="D77" s="26">
        <v>415</v>
      </c>
      <c r="E77" s="27">
        <v>453</v>
      </c>
      <c r="F77" s="10">
        <v>78</v>
      </c>
      <c r="G77" s="51">
        <v>0.9685610640870617</v>
      </c>
      <c r="H77" s="13">
        <f>I77+J77</f>
        <v>801</v>
      </c>
      <c r="I77" s="13">
        <v>349</v>
      </c>
      <c r="J77" s="13">
        <v>452</v>
      </c>
    </row>
    <row r="78" spans="1:10" ht="13.5" customHeight="1">
      <c r="A78" s="16">
        <v>54</v>
      </c>
      <c r="B78" s="51">
        <v>1.0097205346294047</v>
      </c>
      <c r="C78" s="26">
        <f>D78+E78</f>
        <v>831</v>
      </c>
      <c r="D78" s="26">
        <v>423</v>
      </c>
      <c r="E78" s="27">
        <v>408</v>
      </c>
      <c r="F78" s="10">
        <v>79</v>
      </c>
      <c r="G78" s="51">
        <v>0.9644268774703557</v>
      </c>
      <c r="H78" s="13">
        <f>I78+J78</f>
        <v>732</v>
      </c>
      <c r="I78" s="13">
        <v>299</v>
      </c>
      <c r="J78" s="13">
        <v>433</v>
      </c>
    </row>
    <row r="79" spans="1:10" ht="13.5" customHeight="1">
      <c r="A79" s="16"/>
      <c r="B79" s="51"/>
      <c r="C79" s="6"/>
      <c r="D79" s="6"/>
      <c r="E79" s="7"/>
      <c r="F79" s="10"/>
      <c r="G79" s="51"/>
      <c r="H79" s="11"/>
      <c r="I79" s="11"/>
      <c r="J79" s="11"/>
    </row>
    <row r="80" spans="1:10" ht="13.5" customHeight="1">
      <c r="A80" s="34" t="s">
        <v>34</v>
      </c>
      <c r="B80" s="57"/>
      <c r="C80" s="82">
        <f>SUBTOTAL(9,C82:C86)</f>
        <v>4147</v>
      </c>
      <c r="D80" s="82">
        <f>SUBTOTAL(9,D82:D86)</f>
        <v>2127</v>
      </c>
      <c r="E80" s="82">
        <f>SUBTOTAL(9,E82:E86)</f>
        <v>2020</v>
      </c>
      <c r="F80" s="42" t="s">
        <v>35</v>
      </c>
      <c r="G80" s="57"/>
      <c r="H80" s="82">
        <f>SUBTOTAL(9,H82:H86)</f>
        <v>2910</v>
      </c>
      <c r="I80" s="82">
        <f>SUBTOTAL(9,I82:I86)</f>
        <v>1063</v>
      </c>
      <c r="J80" s="82">
        <f>SUBTOTAL(9,J82:J86)</f>
        <v>1847</v>
      </c>
    </row>
    <row r="81" spans="1:10" ht="13.5" customHeight="1">
      <c r="A81" s="16"/>
      <c r="B81" s="51"/>
      <c r="C81" s="6"/>
      <c r="D81" s="6"/>
      <c r="E81" s="7"/>
      <c r="F81" s="10"/>
      <c r="G81" s="51"/>
      <c r="H81" s="11"/>
      <c r="I81" s="11"/>
      <c r="J81" s="11"/>
    </row>
    <row r="82" spans="1:12" ht="13.5" customHeight="1">
      <c r="A82" s="16">
        <v>55</v>
      </c>
      <c r="B82" s="51">
        <v>0.9964830011723329</v>
      </c>
      <c r="C82" s="26">
        <f>D82+E82</f>
        <v>850</v>
      </c>
      <c r="D82" s="26">
        <v>443</v>
      </c>
      <c r="E82" s="27">
        <v>407</v>
      </c>
      <c r="F82" s="10">
        <v>80</v>
      </c>
      <c r="G82" s="51">
        <v>0.972972972972973</v>
      </c>
      <c r="H82" s="13">
        <f>I82+J82</f>
        <v>684</v>
      </c>
      <c r="I82" s="13">
        <v>269</v>
      </c>
      <c r="J82" s="13">
        <v>415</v>
      </c>
      <c r="K82" s="76"/>
      <c r="L82" s="76"/>
    </row>
    <row r="83" spans="1:10" ht="13.5" customHeight="1">
      <c r="A83" s="16">
        <v>56</v>
      </c>
      <c r="B83" s="51">
        <v>0.9962546816479401</v>
      </c>
      <c r="C83" s="26">
        <f>D83+E83</f>
        <v>798</v>
      </c>
      <c r="D83" s="26">
        <v>396</v>
      </c>
      <c r="E83" s="27">
        <v>402</v>
      </c>
      <c r="F83" s="10">
        <v>81</v>
      </c>
      <c r="G83" s="51">
        <v>0.9437229437229437</v>
      </c>
      <c r="H83" s="13">
        <f>I83+J83</f>
        <v>654</v>
      </c>
      <c r="I83" s="13">
        <v>254</v>
      </c>
      <c r="J83" s="13">
        <v>400</v>
      </c>
    </row>
    <row r="84" spans="1:10" ht="13.5" customHeight="1">
      <c r="A84" s="16">
        <v>57</v>
      </c>
      <c r="B84" s="51">
        <v>1</v>
      </c>
      <c r="C84" s="26">
        <f>D84+E84</f>
        <v>796</v>
      </c>
      <c r="D84" s="26">
        <v>422</v>
      </c>
      <c r="E84" s="27">
        <v>374</v>
      </c>
      <c r="F84" s="10">
        <v>82</v>
      </c>
      <c r="G84" s="51">
        <v>0.9728434504792333</v>
      </c>
      <c r="H84" s="13">
        <f>I84+J84</f>
        <v>609</v>
      </c>
      <c r="I84" s="13">
        <v>215</v>
      </c>
      <c r="J84" s="13">
        <v>394</v>
      </c>
    </row>
    <row r="85" spans="1:10" ht="13.5" customHeight="1">
      <c r="A85" s="16">
        <v>58</v>
      </c>
      <c r="B85" s="51">
        <v>0.9908466819221968</v>
      </c>
      <c r="C85" s="26">
        <f>D85+E85</f>
        <v>866</v>
      </c>
      <c r="D85" s="26">
        <v>450</v>
      </c>
      <c r="E85" s="27">
        <v>416</v>
      </c>
      <c r="F85" s="10">
        <v>83</v>
      </c>
      <c r="G85" s="51">
        <v>0.9296296296296296</v>
      </c>
      <c r="H85" s="13">
        <f>I85+J85</f>
        <v>502</v>
      </c>
      <c r="I85" s="13">
        <v>175</v>
      </c>
      <c r="J85" s="13">
        <v>327</v>
      </c>
    </row>
    <row r="86" spans="1:10" ht="13.5" customHeight="1">
      <c r="A86" s="16">
        <v>59</v>
      </c>
      <c r="B86" s="51">
        <v>0.9964285714285714</v>
      </c>
      <c r="C86" s="26">
        <f>D86+E86</f>
        <v>837</v>
      </c>
      <c r="D86" s="26">
        <v>416</v>
      </c>
      <c r="E86" s="27">
        <v>421</v>
      </c>
      <c r="F86" s="10">
        <v>84</v>
      </c>
      <c r="G86" s="51">
        <v>0.9238476953907816</v>
      </c>
      <c r="H86" s="13">
        <f>I86+J86</f>
        <v>461</v>
      </c>
      <c r="I86" s="13">
        <v>150</v>
      </c>
      <c r="J86" s="13">
        <v>311</v>
      </c>
    </row>
    <row r="87" spans="1:10" ht="13.5" customHeight="1">
      <c r="A87" s="16"/>
      <c r="B87" s="51"/>
      <c r="C87" s="6"/>
      <c r="D87" s="6"/>
      <c r="E87" s="7"/>
      <c r="F87" s="10"/>
      <c r="G87" s="51"/>
      <c r="H87" s="11"/>
      <c r="I87" s="11"/>
      <c r="J87" s="11"/>
    </row>
    <row r="88" spans="1:10" ht="13.5" customHeight="1">
      <c r="A88" s="34" t="s">
        <v>36</v>
      </c>
      <c r="B88" s="57"/>
      <c r="C88" s="82">
        <f>SUBTOTAL(9,C90:C94)</f>
        <v>5638</v>
      </c>
      <c r="D88" s="82">
        <f>SUBTOTAL(9,D90:D94)</f>
        <v>2791</v>
      </c>
      <c r="E88" s="82">
        <f>SUBTOTAL(9,E90:E94)</f>
        <v>2847</v>
      </c>
      <c r="F88" s="42" t="s">
        <v>2</v>
      </c>
      <c r="G88" s="57"/>
      <c r="H88" s="82">
        <f>SUBTOTAL(9,H90:H94)</f>
        <v>1572</v>
      </c>
      <c r="I88" s="82">
        <f>SUBTOTAL(9,I90:I94)</f>
        <v>459</v>
      </c>
      <c r="J88" s="82">
        <f>SUBTOTAL(9,J90:J94)</f>
        <v>1113</v>
      </c>
    </row>
    <row r="89" spans="1:10" ht="13.5" customHeight="1">
      <c r="A89" s="16"/>
      <c r="B89" s="51"/>
      <c r="C89" s="6"/>
      <c r="D89" s="6"/>
      <c r="E89" s="7"/>
      <c r="F89" s="10"/>
      <c r="G89" s="51"/>
      <c r="H89" s="13"/>
      <c r="I89" s="13"/>
      <c r="J89" s="13"/>
    </row>
    <row r="90" spans="1:10" ht="13.5" customHeight="1">
      <c r="A90" s="16">
        <v>60</v>
      </c>
      <c r="B90" s="51">
        <v>0.9919191919191919</v>
      </c>
      <c r="C90" s="26">
        <f>D90+E90</f>
        <v>982</v>
      </c>
      <c r="D90" s="26">
        <v>463</v>
      </c>
      <c r="E90" s="27">
        <v>519</v>
      </c>
      <c r="F90" s="10">
        <v>85</v>
      </c>
      <c r="G90" s="51">
        <v>0.9314775160599572</v>
      </c>
      <c r="H90" s="13">
        <f>I90+J90</f>
        <v>435</v>
      </c>
      <c r="I90" s="13">
        <v>147</v>
      </c>
      <c r="J90" s="13">
        <v>288</v>
      </c>
    </row>
    <row r="91" spans="1:10" ht="13.5" customHeight="1">
      <c r="A91" s="16">
        <v>61</v>
      </c>
      <c r="B91" s="51">
        <v>1.0009532888465205</v>
      </c>
      <c r="C91" s="26">
        <f>D91+E91</f>
        <v>1050</v>
      </c>
      <c r="D91" s="26">
        <v>515</v>
      </c>
      <c r="E91" s="27">
        <v>535</v>
      </c>
      <c r="F91" s="10">
        <v>86</v>
      </c>
      <c r="G91" s="51">
        <v>0.9278074866310161</v>
      </c>
      <c r="H91" s="13">
        <f>I91+J91</f>
        <v>347</v>
      </c>
      <c r="I91" s="13">
        <v>110</v>
      </c>
      <c r="J91" s="13">
        <v>237</v>
      </c>
    </row>
    <row r="92" spans="1:10" ht="13.5" customHeight="1">
      <c r="A92" s="16">
        <v>62</v>
      </c>
      <c r="B92" s="51">
        <v>1.0009505703422052</v>
      </c>
      <c r="C92" s="26">
        <f>D92+E92</f>
        <v>1053</v>
      </c>
      <c r="D92" s="26">
        <v>528</v>
      </c>
      <c r="E92" s="27">
        <v>525</v>
      </c>
      <c r="F92" s="10">
        <v>87</v>
      </c>
      <c r="G92" s="51">
        <v>0.9365994236311239</v>
      </c>
      <c r="H92" s="13">
        <f>I92+J92</f>
        <v>325</v>
      </c>
      <c r="I92" s="13">
        <v>89</v>
      </c>
      <c r="J92" s="13">
        <v>236</v>
      </c>
    </row>
    <row r="93" spans="1:10" ht="13.5" customHeight="1">
      <c r="A93" s="16">
        <v>63</v>
      </c>
      <c r="B93" s="51">
        <v>1.0032840722495895</v>
      </c>
      <c r="C93" s="26">
        <f>D93+E93</f>
        <v>1222</v>
      </c>
      <c r="D93" s="26">
        <v>632</v>
      </c>
      <c r="E93" s="27">
        <v>590</v>
      </c>
      <c r="F93" s="10">
        <v>88</v>
      </c>
      <c r="G93" s="51">
        <v>0.8708487084870848</v>
      </c>
      <c r="H93" s="13">
        <f>I93+J93</f>
        <v>236</v>
      </c>
      <c r="I93" s="13">
        <v>61</v>
      </c>
      <c r="J93" s="13">
        <v>175</v>
      </c>
    </row>
    <row r="94" spans="1:10" ht="13.5" customHeight="1">
      <c r="A94" s="16">
        <v>64</v>
      </c>
      <c r="B94" s="51">
        <v>0.9808400884303611</v>
      </c>
      <c r="C94" s="26">
        <f>D94+E94</f>
        <v>1331</v>
      </c>
      <c r="D94" s="26">
        <v>653</v>
      </c>
      <c r="E94" s="27">
        <v>678</v>
      </c>
      <c r="F94" s="10">
        <v>89</v>
      </c>
      <c r="G94" s="51">
        <v>0.9015748031496063</v>
      </c>
      <c r="H94" s="13">
        <f>I94+J94</f>
        <v>229</v>
      </c>
      <c r="I94" s="13">
        <v>52</v>
      </c>
      <c r="J94" s="13">
        <v>177</v>
      </c>
    </row>
    <row r="95" spans="1:10" ht="13.5" customHeight="1">
      <c r="A95" s="16"/>
      <c r="B95" s="51"/>
      <c r="C95" s="6"/>
      <c r="D95" s="6"/>
      <c r="E95" s="7"/>
      <c r="F95" s="10"/>
      <c r="G95" s="51"/>
      <c r="H95" s="13"/>
      <c r="I95" s="13"/>
      <c r="J95" s="13"/>
    </row>
    <row r="96" spans="1:10" ht="13.5" customHeight="1">
      <c r="A96" s="34" t="s">
        <v>37</v>
      </c>
      <c r="B96" s="57"/>
      <c r="C96" s="82">
        <f>SUBTOTAL(9,C98:C102)</f>
        <v>5425</v>
      </c>
      <c r="D96" s="82">
        <f>SUBTOTAL(9,D98:D102)</f>
        <v>2608</v>
      </c>
      <c r="E96" s="82">
        <f>SUBTOTAL(9,E98:E102)</f>
        <v>2817</v>
      </c>
      <c r="F96" s="42" t="s">
        <v>3</v>
      </c>
      <c r="G96" s="57"/>
      <c r="H96" s="82">
        <f>SUBTOTAL(9,H98:H102)</f>
        <v>694</v>
      </c>
      <c r="I96" s="82">
        <f>SUBTOTAL(9,I98:I102)</f>
        <v>128</v>
      </c>
      <c r="J96" s="82">
        <f>SUBTOTAL(9,J98:J102)</f>
        <v>566</v>
      </c>
    </row>
    <row r="97" spans="1:10" ht="13.5" customHeight="1">
      <c r="A97" s="16"/>
      <c r="B97" s="51"/>
      <c r="C97" s="6"/>
      <c r="D97" s="6"/>
      <c r="E97" s="7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0.997779422649889</v>
      </c>
      <c r="C98" s="26">
        <f>D98+E98</f>
        <v>1348</v>
      </c>
      <c r="D98" s="26">
        <v>668</v>
      </c>
      <c r="E98" s="27">
        <v>680</v>
      </c>
      <c r="F98" s="10">
        <v>90</v>
      </c>
      <c r="G98" s="51">
        <v>0.8603603603603603</v>
      </c>
      <c r="H98" s="13">
        <f>I98+J98</f>
        <v>191</v>
      </c>
      <c r="I98" s="13">
        <v>35</v>
      </c>
      <c r="J98" s="13">
        <v>156</v>
      </c>
    </row>
    <row r="99" spans="1:10" ht="13.5" customHeight="1">
      <c r="A99" s="16">
        <v>66</v>
      </c>
      <c r="B99" s="51">
        <v>0.9865067466266867</v>
      </c>
      <c r="C99" s="26">
        <f>D99+E99</f>
        <v>1316</v>
      </c>
      <c r="D99" s="26">
        <v>646</v>
      </c>
      <c r="E99" s="27">
        <v>670</v>
      </c>
      <c r="F99" s="10">
        <v>91</v>
      </c>
      <c r="G99" s="51">
        <v>0.8762886597938144</v>
      </c>
      <c r="H99" s="13">
        <f>I99+J99</f>
        <v>170</v>
      </c>
      <c r="I99" s="13">
        <v>41</v>
      </c>
      <c r="J99" s="13">
        <v>129</v>
      </c>
    </row>
    <row r="100" spans="1:10" ht="13.5" customHeight="1">
      <c r="A100" s="16">
        <v>67</v>
      </c>
      <c r="B100" s="51">
        <v>0.9786700125470514</v>
      </c>
      <c r="C100" s="26">
        <f>D100+E100</f>
        <v>780</v>
      </c>
      <c r="D100" s="26">
        <v>371</v>
      </c>
      <c r="E100" s="27">
        <v>409</v>
      </c>
      <c r="F100" s="10">
        <v>92</v>
      </c>
      <c r="G100" s="51">
        <v>0.9006622516556292</v>
      </c>
      <c r="H100" s="13">
        <f>I100+J100</f>
        <v>136</v>
      </c>
      <c r="I100" s="13">
        <v>22</v>
      </c>
      <c r="J100" s="13">
        <v>114</v>
      </c>
    </row>
    <row r="101" spans="1:10" ht="13.5" customHeight="1">
      <c r="A101" s="16">
        <v>68</v>
      </c>
      <c r="B101" s="51">
        <v>0.9901639344262295</v>
      </c>
      <c r="C101" s="26">
        <f>D101+E101</f>
        <v>906</v>
      </c>
      <c r="D101" s="26">
        <v>414</v>
      </c>
      <c r="E101" s="27">
        <v>492</v>
      </c>
      <c r="F101" s="10">
        <v>93</v>
      </c>
      <c r="G101" s="51">
        <v>0.8620689655172413</v>
      </c>
      <c r="H101" s="13">
        <f>I101+J101</f>
        <v>125</v>
      </c>
      <c r="I101" s="13">
        <v>19</v>
      </c>
      <c r="J101" s="13">
        <v>106</v>
      </c>
    </row>
    <row r="102" spans="1:10" ht="13.5" customHeight="1">
      <c r="A102" s="16">
        <v>69</v>
      </c>
      <c r="B102" s="51">
        <v>0.9926131117266851</v>
      </c>
      <c r="C102" s="26">
        <f>D102+E102</f>
        <v>1075</v>
      </c>
      <c r="D102" s="26">
        <v>509</v>
      </c>
      <c r="E102" s="27">
        <v>566</v>
      </c>
      <c r="F102" s="10">
        <v>94</v>
      </c>
      <c r="G102" s="51">
        <v>0.8181818181818182</v>
      </c>
      <c r="H102" s="13">
        <f>I102+J102</f>
        <v>72</v>
      </c>
      <c r="I102" s="13">
        <v>11</v>
      </c>
      <c r="J102" s="13">
        <v>61</v>
      </c>
    </row>
    <row r="103" spans="1:10" ht="13.5" customHeight="1">
      <c r="A103" s="16"/>
      <c r="B103" s="51"/>
      <c r="C103" s="6"/>
      <c r="D103" s="6"/>
      <c r="E103" s="7"/>
      <c r="F103" s="10"/>
      <c r="G103" s="51"/>
      <c r="H103" s="13"/>
      <c r="I103" s="13"/>
      <c r="J103" s="13"/>
    </row>
    <row r="104" spans="1:10" ht="13.5" customHeight="1">
      <c r="A104" s="34" t="s">
        <v>38</v>
      </c>
      <c r="B104" s="57"/>
      <c r="C104" s="82">
        <f>SUBTOTAL(9,C106:C110)</f>
        <v>5085</v>
      </c>
      <c r="D104" s="82">
        <f>SUBTOTAL(9,D106:D110)</f>
        <v>2278</v>
      </c>
      <c r="E104" s="82">
        <f>SUBTOTAL(9,E106:E110)</f>
        <v>2807</v>
      </c>
      <c r="F104" s="42" t="s">
        <v>4</v>
      </c>
      <c r="G104" s="57"/>
      <c r="H104" s="82">
        <f>SUBTOTAL(9,H106:H110)</f>
        <v>135</v>
      </c>
      <c r="I104" s="82">
        <f>SUBTOTAL(9,I106:I110)</f>
        <v>22</v>
      </c>
      <c r="J104" s="82">
        <f>SUBTOTAL(9,J106:J110)</f>
        <v>113</v>
      </c>
    </row>
    <row r="105" spans="1:10" ht="13.5" customHeight="1">
      <c r="A105" s="16" t="s">
        <v>39</v>
      </c>
      <c r="B105" s="51"/>
      <c r="C105" s="6"/>
      <c r="D105" s="6"/>
      <c r="E105" s="7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0.983669548511047</v>
      </c>
      <c r="C106" s="26">
        <f>D106+E106</f>
        <v>1024</v>
      </c>
      <c r="D106" s="26">
        <v>458</v>
      </c>
      <c r="E106" s="27">
        <v>566</v>
      </c>
      <c r="F106" s="10">
        <v>95</v>
      </c>
      <c r="G106" s="51">
        <v>0.8448275862068966</v>
      </c>
      <c r="H106" s="13">
        <f aca="true" t="shared" si="0" ref="H106:H112">I106+J106</f>
        <v>49</v>
      </c>
      <c r="I106" s="13">
        <v>11</v>
      </c>
      <c r="J106" s="13">
        <v>38</v>
      </c>
    </row>
    <row r="107" spans="1:10" ht="13.5" customHeight="1">
      <c r="A107" s="16">
        <v>71</v>
      </c>
      <c r="B107" s="51">
        <v>0.9862778730703259</v>
      </c>
      <c r="C107" s="26">
        <f>D107+E107</f>
        <v>1150</v>
      </c>
      <c r="D107" s="26">
        <v>531</v>
      </c>
      <c r="E107" s="27">
        <v>619</v>
      </c>
      <c r="F107" s="10">
        <v>96</v>
      </c>
      <c r="G107" s="51">
        <v>0.7346938775510204</v>
      </c>
      <c r="H107" s="13">
        <f t="shared" si="0"/>
        <v>36</v>
      </c>
      <c r="I107" s="13">
        <v>4</v>
      </c>
      <c r="J107" s="13">
        <v>32</v>
      </c>
    </row>
    <row r="108" spans="1:10" ht="13.5" customHeight="1">
      <c r="A108" s="16">
        <v>72</v>
      </c>
      <c r="B108" s="51">
        <v>0.9866785079928952</v>
      </c>
      <c r="C108" s="26">
        <f>D108+E108</f>
        <v>1111</v>
      </c>
      <c r="D108" s="26">
        <v>535</v>
      </c>
      <c r="E108" s="27">
        <v>576</v>
      </c>
      <c r="F108" s="10">
        <v>97</v>
      </c>
      <c r="G108" s="51">
        <v>0.7647058823529411</v>
      </c>
      <c r="H108" s="13">
        <f t="shared" si="0"/>
        <v>26</v>
      </c>
      <c r="I108" s="13">
        <v>3</v>
      </c>
      <c r="J108" s="13">
        <v>23</v>
      </c>
    </row>
    <row r="109" spans="1:10" ht="13.5" customHeight="1">
      <c r="A109" s="16">
        <v>73</v>
      </c>
      <c r="B109" s="51">
        <v>0.9762931034482759</v>
      </c>
      <c r="C109" s="26">
        <f>D109+E109</f>
        <v>906</v>
      </c>
      <c r="D109" s="28">
        <v>368</v>
      </c>
      <c r="E109" s="27">
        <v>538</v>
      </c>
      <c r="F109" s="10">
        <v>98</v>
      </c>
      <c r="G109" s="51">
        <v>0.5833333333333334</v>
      </c>
      <c r="H109" s="13">
        <f t="shared" si="0"/>
        <v>14</v>
      </c>
      <c r="I109" s="13">
        <v>2</v>
      </c>
      <c r="J109" s="13">
        <v>12</v>
      </c>
    </row>
    <row r="110" spans="1:10" ht="13.5" customHeight="1">
      <c r="A110" s="16">
        <v>74</v>
      </c>
      <c r="B110" s="51">
        <v>0.9922308546059934</v>
      </c>
      <c r="C110" s="26">
        <f>D110+E110</f>
        <v>894</v>
      </c>
      <c r="D110" s="26">
        <v>386</v>
      </c>
      <c r="E110" s="26">
        <v>508</v>
      </c>
      <c r="F110" s="10">
        <v>99</v>
      </c>
      <c r="G110" s="51">
        <v>0.7142857142857143</v>
      </c>
      <c r="H110" s="13">
        <f t="shared" si="0"/>
        <v>10</v>
      </c>
      <c r="I110" s="13">
        <v>2</v>
      </c>
      <c r="J110" s="13">
        <v>8</v>
      </c>
    </row>
    <row r="111" spans="1:10" ht="13.5" customHeight="1">
      <c r="A111" s="16"/>
      <c r="B111" s="51"/>
      <c r="C111" s="26"/>
      <c r="D111" s="26"/>
      <c r="E111" s="26"/>
      <c r="F111" s="10"/>
      <c r="G111" s="51"/>
      <c r="H111" s="13"/>
      <c r="I111" s="13"/>
      <c r="J111" s="13"/>
    </row>
    <row r="112" spans="1:10" ht="13.5" customHeight="1">
      <c r="A112" s="16"/>
      <c r="B112" s="51"/>
      <c r="C112" s="5"/>
      <c r="D112" s="5"/>
      <c r="E112" s="7"/>
      <c r="F112" s="42" t="s">
        <v>6</v>
      </c>
      <c r="G112" s="57"/>
      <c r="H112" s="43">
        <f t="shared" si="0"/>
        <v>20</v>
      </c>
      <c r="I112" s="43">
        <v>4</v>
      </c>
      <c r="J112" s="43">
        <v>16</v>
      </c>
    </row>
    <row r="113" spans="1:10" ht="13.5" customHeight="1">
      <c r="A113" s="16"/>
      <c r="B113" s="51"/>
      <c r="C113" s="5"/>
      <c r="D113" s="5"/>
      <c r="E113" s="7"/>
      <c r="F113" s="42"/>
      <c r="G113" s="57"/>
      <c r="H113" s="43"/>
      <c r="I113" s="43"/>
      <c r="J113" s="43"/>
    </row>
    <row r="114" spans="1:10" s="1" customFormat="1" ht="13.5" customHeight="1">
      <c r="A114" s="31"/>
      <c r="B114" s="31"/>
      <c r="C114" s="39"/>
      <c r="D114" s="39"/>
      <c r="E114" s="39"/>
      <c r="F114" s="40"/>
      <c r="G114" s="40"/>
      <c r="H114" s="32"/>
      <c r="I114" s="32"/>
      <c r="J114" s="32"/>
    </row>
    <row r="115" spans="1:10" ht="13.5" customHeight="1">
      <c r="A115" s="85" t="s">
        <v>7</v>
      </c>
      <c r="B115" s="85"/>
      <c r="C115" s="33" t="s">
        <v>5</v>
      </c>
      <c r="D115" s="33"/>
      <c r="E115" s="33" t="s">
        <v>0</v>
      </c>
      <c r="F115" s="33"/>
      <c r="G115" s="33" t="s">
        <v>1</v>
      </c>
      <c r="I115" s="19"/>
      <c r="J115" s="19"/>
    </row>
    <row r="116" spans="1:10" ht="13.5" customHeight="1">
      <c r="A116" s="35"/>
      <c r="B116" s="35"/>
      <c r="C116" s="33"/>
      <c r="D116" s="33"/>
      <c r="E116" s="33"/>
      <c r="F116" s="33"/>
      <c r="G116" s="33"/>
      <c r="I116" s="19"/>
      <c r="J116" s="19"/>
    </row>
    <row r="117" spans="1:10" ht="13.5" customHeight="1">
      <c r="A117" s="85" t="s">
        <v>8</v>
      </c>
      <c r="B117" s="85"/>
      <c r="C117" s="45">
        <f>E117+G117</f>
        <v>8853</v>
      </c>
      <c r="D117" s="30"/>
      <c r="E117" s="45">
        <f>D10+D18+D26</f>
        <v>4486</v>
      </c>
      <c r="F117" s="30"/>
      <c r="G117" s="45">
        <f>E10+E18+E26</f>
        <v>4367</v>
      </c>
      <c r="I117" s="19"/>
      <c r="J117" s="19"/>
    </row>
    <row r="118" spans="1:10" ht="13.5" customHeight="1">
      <c r="A118" s="35"/>
      <c r="B118" s="35"/>
      <c r="C118" s="68"/>
      <c r="D118" s="68"/>
      <c r="E118" s="68"/>
      <c r="F118" s="68"/>
      <c r="G118" s="68"/>
      <c r="I118" s="19"/>
      <c r="J118" s="19"/>
    </row>
    <row r="119" spans="1:7" ht="13.5" customHeight="1">
      <c r="A119" s="85" t="s">
        <v>9</v>
      </c>
      <c r="B119" s="85"/>
      <c r="C119" s="45">
        <f>E119+G119</f>
        <v>46289</v>
      </c>
      <c r="D119" s="30"/>
      <c r="E119" s="45">
        <f>D34+D42+I10+I18+I26+I34+I42+D72+D80+D88</f>
        <v>23724</v>
      </c>
      <c r="F119" s="30"/>
      <c r="G119" s="45">
        <f>E34+E42+J10+J18+J26+J34+J42+E72+E80+E88</f>
        <v>22565</v>
      </c>
    </row>
    <row r="120" spans="1:7" ht="13.5" customHeight="1">
      <c r="A120" s="34"/>
      <c r="B120" s="34"/>
      <c r="C120" s="69"/>
      <c r="D120" s="68"/>
      <c r="E120" s="69"/>
      <c r="F120" s="68"/>
      <c r="G120" s="69"/>
    </row>
    <row r="121" spans="1:7" ht="13.5" customHeight="1">
      <c r="A121" s="85" t="s">
        <v>16</v>
      </c>
      <c r="B121" s="85"/>
      <c r="C121" s="45">
        <f>E121+G121</f>
        <v>20092</v>
      </c>
      <c r="D121" s="30"/>
      <c r="E121" s="45">
        <f>D96+D104+I80+I88+I96+I104+I112+I72</f>
        <v>8379</v>
      </c>
      <c r="F121" s="30"/>
      <c r="G121" s="45">
        <f>E96+E104+J72+J80+J88+J96+J104+J112</f>
        <v>11713</v>
      </c>
    </row>
    <row r="122" spans="1:7" ht="13.5" customHeight="1">
      <c r="A122" s="35"/>
      <c r="B122" s="35"/>
      <c r="C122" s="69"/>
      <c r="D122" s="68"/>
      <c r="E122" s="68"/>
      <c r="F122" s="68"/>
      <c r="G122" s="68"/>
    </row>
    <row r="123" spans="1:7" ht="13.5" customHeight="1">
      <c r="A123" s="85" t="s">
        <v>11</v>
      </c>
      <c r="B123" s="85"/>
      <c r="C123" s="45">
        <f>E123+G123</f>
        <v>9582</v>
      </c>
      <c r="D123" s="30"/>
      <c r="E123" s="45">
        <f>I72+I80+I88+I96+I104+I112</f>
        <v>3493</v>
      </c>
      <c r="F123" s="30"/>
      <c r="G123" s="45">
        <f>J72+J80+J88+J96+J104+J112</f>
        <v>6089</v>
      </c>
    </row>
    <row r="124" spans="3:7" ht="13.5" customHeight="1">
      <c r="C124" s="69"/>
      <c r="D124" s="70"/>
      <c r="E124" s="70"/>
      <c r="F124" s="70"/>
      <c r="G124" s="70"/>
    </row>
    <row r="125" ht="13.5" customHeight="1"/>
    <row r="126" spans="3:6" ht="13.5" customHeight="1">
      <c r="C126" s="77"/>
      <c r="E126" s="23"/>
      <c r="F126" s="23"/>
    </row>
  </sheetData>
  <mergeCells count="27">
    <mergeCell ref="F4:J4"/>
    <mergeCell ref="H6:H7"/>
    <mergeCell ref="I6:I7"/>
    <mergeCell ref="J6:J7"/>
    <mergeCell ref="F6:F7"/>
    <mergeCell ref="G6:G7"/>
    <mergeCell ref="C6:C7"/>
    <mergeCell ref="D6:D7"/>
    <mergeCell ref="E6:E7"/>
    <mergeCell ref="A6:A7"/>
    <mergeCell ref="B6:B7"/>
    <mergeCell ref="F67:J67"/>
    <mergeCell ref="H69:H70"/>
    <mergeCell ref="I69:I70"/>
    <mergeCell ref="J69:J70"/>
    <mergeCell ref="A123:B123"/>
    <mergeCell ref="A115:B115"/>
    <mergeCell ref="A117:B117"/>
    <mergeCell ref="A119:B119"/>
    <mergeCell ref="A121:B121"/>
    <mergeCell ref="A69:A70"/>
    <mergeCell ref="B69:B70"/>
    <mergeCell ref="F69:F70"/>
    <mergeCell ref="G69:G70"/>
    <mergeCell ref="C69:C70"/>
    <mergeCell ref="D69:D70"/>
    <mergeCell ref="E69:E7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ht="18" customHeight="1">
      <c r="A4" s="2" t="s">
        <v>48</v>
      </c>
      <c r="B4" s="2"/>
      <c r="F4" s="97" t="s">
        <v>56</v>
      </c>
      <c r="G4" s="97"/>
      <c r="H4" s="97"/>
      <c r="I4" s="97"/>
      <c r="J4" s="97"/>
    </row>
    <row r="5" ht="13.5">
      <c r="C5" s="1"/>
    </row>
    <row r="6" spans="1:10" ht="13.5" customHeight="1">
      <c r="A6" s="95" t="s">
        <v>20</v>
      </c>
      <c r="B6" s="90" t="s">
        <v>40</v>
      </c>
      <c r="C6" s="98" t="s">
        <v>5</v>
      </c>
      <c r="D6" s="86" t="s">
        <v>0</v>
      </c>
      <c r="E6" s="86" t="s">
        <v>1</v>
      </c>
      <c r="F6" s="86" t="s">
        <v>20</v>
      </c>
      <c r="G6" s="90" t="s">
        <v>40</v>
      </c>
      <c r="H6" s="98" t="s">
        <v>5</v>
      </c>
      <c r="I6" s="86" t="s">
        <v>0</v>
      </c>
      <c r="J6" s="93" t="s">
        <v>1</v>
      </c>
    </row>
    <row r="7" spans="1:10" ht="13.5" customHeight="1">
      <c r="A7" s="96"/>
      <c r="B7" s="91"/>
      <c r="C7" s="99"/>
      <c r="D7" s="87"/>
      <c r="E7" s="87"/>
      <c r="F7" s="87"/>
      <c r="G7" s="91"/>
      <c r="H7" s="99"/>
      <c r="I7" s="87"/>
      <c r="J7" s="94"/>
    </row>
    <row r="8" spans="1:10" ht="14.25" customHeight="1">
      <c r="A8" s="79" t="s">
        <v>21</v>
      </c>
      <c r="B8" s="80"/>
      <c r="C8" s="82">
        <f>D8+E8</f>
        <v>56403</v>
      </c>
      <c r="D8" s="82">
        <f>SUBTOTAL(9,D10:D48,I10:I48,D72:D110,I72:I112)</f>
        <v>27923</v>
      </c>
      <c r="E8" s="82">
        <f>SUBTOTAL(9,E10:E48,J10:J48,E72:E110,J72:J112)</f>
        <v>28480</v>
      </c>
      <c r="F8" s="48"/>
      <c r="G8" s="54"/>
      <c r="H8" s="41"/>
      <c r="I8" s="41"/>
      <c r="J8" s="41"/>
    </row>
    <row r="9" spans="1:10" ht="13.5" customHeight="1">
      <c r="A9" s="16"/>
      <c r="B9" s="51"/>
      <c r="C9" s="43"/>
      <c r="D9" s="43"/>
      <c r="E9" s="64"/>
      <c r="F9" s="48"/>
      <c r="G9" s="54"/>
      <c r="H9" s="43"/>
      <c r="I9" s="43"/>
      <c r="J9" s="43"/>
    </row>
    <row r="10" spans="1:10" ht="13.5" customHeight="1">
      <c r="A10" s="34" t="s">
        <v>22</v>
      </c>
      <c r="B10" s="57"/>
      <c r="C10" s="82">
        <f>SUBTOTAL(9,C12:C16)</f>
        <v>2108</v>
      </c>
      <c r="D10" s="82">
        <f>SUBTOTAL(9,D12:D16)</f>
        <v>1096</v>
      </c>
      <c r="E10" s="82">
        <f>SUBTOTAL(9,E12:E16)</f>
        <v>1012</v>
      </c>
      <c r="F10" s="42" t="s">
        <v>23</v>
      </c>
      <c r="G10" s="57"/>
      <c r="H10" s="82">
        <f>SUBTOTAL(9,H12:H16)</f>
        <v>2976</v>
      </c>
      <c r="I10" s="82">
        <f>SUBTOTAL(9,I12:I16)</f>
        <v>1561</v>
      </c>
      <c r="J10" s="82">
        <f>SUBTOTAL(9,J12:J16)</f>
        <v>1415</v>
      </c>
    </row>
    <row r="11" spans="1:10" ht="13.5" customHeight="1">
      <c r="A11" s="16"/>
      <c r="B11" s="51"/>
      <c r="C11" s="11"/>
      <c r="D11" s="11"/>
      <c r="E11" s="12"/>
      <c r="F11" s="10"/>
      <c r="G11" s="51"/>
      <c r="H11" s="11"/>
      <c r="I11" s="11"/>
      <c r="J11" s="11"/>
    </row>
    <row r="12" spans="1:10" ht="13.5" customHeight="1">
      <c r="A12" s="16">
        <v>0</v>
      </c>
      <c r="B12" s="51"/>
      <c r="C12" s="13">
        <f>D12+E12</f>
        <v>396</v>
      </c>
      <c r="D12" s="13">
        <v>210</v>
      </c>
      <c r="E12" s="20">
        <v>186</v>
      </c>
      <c r="F12" s="10">
        <v>25</v>
      </c>
      <c r="G12" s="51">
        <v>0.988135593220339</v>
      </c>
      <c r="H12" s="13">
        <f>I12+J12</f>
        <v>583</v>
      </c>
      <c r="I12" s="13">
        <v>310</v>
      </c>
      <c r="J12" s="13">
        <v>273</v>
      </c>
    </row>
    <row r="13" spans="1:10" ht="13.5" customHeight="1">
      <c r="A13" s="16">
        <v>1</v>
      </c>
      <c r="B13" s="51">
        <v>0.9674418604651163</v>
      </c>
      <c r="C13" s="13">
        <f>D13+E13</f>
        <v>416</v>
      </c>
      <c r="D13" s="13">
        <v>220</v>
      </c>
      <c r="E13" s="20">
        <v>196</v>
      </c>
      <c r="F13" s="10">
        <v>26</v>
      </c>
      <c r="G13" s="51">
        <v>1.0155979202772965</v>
      </c>
      <c r="H13" s="13">
        <f>I13+J13</f>
        <v>586</v>
      </c>
      <c r="I13" s="13">
        <v>317</v>
      </c>
      <c r="J13" s="13">
        <v>269</v>
      </c>
    </row>
    <row r="14" spans="1:10" ht="13.5" customHeight="1">
      <c r="A14" s="16">
        <v>2</v>
      </c>
      <c r="B14" s="51">
        <v>0.9581589958158996</v>
      </c>
      <c r="C14" s="13">
        <f>D14+E14</f>
        <v>458</v>
      </c>
      <c r="D14" s="13">
        <v>232</v>
      </c>
      <c r="E14" s="20">
        <v>226</v>
      </c>
      <c r="F14" s="10">
        <v>27</v>
      </c>
      <c r="G14" s="51">
        <v>0.9882352941176471</v>
      </c>
      <c r="H14" s="13">
        <f>I14+J14</f>
        <v>588</v>
      </c>
      <c r="I14" s="13">
        <v>299</v>
      </c>
      <c r="J14" s="13">
        <v>289</v>
      </c>
    </row>
    <row r="15" spans="1:10" ht="13.5" customHeight="1">
      <c r="A15" s="16">
        <v>3</v>
      </c>
      <c r="B15" s="51">
        <v>0.9642058165548099</v>
      </c>
      <c r="C15" s="13">
        <f>D15+E15</f>
        <v>431</v>
      </c>
      <c r="D15" s="13">
        <v>225</v>
      </c>
      <c r="E15" s="20">
        <v>206</v>
      </c>
      <c r="F15" s="10">
        <v>28</v>
      </c>
      <c r="G15" s="51">
        <v>0.9256965944272446</v>
      </c>
      <c r="H15" s="13">
        <f>I15+J15</f>
        <v>598</v>
      </c>
      <c r="I15" s="13">
        <v>313</v>
      </c>
      <c r="J15" s="13">
        <v>285</v>
      </c>
    </row>
    <row r="16" spans="1:10" ht="13.5" customHeight="1">
      <c r="A16" s="16">
        <v>4</v>
      </c>
      <c r="B16" s="51">
        <v>0.9736842105263158</v>
      </c>
      <c r="C16" s="13">
        <f>D16+E16</f>
        <v>407</v>
      </c>
      <c r="D16" s="13">
        <v>209</v>
      </c>
      <c r="E16" s="20">
        <v>198</v>
      </c>
      <c r="F16" s="10">
        <v>29</v>
      </c>
      <c r="G16" s="51">
        <v>0.968798751950078</v>
      </c>
      <c r="H16" s="13">
        <f>I16+J16</f>
        <v>621</v>
      </c>
      <c r="I16" s="13">
        <v>322</v>
      </c>
      <c r="J16" s="13">
        <v>299</v>
      </c>
    </row>
    <row r="17" spans="1:10" ht="13.5" customHeight="1">
      <c r="A17" s="16"/>
      <c r="B17" s="51"/>
      <c r="C17" s="11"/>
      <c r="D17" s="11"/>
      <c r="E17" s="12"/>
      <c r="F17" s="10"/>
      <c r="G17" s="51"/>
      <c r="H17" s="11"/>
      <c r="I17" s="11"/>
      <c r="J17" s="11"/>
    </row>
    <row r="18" spans="1:10" ht="13.5" customHeight="1">
      <c r="A18" s="34" t="s">
        <v>24</v>
      </c>
      <c r="B18" s="57"/>
      <c r="C18" s="82">
        <f>SUBTOTAL(9,C20:C24)</f>
        <v>2187</v>
      </c>
      <c r="D18" s="82">
        <f>SUBTOTAL(9,D20:D24)</f>
        <v>1129</v>
      </c>
      <c r="E18" s="82">
        <f>SUBTOTAL(9,E20:E24)</f>
        <v>1058</v>
      </c>
      <c r="F18" s="42" t="s">
        <v>25</v>
      </c>
      <c r="G18" s="57"/>
      <c r="H18" s="82">
        <f>SUBTOTAL(9,H20:H24)</f>
        <v>3360</v>
      </c>
      <c r="I18" s="82">
        <f>SUBTOTAL(9,I20:I24)</f>
        <v>1736</v>
      </c>
      <c r="J18" s="82">
        <f>SUBTOTAL(9,J20:J24)</f>
        <v>1624</v>
      </c>
    </row>
    <row r="19" spans="1:10" ht="13.5" customHeight="1">
      <c r="A19" s="16"/>
      <c r="B19" s="51"/>
      <c r="C19" s="11"/>
      <c r="D19" s="11"/>
      <c r="E19" s="12"/>
      <c r="F19" s="10"/>
      <c r="G19" s="51"/>
      <c r="H19" s="11"/>
      <c r="I19" s="11"/>
      <c r="J19" s="11"/>
    </row>
    <row r="20" spans="1:10" ht="13.5" customHeight="1">
      <c r="A20" s="16">
        <v>5</v>
      </c>
      <c r="B20" s="51">
        <v>0.9825708061002179</v>
      </c>
      <c r="C20" s="13">
        <f>D20+E20</f>
        <v>451</v>
      </c>
      <c r="D20" s="13">
        <v>230</v>
      </c>
      <c r="E20" s="20">
        <v>221</v>
      </c>
      <c r="F20" s="10">
        <v>30</v>
      </c>
      <c r="G20" s="51">
        <v>1.0044576523031203</v>
      </c>
      <c r="H20" s="13">
        <f>I20+J20</f>
        <v>676</v>
      </c>
      <c r="I20" s="13">
        <v>341</v>
      </c>
      <c r="J20" s="13">
        <v>335</v>
      </c>
    </row>
    <row r="21" spans="1:10" ht="13.5" customHeight="1">
      <c r="A21" s="16">
        <v>6</v>
      </c>
      <c r="B21" s="51">
        <v>0.9651162790697675</v>
      </c>
      <c r="C21" s="13">
        <f>D21+E21</f>
        <v>415</v>
      </c>
      <c r="D21" s="13">
        <v>206</v>
      </c>
      <c r="E21" s="20">
        <v>209</v>
      </c>
      <c r="F21" s="10">
        <v>31</v>
      </c>
      <c r="G21" s="51">
        <v>0.9938556067588326</v>
      </c>
      <c r="H21" s="13">
        <f>I21+J21</f>
        <v>647</v>
      </c>
      <c r="I21" s="13">
        <v>323</v>
      </c>
      <c r="J21" s="13">
        <v>324</v>
      </c>
    </row>
    <row r="22" spans="1:10" ht="13.5" customHeight="1">
      <c r="A22" s="16">
        <v>7</v>
      </c>
      <c r="B22" s="51">
        <v>0.9693396226415094</v>
      </c>
      <c r="C22" s="13">
        <f>D22+E22</f>
        <v>411</v>
      </c>
      <c r="D22" s="13">
        <v>207</v>
      </c>
      <c r="E22" s="20">
        <v>204</v>
      </c>
      <c r="F22" s="10">
        <v>32</v>
      </c>
      <c r="G22" s="51">
        <v>0.9770773638968482</v>
      </c>
      <c r="H22" s="13">
        <f>I22+J22</f>
        <v>682</v>
      </c>
      <c r="I22" s="13">
        <v>351</v>
      </c>
      <c r="J22" s="13">
        <v>331</v>
      </c>
    </row>
    <row r="23" spans="1:10" ht="13.5" customHeight="1">
      <c r="A23" s="16">
        <v>8</v>
      </c>
      <c r="B23" s="51">
        <v>0.9918200408997955</v>
      </c>
      <c r="C23" s="13">
        <f>D23+E23</f>
        <v>485</v>
      </c>
      <c r="D23" s="13">
        <v>252</v>
      </c>
      <c r="E23" s="20">
        <v>233</v>
      </c>
      <c r="F23" s="10">
        <v>33</v>
      </c>
      <c r="G23" s="51">
        <v>0.9544159544159544</v>
      </c>
      <c r="H23" s="13">
        <f>I23+J23</f>
        <v>670</v>
      </c>
      <c r="I23" s="13">
        <v>357</v>
      </c>
      <c r="J23" s="13">
        <v>313</v>
      </c>
    </row>
    <row r="24" spans="1:10" ht="13.5" customHeight="1">
      <c r="A24" s="16">
        <v>9</v>
      </c>
      <c r="B24" s="51">
        <v>1.0071090047393365</v>
      </c>
      <c r="C24" s="13">
        <f>D24+E24</f>
        <v>425</v>
      </c>
      <c r="D24" s="13">
        <v>234</v>
      </c>
      <c r="E24" s="20">
        <v>191</v>
      </c>
      <c r="F24" s="10">
        <v>34</v>
      </c>
      <c r="G24" s="51">
        <v>1</v>
      </c>
      <c r="H24" s="13">
        <f>I24+J24</f>
        <v>685</v>
      </c>
      <c r="I24" s="13">
        <v>364</v>
      </c>
      <c r="J24" s="13">
        <v>321</v>
      </c>
    </row>
    <row r="25" spans="1:10" ht="13.5" customHeight="1">
      <c r="A25" s="16"/>
      <c r="B25" s="51"/>
      <c r="C25" s="11"/>
      <c r="D25" s="11"/>
      <c r="E25" s="12"/>
      <c r="F25" s="10"/>
      <c r="G25" s="51"/>
      <c r="H25" s="11"/>
      <c r="I25" s="11"/>
      <c r="J25" s="11"/>
    </row>
    <row r="26" spans="1:10" ht="13.5" customHeight="1">
      <c r="A26" s="34" t="s">
        <v>26</v>
      </c>
      <c r="B26" s="57"/>
      <c r="C26" s="82">
        <f>SUBTOTAL(9,C28:C32)</f>
        <v>2219</v>
      </c>
      <c r="D26" s="82">
        <f>SUBTOTAL(9,D28:D32)</f>
        <v>1142</v>
      </c>
      <c r="E26" s="82">
        <f>SUBTOTAL(9,E28:E32)</f>
        <v>1077</v>
      </c>
      <c r="F26" s="42" t="s">
        <v>27</v>
      </c>
      <c r="G26" s="57"/>
      <c r="H26" s="82">
        <f>SUBTOTAL(9,H28:H32)</f>
        <v>3919</v>
      </c>
      <c r="I26" s="82">
        <f>SUBTOTAL(9,I28:I32)</f>
        <v>2044</v>
      </c>
      <c r="J26" s="82">
        <f>SUBTOTAL(9,J28:J32)</f>
        <v>1875</v>
      </c>
    </row>
    <row r="27" spans="1:10" ht="13.5" customHeight="1">
      <c r="A27" s="16"/>
      <c r="B27" s="51"/>
      <c r="C27" s="11"/>
      <c r="D27" s="11"/>
      <c r="E27" s="12"/>
      <c r="F27" s="10"/>
      <c r="G27" s="51"/>
      <c r="H27" s="11"/>
      <c r="I27" s="11"/>
      <c r="J27" s="11"/>
    </row>
    <row r="28" spans="1:10" ht="13.5" customHeight="1">
      <c r="A28" s="16">
        <v>10</v>
      </c>
      <c r="B28" s="51">
        <v>1</v>
      </c>
      <c r="C28" s="13">
        <f>D28+E28</f>
        <v>445</v>
      </c>
      <c r="D28" s="13">
        <v>230</v>
      </c>
      <c r="E28" s="20">
        <v>215</v>
      </c>
      <c r="F28" s="10">
        <v>35</v>
      </c>
      <c r="G28" s="51">
        <v>0.9859353023909986</v>
      </c>
      <c r="H28" s="13">
        <f>I28+J28</f>
        <v>701</v>
      </c>
      <c r="I28" s="13">
        <v>376</v>
      </c>
      <c r="J28" s="13">
        <v>325</v>
      </c>
    </row>
    <row r="29" spans="1:10" ht="13.5" customHeight="1">
      <c r="A29" s="16">
        <v>11</v>
      </c>
      <c r="B29" s="51">
        <v>0.9904306220095693</v>
      </c>
      <c r="C29" s="13">
        <f>D29+E29</f>
        <v>414</v>
      </c>
      <c r="D29" s="13">
        <v>204</v>
      </c>
      <c r="E29" s="20">
        <v>210</v>
      </c>
      <c r="F29" s="10">
        <v>36</v>
      </c>
      <c r="G29" s="51">
        <v>0.9696169088507266</v>
      </c>
      <c r="H29" s="13">
        <f>I29+J29</f>
        <v>734</v>
      </c>
      <c r="I29" s="13">
        <v>388</v>
      </c>
      <c r="J29" s="13">
        <v>346</v>
      </c>
    </row>
    <row r="30" spans="1:10" ht="13.5" customHeight="1">
      <c r="A30" s="16">
        <v>12</v>
      </c>
      <c r="B30" s="51">
        <v>0.9956616052060737</v>
      </c>
      <c r="C30" s="13">
        <f>D30+E30</f>
        <v>459</v>
      </c>
      <c r="D30" s="13">
        <v>238</v>
      </c>
      <c r="E30" s="20">
        <v>221</v>
      </c>
      <c r="F30" s="10">
        <v>37</v>
      </c>
      <c r="G30" s="51">
        <v>0.9950186799501868</v>
      </c>
      <c r="H30" s="13">
        <f>I30+J30</f>
        <v>799</v>
      </c>
      <c r="I30" s="13">
        <v>408</v>
      </c>
      <c r="J30" s="13">
        <v>391</v>
      </c>
    </row>
    <row r="31" spans="1:10" ht="13.5" customHeight="1">
      <c r="A31" s="16">
        <v>13</v>
      </c>
      <c r="B31" s="51">
        <v>0.9954337899543378</v>
      </c>
      <c r="C31" s="13">
        <f>D31+E31</f>
        <v>436</v>
      </c>
      <c r="D31" s="13">
        <v>244</v>
      </c>
      <c r="E31" s="20">
        <v>192</v>
      </c>
      <c r="F31" s="10">
        <v>38</v>
      </c>
      <c r="G31" s="51">
        <v>0.9771634615384616</v>
      </c>
      <c r="H31" s="13">
        <f>I31+J31</f>
        <v>813</v>
      </c>
      <c r="I31" s="13">
        <v>435</v>
      </c>
      <c r="J31" s="13">
        <v>378</v>
      </c>
    </row>
    <row r="32" spans="1:10" ht="13.5" customHeight="1">
      <c r="A32" s="16">
        <v>14</v>
      </c>
      <c r="B32" s="51">
        <v>0.9957173447537473</v>
      </c>
      <c r="C32" s="13">
        <f>D32+E32</f>
        <v>465</v>
      </c>
      <c r="D32" s="13">
        <v>226</v>
      </c>
      <c r="E32" s="20">
        <v>239</v>
      </c>
      <c r="F32" s="10">
        <v>39</v>
      </c>
      <c r="G32" s="51">
        <v>0.9897843359818388</v>
      </c>
      <c r="H32" s="13">
        <f>I32+J32</f>
        <v>872</v>
      </c>
      <c r="I32" s="13">
        <v>437</v>
      </c>
      <c r="J32" s="13">
        <v>435</v>
      </c>
    </row>
    <row r="33" spans="1:10" ht="13.5" customHeight="1">
      <c r="A33" s="16"/>
      <c r="B33" s="51"/>
      <c r="C33" s="11"/>
      <c r="D33" s="11"/>
      <c r="E33" s="12"/>
      <c r="F33" s="10"/>
      <c r="G33" s="51"/>
      <c r="H33" s="11"/>
      <c r="I33" s="11"/>
      <c r="J33" s="11"/>
    </row>
    <row r="34" spans="1:10" ht="13.5" customHeight="1">
      <c r="A34" s="34" t="s">
        <v>28</v>
      </c>
      <c r="B34" s="57"/>
      <c r="C34" s="82">
        <f>SUBTOTAL(9,C36:C40)</f>
        <v>2437</v>
      </c>
      <c r="D34" s="82">
        <f>SUBTOTAL(9,D36:D40)</f>
        <v>1235</v>
      </c>
      <c r="E34" s="82">
        <f>SUBTOTAL(9,E36:E40)</f>
        <v>1202</v>
      </c>
      <c r="F34" s="42" t="s">
        <v>29</v>
      </c>
      <c r="G34" s="57"/>
      <c r="H34" s="82">
        <f>SUBTOTAL(9,H36:H40)</f>
        <v>4332</v>
      </c>
      <c r="I34" s="82">
        <f>SUBTOTAL(9,I36:I40)</f>
        <v>2302</v>
      </c>
      <c r="J34" s="82">
        <f>SUBTOTAL(9,J36:J40)</f>
        <v>2030</v>
      </c>
    </row>
    <row r="35" spans="1:10" ht="13.5" customHeight="1">
      <c r="A35" s="16"/>
      <c r="B35" s="51"/>
      <c r="C35" s="11"/>
      <c r="D35" s="11"/>
      <c r="E35" s="12"/>
      <c r="F35" s="10"/>
      <c r="G35" s="51"/>
      <c r="H35" s="11"/>
      <c r="I35" s="11"/>
      <c r="J35" s="11"/>
    </row>
    <row r="36" spans="1:10" ht="13.5" customHeight="1">
      <c r="A36" s="16">
        <v>15</v>
      </c>
      <c r="B36" s="51">
        <v>0.9901768172888016</v>
      </c>
      <c r="C36" s="13">
        <f>D36+E36</f>
        <v>504</v>
      </c>
      <c r="D36" s="13">
        <v>255</v>
      </c>
      <c r="E36" s="20">
        <v>249</v>
      </c>
      <c r="F36" s="10">
        <v>40</v>
      </c>
      <c r="G36" s="51">
        <v>0.9886492622020431</v>
      </c>
      <c r="H36" s="13">
        <f>I36+J36</f>
        <v>871</v>
      </c>
      <c r="I36" s="13">
        <v>442</v>
      </c>
      <c r="J36" s="13">
        <v>429</v>
      </c>
    </row>
    <row r="37" spans="1:10" ht="13.5" customHeight="1">
      <c r="A37" s="16">
        <v>16</v>
      </c>
      <c r="B37" s="51">
        <v>0.9912663755458515</v>
      </c>
      <c r="C37" s="13">
        <f>D37+E37</f>
        <v>454</v>
      </c>
      <c r="D37" s="13">
        <v>232</v>
      </c>
      <c r="E37" s="20">
        <v>222</v>
      </c>
      <c r="F37" s="10">
        <v>41</v>
      </c>
      <c r="G37" s="51">
        <v>0.9879912663755459</v>
      </c>
      <c r="H37" s="13">
        <f>I37+J37</f>
        <v>905</v>
      </c>
      <c r="I37" s="13">
        <v>504</v>
      </c>
      <c r="J37" s="13">
        <v>401</v>
      </c>
    </row>
    <row r="38" spans="1:10" ht="13.5" customHeight="1">
      <c r="A38" s="16">
        <v>17</v>
      </c>
      <c r="B38" s="51">
        <v>0.9979166666666667</v>
      </c>
      <c r="C38" s="13">
        <f>D38+E38</f>
        <v>479</v>
      </c>
      <c r="D38" s="13">
        <v>229</v>
      </c>
      <c r="E38" s="20">
        <v>250</v>
      </c>
      <c r="F38" s="10">
        <v>42</v>
      </c>
      <c r="G38" s="51">
        <v>0.9791437980241493</v>
      </c>
      <c r="H38" s="13">
        <f>I38+J38</f>
        <v>892</v>
      </c>
      <c r="I38" s="13">
        <v>476</v>
      </c>
      <c r="J38" s="13">
        <v>416</v>
      </c>
    </row>
    <row r="39" spans="1:10" ht="13.5" customHeight="1">
      <c r="A39" s="16">
        <v>18</v>
      </c>
      <c r="B39" s="51">
        <v>1.0454545454545454</v>
      </c>
      <c r="C39" s="13">
        <f>D39+E39</f>
        <v>460</v>
      </c>
      <c r="D39" s="13">
        <v>228</v>
      </c>
      <c r="E39" s="20">
        <v>232</v>
      </c>
      <c r="F39" s="10">
        <v>43</v>
      </c>
      <c r="G39" s="51">
        <v>0.9975786924939467</v>
      </c>
      <c r="H39" s="13">
        <f>I39+J39</f>
        <v>824</v>
      </c>
      <c r="I39" s="13">
        <v>440</v>
      </c>
      <c r="J39" s="13">
        <v>384</v>
      </c>
    </row>
    <row r="40" spans="1:10" ht="13.5" customHeight="1">
      <c r="A40" s="16">
        <v>19</v>
      </c>
      <c r="B40" s="51">
        <v>1.0588235294117647</v>
      </c>
      <c r="C40" s="13">
        <f>D40+E40</f>
        <v>540</v>
      </c>
      <c r="D40" s="13">
        <v>291</v>
      </c>
      <c r="E40" s="20">
        <v>249</v>
      </c>
      <c r="F40" s="10">
        <v>44</v>
      </c>
      <c r="G40" s="51">
        <v>1.0047846889952152</v>
      </c>
      <c r="H40" s="13">
        <f>I40+J40</f>
        <v>840</v>
      </c>
      <c r="I40" s="13">
        <v>440</v>
      </c>
      <c r="J40" s="13">
        <v>400</v>
      </c>
    </row>
    <row r="41" spans="1:10" ht="13.5" customHeight="1">
      <c r="A41" s="16"/>
      <c r="B41" s="51"/>
      <c r="C41" s="11"/>
      <c r="D41" s="11"/>
      <c r="E41" s="12"/>
      <c r="F41" s="10"/>
      <c r="G41" s="51"/>
      <c r="H41" s="11"/>
      <c r="I41" s="11"/>
      <c r="J41" s="11"/>
    </row>
    <row r="42" spans="1:10" ht="13.5" customHeight="1">
      <c r="A42" s="34" t="s">
        <v>30</v>
      </c>
      <c r="B42" s="57"/>
      <c r="C42" s="82">
        <f>SUBTOTAL(9,C44:C48)</f>
        <v>2649</v>
      </c>
      <c r="D42" s="82">
        <f>SUBTOTAL(9,D44:D48)</f>
        <v>1359</v>
      </c>
      <c r="E42" s="82">
        <f>SUBTOTAL(9,E44:E48)</f>
        <v>1290</v>
      </c>
      <c r="F42" s="42" t="s">
        <v>31</v>
      </c>
      <c r="G42" s="57"/>
      <c r="H42" s="82">
        <f>SUBTOTAL(9,H44:H48)</f>
        <v>3600</v>
      </c>
      <c r="I42" s="82">
        <f>SUBTOTAL(9,I44:I48)</f>
        <v>1935</v>
      </c>
      <c r="J42" s="82">
        <f>SUBTOTAL(9,J44:J48)</f>
        <v>1665</v>
      </c>
    </row>
    <row r="43" spans="1:10" ht="13.5" customHeight="1">
      <c r="A43" s="16"/>
      <c r="B43" s="51"/>
      <c r="C43" s="11"/>
      <c r="D43" s="11"/>
      <c r="E43" s="12"/>
      <c r="F43" s="10"/>
      <c r="G43" s="51"/>
      <c r="H43" s="11"/>
      <c r="I43" s="11"/>
      <c r="J43" s="11"/>
    </row>
    <row r="44" spans="1:10" ht="13.5" customHeight="1">
      <c r="A44" s="16">
        <v>20</v>
      </c>
      <c r="B44" s="51">
        <v>1.0438413361169103</v>
      </c>
      <c r="C44" s="13">
        <f>D44+E44</f>
        <v>500</v>
      </c>
      <c r="D44" s="13">
        <v>261</v>
      </c>
      <c r="E44" s="20">
        <v>239</v>
      </c>
      <c r="F44" s="10">
        <v>45</v>
      </c>
      <c r="G44" s="51">
        <v>0.9924433249370277</v>
      </c>
      <c r="H44" s="13">
        <f>I44+J44</f>
        <v>788</v>
      </c>
      <c r="I44" s="13">
        <v>424</v>
      </c>
      <c r="J44" s="13">
        <v>364</v>
      </c>
    </row>
    <row r="45" spans="1:10" ht="13.5" customHeight="1">
      <c r="A45" s="16">
        <v>21</v>
      </c>
      <c r="B45" s="51">
        <v>1.0234234234234234</v>
      </c>
      <c r="C45" s="13">
        <f>D45+E45</f>
        <v>568</v>
      </c>
      <c r="D45" s="13">
        <v>300</v>
      </c>
      <c r="E45" s="20">
        <v>268</v>
      </c>
      <c r="F45" s="10">
        <v>46</v>
      </c>
      <c r="G45" s="51">
        <v>0.989937106918239</v>
      </c>
      <c r="H45" s="13">
        <f>I45+J45</f>
        <v>787</v>
      </c>
      <c r="I45" s="13">
        <v>431</v>
      </c>
      <c r="J45" s="13">
        <v>356</v>
      </c>
    </row>
    <row r="46" spans="1:10" ht="13.5" customHeight="1">
      <c r="A46" s="16">
        <v>22</v>
      </c>
      <c r="B46" s="51">
        <v>0.9752851711026616</v>
      </c>
      <c r="C46" s="13">
        <f>D46+E46</f>
        <v>513</v>
      </c>
      <c r="D46" s="25">
        <v>261</v>
      </c>
      <c r="E46" s="20">
        <v>252</v>
      </c>
      <c r="F46" s="10">
        <v>47</v>
      </c>
      <c r="G46" s="51">
        <v>1.0179856115107915</v>
      </c>
      <c r="H46" s="13">
        <f>I46+J46</f>
        <v>566</v>
      </c>
      <c r="I46" s="13">
        <v>314</v>
      </c>
      <c r="J46" s="13">
        <v>252</v>
      </c>
    </row>
    <row r="47" spans="1:10" ht="13.5" customHeight="1">
      <c r="A47" s="16">
        <v>23</v>
      </c>
      <c r="B47" s="51">
        <v>0.969258589511754</v>
      </c>
      <c r="C47" s="13">
        <f>D47+E47</f>
        <v>536</v>
      </c>
      <c r="D47" s="13">
        <v>268</v>
      </c>
      <c r="E47" s="13">
        <v>268</v>
      </c>
      <c r="F47" s="10">
        <v>48</v>
      </c>
      <c r="G47" s="51">
        <v>0.9906666666666667</v>
      </c>
      <c r="H47" s="13">
        <f>I47+J47</f>
        <v>743</v>
      </c>
      <c r="I47" s="13">
        <v>380</v>
      </c>
      <c r="J47" s="13">
        <v>363</v>
      </c>
    </row>
    <row r="48" spans="1:10" ht="13.5" customHeight="1">
      <c r="A48" s="16">
        <v>24</v>
      </c>
      <c r="B48" s="51">
        <v>1.051383399209486</v>
      </c>
      <c r="C48" s="13">
        <f>D48+E48</f>
        <v>532</v>
      </c>
      <c r="D48" s="25">
        <v>269</v>
      </c>
      <c r="E48" s="20">
        <v>263</v>
      </c>
      <c r="F48" s="10">
        <v>49</v>
      </c>
      <c r="G48" s="51">
        <v>1.0070323488045008</v>
      </c>
      <c r="H48" s="13">
        <f>I48+J48</f>
        <v>716</v>
      </c>
      <c r="I48" s="13">
        <v>386</v>
      </c>
      <c r="J48" s="13">
        <v>330</v>
      </c>
    </row>
    <row r="49" spans="1:10" ht="13.5" customHeight="1">
      <c r="A49" s="17"/>
      <c r="B49" s="52"/>
      <c r="C49" s="14"/>
      <c r="D49" s="14"/>
      <c r="E49" s="15"/>
      <c r="F49" s="18"/>
      <c r="G49" s="52"/>
      <c r="H49" s="14"/>
      <c r="I49" s="14"/>
      <c r="J49" s="14"/>
    </row>
    <row r="50" spans="1:7" ht="13.5" customHeight="1">
      <c r="A50" t="s">
        <v>41</v>
      </c>
      <c r="F50" s="3"/>
      <c r="G50" s="3"/>
    </row>
    <row r="51" ht="13.5" customHeight="1"/>
    <row r="52" ht="13.5" customHeight="1"/>
    <row r="53" spans="5:6" ht="13.5" customHeight="1">
      <c r="E53" s="23"/>
      <c r="F53" s="23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ht="13.5" customHeight="1"/>
    <row r="63" spans="5:6" ht="13.5" customHeight="1">
      <c r="E63" s="23"/>
      <c r="F63" s="23"/>
    </row>
    <row r="65" spans="1:10" ht="17.25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7" spans="1:10" ht="18" customHeight="1">
      <c r="A67" s="2" t="s">
        <v>49</v>
      </c>
      <c r="B67" s="2"/>
      <c r="C67" s="2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95" t="s">
        <v>20</v>
      </c>
      <c r="B69" s="90" t="s">
        <v>40</v>
      </c>
      <c r="C69" s="98" t="s">
        <v>5</v>
      </c>
      <c r="D69" s="86" t="s">
        <v>0</v>
      </c>
      <c r="E69" s="86" t="s">
        <v>1</v>
      </c>
      <c r="F69" s="86" t="s">
        <v>20</v>
      </c>
      <c r="G69" s="90" t="s">
        <v>40</v>
      </c>
      <c r="H69" s="98" t="s">
        <v>5</v>
      </c>
      <c r="I69" s="86" t="s">
        <v>0</v>
      </c>
      <c r="J69" s="93" t="s">
        <v>1</v>
      </c>
    </row>
    <row r="70" spans="1:10" ht="13.5" customHeight="1">
      <c r="A70" s="96"/>
      <c r="B70" s="91"/>
      <c r="C70" s="99"/>
      <c r="D70" s="87"/>
      <c r="E70" s="87"/>
      <c r="F70" s="87"/>
      <c r="G70" s="91"/>
      <c r="H70" s="99"/>
      <c r="I70" s="87"/>
      <c r="J70" s="94"/>
    </row>
    <row r="71" spans="1:10" ht="13.5" customHeight="1">
      <c r="A71" s="8"/>
      <c r="B71" s="55"/>
      <c r="C71" s="6"/>
      <c r="D71" s="6"/>
      <c r="E71" s="7"/>
      <c r="F71" s="48"/>
      <c r="G71" s="54"/>
      <c r="H71" s="6"/>
      <c r="I71" s="6"/>
      <c r="J71" s="6"/>
    </row>
    <row r="72" spans="1:10" ht="13.5" customHeight="1">
      <c r="A72" s="34" t="s">
        <v>32</v>
      </c>
      <c r="B72" s="57"/>
      <c r="C72" s="82">
        <f>SUBTOTAL(9,C74:C78)</f>
        <v>3129</v>
      </c>
      <c r="D72" s="82">
        <f>SUBTOTAL(9,D74:D78)</f>
        <v>1580</v>
      </c>
      <c r="E72" s="82">
        <f>SUBTOTAL(9,E74:E78)</f>
        <v>1549</v>
      </c>
      <c r="F72" s="42" t="s">
        <v>33</v>
      </c>
      <c r="G72" s="57"/>
      <c r="H72" s="82">
        <f>SUBTOTAL(9,H74:H78)</f>
        <v>3477</v>
      </c>
      <c r="I72" s="82">
        <f>SUBTOTAL(9,I74:I78)</f>
        <v>1575</v>
      </c>
      <c r="J72" s="82">
        <f>SUBTOTAL(9,J74:J78)</f>
        <v>1902</v>
      </c>
    </row>
    <row r="73" spans="1:10" ht="13.5" customHeight="1">
      <c r="A73" s="16"/>
      <c r="B73" s="51"/>
      <c r="C73" s="11"/>
      <c r="D73" s="11"/>
      <c r="E73" s="12"/>
      <c r="F73" s="10"/>
      <c r="G73" s="51"/>
      <c r="H73" s="11"/>
      <c r="I73" s="11"/>
      <c r="J73" s="11"/>
    </row>
    <row r="74" spans="1:10" ht="13.5" customHeight="1">
      <c r="A74" s="16">
        <v>50</v>
      </c>
      <c r="B74" s="51">
        <v>0.9776119402985075</v>
      </c>
      <c r="C74" s="13">
        <f>D74+E74</f>
        <v>655</v>
      </c>
      <c r="D74" s="13">
        <v>320</v>
      </c>
      <c r="E74" s="20">
        <v>335</v>
      </c>
      <c r="F74" s="10">
        <v>75</v>
      </c>
      <c r="G74" s="51">
        <v>0.9568627450980393</v>
      </c>
      <c r="H74" s="13">
        <f>I74+J74</f>
        <v>732</v>
      </c>
      <c r="I74" s="13">
        <v>353</v>
      </c>
      <c r="J74" s="13">
        <v>379</v>
      </c>
    </row>
    <row r="75" spans="1:10" ht="13.5" customHeight="1">
      <c r="A75" s="16">
        <v>51</v>
      </c>
      <c r="B75" s="51">
        <v>1.0064205457463884</v>
      </c>
      <c r="C75" s="13">
        <f>D75+E75</f>
        <v>627</v>
      </c>
      <c r="D75" s="13">
        <v>318</v>
      </c>
      <c r="E75" s="20">
        <v>309</v>
      </c>
      <c r="F75" s="10">
        <v>76</v>
      </c>
      <c r="G75" s="51">
        <v>0.9773936170212766</v>
      </c>
      <c r="H75" s="13">
        <f>I75+J75</f>
        <v>735</v>
      </c>
      <c r="I75" s="13">
        <v>337</v>
      </c>
      <c r="J75" s="13">
        <v>398</v>
      </c>
    </row>
    <row r="76" spans="1:10" ht="13.5" customHeight="1">
      <c r="A76" s="16">
        <v>52</v>
      </c>
      <c r="B76" s="51">
        <v>1</v>
      </c>
      <c r="C76" s="13">
        <f>D76+E76</f>
        <v>620</v>
      </c>
      <c r="D76" s="13">
        <v>324</v>
      </c>
      <c r="E76" s="20">
        <v>296</v>
      </c>
      <c r="F76" s="10">
        <v>77</v>
      </c>
      <c r="G76" s="51">
        <v>0.9715832205683356</v>
      </c>
      <c r="H76" s="13">
        <f>I76+J76</f>
        <v>718</v>
      </c>
      <c r="I76" s="13">
        <v>317</v>
      </c>
      <c r="J76" s="13">
        <v>401</v>
      </c>
    </row>
    <row r="77" spans="1:10" ht="13.5" customHeight="1">
      <c r="A77" s="16">
        <v>53</v>
      </c>
      <c r="B77" s="51">
        <v>0.9934959349593496</v>
      </c>
      <c r="C77" s="13">
        <f>D77+E77</f>
        <v>611</v>
      </c>
      <c r="D77" s="13">
        <v>320</v>
      </c>
      <c r="E77" s="20">
        <v>291</v>
      </c>
      <c r="F77" s="10">
        <v>78</v>
      </c>
      <c r="G77" s="51">
        <v>0.9638386648122392</v>
      </c>
      <c r="H77" s="13">
        <f>I77+J77</f>
        <v>693</v>
      </c>
      <c r="I77" s="13">
        <v>304</v>
      </c>
      <c r="J77" s="13">
        <v>389</v>
      </c>
    </row>
    <row r="78" spans="1:10" ht="13.5" customHeight="1">
      <c r="A78" s="16">
        <v>54</v>
      </c>
      <c r="B78" s="51">
        <v>1</v>
      </c>
      <c r="C78" s="13">
        <f>D78+E78</f>
        <v>616</v>
      </c>
      <c r="D78" s="13">
        <v>298</v>
      </c>
      <c r="E78" s="20">
        <v>318</v>
      </c>
      <c r="F78" s="10">
        <v>79</v>
      </c>
      <c r="G78" s="51">
        <v>0.9630225080385852</v>
      </c>
      <c r="H78" s="13">
        <f>I78+J78</f>
        <v>599</v>
      </c>
      <c r="I78" s="13">
        <v>264</v>
      </c>
      <c r="J78" s="13">
        <v>335</v>
      </c>
    </row>
    <row r="79" spans="1:10" ht="13.5" customHeight="1">
      <c r="A79" s="16"/>
      <c r="B79" s="51"/>
      <c r="C79" s="11"/>
      <c r="D79" s="11"/>
      <c r="E79" s="12"/>
      <c r="F79" s="10"/>
      <c r="G79" s="51"/>
      <c r="H79" s="11"/>
      <c r="I79" s="11"/>
      <c r="J79" s="11"/>
    </row>
    <row r="80" spans="1:10" ht="13.5" customHeight="1">
      <c r="A80" s="34" t="s">
        <v>34</v>
      </c>
      <c r="B80" s="57"/>
      <c r="C80" s="82">
        <f>SUBTOTAL(9,C82:C86)</f>
        <v>3059</v>
      </c>
      <c r="D80" s="82">
        <f>SUBTOTAL(9,D82:D86)</f>
        <v>1575</v>
      </c>
      <c r="E80" s="82">
        <f>SUBTOTAL(9,E82:E86)</f>
        <v>1484</v>
      </c>
      <c r="F80" s="42" t="s">
        <v>35</v>
      </c>
      <c r="G80" s="57"/>
      <c r="H80" s="82">
        <f>SUBTOTAL(9,H82:H86)</f>
        <v>2304</v>
      </c>
      <c r="I80" s="82">
        <f>SUBTOTAL(9,I82:I86)</f>
        <v>907</v>
      </c>
      <c r="J80" s="82">
        <f>SUBTOTAL(9,J82:J86)</f>
        <v>1397</v>
      </c>
    </row>
    <row r="81" spans="1:10" ht="13.5" customHeight="1">
      <c r="A81" s="16"/>
      <c r="B81" s="51"/>
      <c r="C81" s="11"/>
      <c r="D81" s="11"/>
      <c r="E81" s="12"/>
      <c r="F81" s="10"/>
      <c r="G81" s="51"/>
      <c r="H81" s="11"/>
      <c r="I81" s="11"/>
      <c r="J81" s="11"/>
    </row>
    <row r="82" spans="1:10" ht="13.5" customHeight="1">
      <c r="A82" s="16">
        <v>55</v>
      </c>
      <c r="B82" s="51">
        <v>0.9913194444444444</v>
      </c>
      <c r="C82" s="13">
        <f>D82+E82</f>
        <v>571</v>
      </c>
      <c r="D82" s="13">
        <v>288</v>
      </c>
      <c r="E82" s="20">
        <v>283</v>
      </c>
      <c r="F82" s="10">
        <v>80</v>
      </c>
      <c r="G82" s="51">
        <v>0.9675213675213675</v>
      </c>
      <c r="H82" s="13">
        <f>I82+J82</f>
        <v>566</v>
      </c>
      <c r="I82" s="13">
        <v>222</v>
      </c>
      <c r="J82" s="13">
        <v>344</v>
      </c>
    </row>
    <row r="83" spans="1:10" ht="13.5" customHeight="1">
      <c r="A83" s="16">
        <v>56</v>
      </c>
      <c r="B83" s="51">
        <v>1</v>
      </c>
      <c r="C83" s="13">
        <f>D83+E83</f>
        <v>594</v>
      </c>
      <c r="D83" s="13">
        <v>301</v>
      </c>
      <c r="E83" s="20">
        <v>293</v>
      </c>
      <c r="F83" s="10">
        <v>81</v>
      </c>
      <c r="G83" s="51">
        <v>0.9508196721311475</v>
      </c>
      <c r="H83" s="13">
        <f>I83+J83</f>
        <v>522</v>
      </c>
      <c r="I83" s="13">
        <v>208</v>
      </c>
      <c r="J83" s="13">
        <v>314</v>
      </c>
    </row>
    <row r="84" spans="1:10" ht="13.5" customHeight="1">
      <c r="A84" s="16">
        <v>57</v>
      </c>
      <c r="B84" s="51">
        <v>0.9904306220095693</v>
      </c>
      <c r="C84" s="13">
        <f>D84+E84</f>
        <v>621</v>
      </c>
      <c r="D84" s="13">
        <v>318</v>
      </c>
      <c r="E84" s="20">
        <v>303</v>
      </c>
      <c r="F84" s="10">
        <v>82</v>
      </c>
      <c r="G84" s="51">
        <v>0.938034188034188</v>
      </c>
      <c r="H84" s="13">
        <f>I84+J84</f>
        <v>439</v>
      </c>
      <c r="I84" s="13">
        <v>180</v>
      </c>
      <c r="J84" s="13">
        <v>259</v>
      </c>
    </row>
    <row r="85" spans="1:10" ht="13.5" customHeight="1">
      <c r="A85" s="16">
        <v>58</v>
      </c>
      <c r="B85" s="51">
        <v>1</v>
      </c>
      <c r="C85" s="13">
        <f>D85+E85</f>
        <v>647</v>
      </c>
      <c r="D85" s="13">
        <v>329</v>
      </c>
      <c r="E85" s="20">
        <v>318</v>
      </c>
      <c r="F85" s="10">
        <v>83</v>
      </c>
      <c r="G85" s="51">
        <v>0.909297052154195</v>
      </c>
      <c r="H85" s="13">
        <f>I85+J85</f>
        <v>401</v>
      </c>
      <c r="I85" s="13">
        <v>158</v>
      </c>
      <c r="J85" s="13">
        <v>243</v>
      </c>
    </row>
    <row r="86" spans="1:10" ht="13.5" customHeight="1">
      <c r="A86" s="16">
        <v>59</v>
      </c>
      <c r="B86" s="51">
        <v>0.9675425038639877</v>
      </c>
      <c r="C86" s="13">
        <f>D86+E86</f>
        <v>626</v>
      </c>
      <c r="D86" s="13">
        <v>339</v>
      </c>
      <c r="E86" s="20">
        <v>287</v>
      </c>
      <c r="F86" s="10">
        <v>84</v>
      </c>
      <c r="G86" s="51">
        <v>0.912621359223301</v>
      </c>
      <c r="H86" s="13">
        <f>I86+J86</f>
        <v>376</v>
      </c>
      <c r="I86" s="13">
        <v>139</v>
      </c>
      <c r="J86" s="13">
        <v>237</v>
      </c>
    </row>
    <row r="87" spans="1:10" ht="13.5" customHeight="1">
      <c r="A87" s="16"/>
      <c r="B87" s="51"/>
      <c r="C87" s="11"/>
      <c r="D87" s="11"/>
      <c r="E87" s="12"/>
      <c r="F87" s="10"/>
      <c r="G87" s="51"/>
      <c r="H87" s="11"/>
      <c r="I87" s="11"/>
      <c r="J87" s="11"/>
    </row>
    <row r="88" spans="1:10" ht="13.5" customHeight="1">
      <c r="A88" s="34" t="s">
        <v>36</v>
      </c>
      <c r="B88" s="57"/>
      <c r="C88" s="82">
        <f>SUBTOTAL(9,C90:C94)</f>
        <v>4330</v>
      </c>
      <c r="D88" s="82">
        <f>SUBTOTAL(9,D90:D94)</f>
        <v>2177</v>
      </c>
      <c r="E88" s="82">
        <f>SUBTOTAL(9,E90:E94)</f>
        <v>2153</v>
      </c>
      <c r="F88" s="42" t="s">
        <v>2</v>
      </c>
      <c r="G88" s="57"/>
      <c r="H88" s="82">
        <f>SUBTOTAL(9,H90:H94)</f>
        <v>1245</v>
      </c>
      <c r="I88" s="82">
        <f>SUBTOTAL(9,I90:I94)</f>
        <v>380</v>
      </c>
      <c r="J88" s="82">
        <f>SUBTOTAL(9,J90:J94)</f>
        <v>865</v>
      </c>
    </row>
    <row r="89" spans="1:10" ht="13.5" customHeight="1">
      <c r="A89" s="16"/>
      <c r="B89" s="51"/>
      <c r="C89" s="11"/>
      <c r="D89" s="11"/>
      <c r="E89" s="12"/>
      <c r="F89" s="10"/>
      <c r="G89" s="51"/>
      <c r="H89" s="13"/>
      <c r="I89" s="13"/>
      <c r="J89" s="13"/>
    </row>
    <row r="90" spans="1:10" ht="13.5" customHeight="1">
      <c r="A90" s="16">
        <v>60</v>
      </c>
      <c r="B90" s="51">
        <v>0.9971910112359551</v>
      </c>
      <c r="C90" s="13">
        <f>D90+E90</f>
        <v>710</v>
      </c>
      <c r="D90" s="13">
        <v>346</v>
      </c>
      <c r="E90" s="20">
        <v>364</v>
      </c>
      <c r="F90" s="10">
        <v>85</v>
      </c>
      <c r="G90" s="51">
        <v>0.9244712990936556</v>
      </c>
      <c r="H90" s="13">
        <f>I90+J90</f>
        <v>306</v>
      </c>
      <c r="I90" s="13">
        <v>98</v>
      </c>
      <c r="J90" s="13">
        <v>208</v>
      </c>
    </row>
    <row r="91" spans="1:10" ht="13.5" customHeight="1">
      <c r="A91" s="16">
        <v>61</v>
      </c>
      <c r="B91" s="51">
        <v>0.9933510638297872</v>
      </c>
      <c r="C91" s="13">
        <f>D91+E91</f>
        <v>747</v>
      </c>
      <c r="D91" s="13">
        <v>384</v>
      </c>
      <c r="E91" s="20">
        <v>363</v>
      </c>
      <c r="F91" s="10">
        <v>86</v>
      </c>
      <c r="G91" s="51">
        <v>0.9204892966360856</v>
      </c>
      <c r="H91" s="13">
        <f>I91+J91</f>
        <v>301</v>
      </c>
      <c r="I91" s="13">
        <v>100</v>
      </c>
      <c r="J91" s="13">
        <v>201</v>
      </c>
    </row>
    <row r="92" spans="1:10" ht="13.5" customHeight="1">
      <c r="A92" s="16">
        <v>62</v>
      </c>
      <c r="B92" s="51">
        <v>0.9825174825174825</v>
      </c>
      <c r="C92" s="13">
        <f>D92+E92</f>
        <v>843</v>
      </c>
      <c r="D92" s="13">
        <v>454</v>
      </c>
      <c r="E92" s="20">
        <v>389</v>
      </c>
      <c r="F92" s="10">
        <v>87</v>
      </c>
      <c r="G92" s="51">
        <v>0.951417004048583</v>
      </c>
      <c r="H92" s="13">
        <f>I92+J92</f>
        <v>235</v>
      </c>
      <c r="I92" s="13">
        <v>80</v>
      </c>
      <c r="J92" s="13">
        <v>155</v>
      </c>
    </row>
    <row r="93" spans="1:10" ht="13.5" customHeight="1">
      <c r="A93" s="16">
        <v>63</v>
      </c>
      <c r="B93" s="51">
        <v>0.9969635627530364</v>
      </c>
      <c r="C93" s="13">
        <f>D93+E93</f>
        <v>985</v>
      </c>
      <c r="D93" s="13">
        <v>469</v>
      </c>
      <c r="E93" s="20">
        <v>516</v>
      </c>
      <c r="F93" s="10">
        <v>88</v>
      </c>
      <c r="G93" s="51">
        <v>0.9115384615384615</v>
      </c>
      <c r="H93" s="13">
        <f>I93+J93</f>
        <v>237</v>
      </c>
      <c r="I93" s="13">
        <v>59</v>
      </c>
      <c r="J93" s="13">
        <v>178</v>
      </c>
    </row>
    <row r="94" spans="1:10" ht="13.5" customHeight="1">
      <c r="A94" s="16">
        <v>64</v>
      </c>
      <c r="B94" s="51">
        <v>0.9858490566037735</v>
      </c>
      <c r="C94" s="13">
        <f>D94+E94</f>
        <v>1045</v>
      </c>
      <c r="D94" s="13">
        <v>524</v>
      </c>
      <c r="E94" s="20">
        <v>521</v>
      </c>
      <c r="F94" s="10">
        <v>89</v>
      </c>
      <c r="G94" s="51">
        <v>0.9120879120879121</v>
      </c>
      <c r="H94" s="13">
        <f>I94+J94</f>
        <v>166</v>
      </c>
      <c r="I94" s="13">
        <v>43</v>
      </c>
      <c r="J94" s="13">
        <v>123</v>
      </c>
    </row>
    <row r="95" spans="1:10" ht="13.5" customHeight="1">
      <c r="A95" s="16"/>
      <c r="B95" s="51"/>
      <c r="C95" s="11"/>
      <c r="D95" s="11"/>
      <c r="E95" s="12"/>
      <c r="F95" s="10"/>
      <c r="G95" s="51"/>
      <c r="H95" s="13"/>
      <c r="I95" s="13"/>
      <c r="J95" s="13"/>
    </row>
    <row r="96" spans="1:10" ht="13.5" customHeight="1">
      <c r="A96" s="34" t="s">
        <v>37</v>
      </c>
      <c r="B96" s="57"/>
      <c r="C96" s="82">
        <f>SUBTOTAL(9,C98:C102)</f>
        <v>4285</v>
      </c>
      <c r="D96" s="82">
        <f>SUBTOTAL(9,D98:D102)</f>
        <v>2083</v>
      </c>
      <c r="E96" s="82">
        <f>SUBTOTAL(9,E98:E102)</f>
        <v>2202</v>
      </c>
      <c r="F96" s="42" t="s">
        <v>3</v>
      </c>
      <c r="G96" s="57"/>
      <c r="H96" s="82">
        <f>SUBTOTAL(9,H98:H102)</f>
        <v>514</v>
      </c>
      <c r="I96" s="82">
        <f>SUBTOTAL(9,I98:I102)</f>
        <v>110</v>
      </c>
      <c r="J96" s="82">
        <f>SUBTOTAL(9,J98:J102)</f>
        <v>404</v>
      </c>
    </row>
    <row r="97" spans="1:10" ht="13.5" customHeight="1">
      <c r="A97" s="16"/>
      <c r="B97" s="51"/>
      <c r="C97" s="11"/>
      <c r="D97" s="11"/>
      <c r="E97" s="12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0.9814986123959297</v>
      </c>
      <c r="C98" s="13">
        <f>D98+E98</f>
        <v>1061</v>
      </c>
      <c r="D98" s="13">
        <v>519</v>
      </c>
      <c r="E98" s="20">
        <v>542</v>
      </c>
      <c r="F98" s="10">
        <v>90</v>
      </c>
      <c r="G98" s="51">
        <v>0.8232044198895028</v>
      </c>
      <c r="H98" s="13">
        <f>I98+J98</f>
        <v>149</v>
      </c>
      <c r="I98" s="13">
        <v>41</v>
      </c>
      <c r="J98" s="13">
        <v>108</v>
      </c>
    </row>
    <row r="99" spans="1:10" ht="13.5" customHeight="1">
      <c r="A99" s="16">
        <v>66</v>
      </c>
      <c r="B99" s="51">
        <v>0.9833169774288518</v>
      </c>
      <c r="C99" s="13">
        <f>D99+E99</f>
        <v>1002</v>
      </c>
      <c r="D99" s="13">
        <v>496</v>
      </c>
      <c r="E99" s="20">
        <v>506</v>
      </c>
      <c r="F99" s="10">
        <v>91</v>
      </c>
      <c r="G99" s="51">
        <v>0.8881118881118881</v>
      </c>
      <c r="H99" s="13">
        <f>I99+J99</f>
        <v>127</v>
      </c>
      <c r="I99" s="13">
        <v>23</v>
      </c>
      <c r="J99" s="13">
        <v>104</v>
      </c>
    </row>
    <row r="100" spans="1:10" ht="13.5" customHeight="1">
      <c r="A100" s="16">
        <v>67</v>
      </c>
      <c r="B100" s="51">
        <v>0.9900662251655629</v>
      </c>
      <c r="C100" s="13">
        <f>D100+E100</f>
        <v>598</v>
      </c>
      <c r="D100" s="13">
        <v>298</v>
      </c>
      <c r="E100" s="20">
        <v>300</v>
      </c>
      <c r="F100" s="10">
        <v>92</v>
      </c>
      <c r="G100" s="51">
        <v>0.8661417322834646</v>
      </c>
      <c r="H100" s="13">
        <f>I100+J100</f>
        <v>110</v>
      </c>
      <c r="I100" s="13">
        <v>21</v>
      </c>
      <c r="J100" s="13">
        <v>89</v>
      </c>
    </row>
    <row r="101" spans="1:10" ht="13.5" customHeight="1">
      <c r="A101" s="16">
        <v>68</v>
      </c>
      <c r="B101" s="51">
        <v>0.9877049180327869</v>
      </c>
      <c r="C101" s="13">
        <f>D101+E101</f>
        <v>723</v>
      </c>
      <c r="D101" s="13">
        <v>332</v>
      </c>
      <c r="E101" s="20">
        <v>391</v>
      </c>
      <c r="F101" s="10">
        <v>93</v>
      </c>
      <c r="G101" s="51">
        <v>0.8</v>
      </c>
      <c r="H101" s="13">
        <f>I101+J101</f>
        <v>76</v>
      </c>
      <c r="I101" s="13">
        <v>15</v>
      </c>
      <c r="J101" s="13">
        <v>61</v>
      </c>
    </row>
    <row r="102" spans="1:10" ht="13.5" customHeight="1">
      <c r="A102" s="16">
        <v>69</v>
      </c>
      <c r="B102" s="51">
        <v>0.9857768052516411</v>
      </c>
      <c r="C102" s="13">
        <f>D102+E102</f>
        <v>901</v>
      </c>
      <c r="D102" s="13">
        <v>438</v>
      </c>
      <c r="E102" s="20">
        <v>463</v>
      </c>
      <c r="F102" s="10">
        <v>94</v>
      </c>
      <c r="G102" s="51">
        <v>0.7647058823529411</v>
      </c>
      <c r="H102" s="13">
        <f>I102+J102</f>
        <v>52</v>
      </c>
      <c r="I102" s="13">
        <v>10</v>
      </c>
      <c r="J102" s="13">
        <v>42</v>
      </c>
    </row>
    <row r="103" spans="1:10" ht="13.5" customHeight="1">
      <c r="A103" s="16"/>
      <c r="B103" s="51"/>
      <c r="C103" s="11"/>
      <c r="D103" s="11"/>
      <c r="E103" s="12"/>
      <c r="F103" s="10"/>
      <c r="G103" s="51"/>
      <c r="H103" s="13"/>
      <c r="I103" s="13"/>
      <c r="J103" s="13"/>
    </row>
    <row r="104" spans="1:10" ht="13.5" customHeight="1">
      <c r="A104" s="34" t="s">
        <v>38</v>
      </c>
      <c r="B104" s="57"/>
      <c r="C104" s="82">
        <f>SUBTOTAL(9,C106:C110)</f>
        <v>4130</v>
      </c>
      <c r="D104" s="82">
        <f>SUBTOTAL(9,D106:D110)</f>
        <v>1970</v>
      </c>
      <c r="E104" s="82">
        <f>SUBTOTAL(9,E106:E110)</f>
        <v>2160</v>
      </c>
      <c r="F104" s="42" t="s">
        <v>4</v>
      </c>
      <c r="G104" s="57"/>
      <c r="H104" s="82">
        <f>SUBTOTAL(9,H106:H110)</f>
        <v>121</v>
      </c>
      <c r="I104" s="82">
        <f>SUBTOTAL(9,I106:I110)</f>
        <v>26</v>
      </c>
      <c r="J104" s="82">
        <f>SUBTOTAL(9,J106:J110)</f>
        <v>95</v>
      </c>
    </row>
    <row r="105" spans="1:10" ht="13.5" customHeight="1">
      <c r="A105" s="16" t="s">
        <v>39</v>
      </c>
      <c r="B105" s="51"/>
      <c r="C105" s="11"/>
      <c r="D105" s="11"/>
      <c r="E105" s="12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0.9888198757763975</v>
      </c>
      <c r="C106" s="13">
        <f>D106+E106</f>
        <v>796</v>
      </c>
      <c r="D106" s="13">
        <v>403</v>
      </c>
      <c r="E106" s="20">
        <v>393</v>
      </c>
      <c r="F106" s="10">
        <v>95</v>
      </c>
      <c r="G106" s="51">
        <v>0.6833333333333333</v>
      </c>
      <c r="H106" s="13">
        <f>I106+J106</f>
        <v>41</v>
      </c>
      <c r="I106" s="13">
        <v>13</v>
      </c>
      <c r="J106" s="13">
        <v>28</v>
      </c>
    </row>
    <row r="107" spans="1:10" ht="13.5" customHeight="1">
      <c r="A107" s="16">
        <v>71</v>
      </c>
      <c r="B107" s="51">
        <v>0.9866962305986696</v>
      </c>
      <c r="C107" s="13">
        <f>D107+E107</f>
        <v>890</v>
      </c>
      <c r="D107" s="13">
        <v>411</v>
      </c>
      <c r="E107" s="20">
        <v>479</v>
      </c>
      <c r="F107" s="10">
        <v>96</v>
      </c>
      <c r="G107" s="51">
        <v>0.8536585365853658</v>
      </c>
      <c r="H107" s="13">
        <f aca="true" t="shared" si="0" ref="H107:H112">I107+J107</f>
        <v>35</v>
      </c>
      <c r="I107" s="13">
        <v>4</v>
      </c>
      <c r="J107" s="13">
        <v>31</v>
      </c>
    </row>
    <row r="108" spans="1:10" ht="13.5" customHeight="1">
      <c r="A108" s="16">
        <v>72</v>
      </c>
      <c r="B108" s="51">
        <v>0.9705882352941176</v>
      </c>
      <c r="C108" s="13">
        <f>D108+E108</f>
        <v>924</v>
      </c>
      <c r="D108" s="13">
        <v>457</v>
      </c>
      <c r="E108" s="20">
        <v>467</v>
      </c>
      <c r="F108" s="10">
        <v>97</v>
      </c>
      <c r="G108" s="51">
        <v>0.7666666666666667</v>
      </c>
      <c r="H108" s="13">
        <f t="shared" si="0"/>
        <v>23</v>
      </c>
      <c r="I108" s="13">
        <v>5</v>
      </c>
      <c r="J108" s="13">
        <v>18</v>
      </c>
    </row>
    <row r="109" spans="1:10" ht="13.5" customHeight="1">
      <c r="A109" s="16">
        <v>73</v>
      </c>
      <c r="B109" s="51">
        <v>0.9698870765370138</v>
      </c>
      <c r="C109" s="13">
        <f>D109+E109</f>
        <v>773</v>
      </c>
      <c r="D109" s="25">
        <v>353</v>
      </c>
      <c r="E109" s="20">
        <v>420</v>
      </c>
      <c r="F109" s="10">
        <v>98</v>
      </c>
      <c r="G109" s="51">
        <v>0.7333333333333333</v>
      </c>
      <c r="H109" s="13">
        <f t="shared" si="0"/>
        <v>11</v>
      </c>
      <c r="I109" s="13">
        <v>1</v>
      </c>
      <c r="J109" s="13">
        <v>10</v>
      </c>
    </row>
    <row r="110" spans="1:10" ht="13.5" customHeight="1">
      <c r="A110" s="16">
        <v>74</v>
      </c>
      <c r="B110" s="51">
        <v>0.97265625</v>
      </c>
      <c r="C110" s="13">
        <f>D110+E110</f>
        <v>747</v>
      </c>
      <c r="D110" s="13">
        <v>346</v>
      </c>
      <c r="E110" s="13">
        <v>401</v>
      </c>
      <c r="F110" s="10">
        <v>99</v>
      </c>
      <c r="G110" s="51">
        <v>0.7857142857142857</v>
      </c>
      <c r="H110" s="13">
        <f t="shared" si="0"/>
        <v>11</v>
      </c>
      <c r="I110" s="13">
        <v>3</v>
      </c>
      <c r="J110" s="13">
        <v>8</v>
      </c>
    </row>
    <row r="111" spans="1:10" ht="13.5" customHeight="1">
      <c r="A111" s="16"/>
      <c r="B111" s="60"/>
      <c r="C111" s="62"/>
      <c r="D111" s="19"/>
      <c r="E111" s="12"/>
      <c r="F111" s="10"/>
      <c r="G111" s="51"/>
      <c r="H111" s="13"/>
      <c r="I111" s="13"/>
      <c r="J111" s="13"/>
    </row>
    <row r="112" spans="1:10" ht="13.5" customHeight="1">
      <c r="A112" s="16"/>
      <c r="B112" s="60"/>
      <c r="C112" s="62"/>
      <c r="D112" s="19"/>
      <c r="E112" s="12"/>
      <c r="F112" s="42" t="s">
        <v>6</v>
      </c>
      <c r="G112" s="57"/>
      <c r="H112" s="43">
        <f t="shared" si="0"/>
        <v>22</v>
      </c>
      <c r="I112" s="43">
        <v>1</v>
      </c>
      <c r="J112" s="43">
        <v>21</v>
      </c>
    </row>
    <row r="113" spans="1:10" ht="13.5" customHeight="1">
      <c r="A113" s="16"/>
      <c r="B113" s="60"/>
      <c r="C113" s="62"/>
      <c r="D113" s="19"/>
      <c r="E113" s="12"/>
      <c r="F113" s="42"/>
      <c r="G113" s="57"/>
      <c r="H113" s="43"/>
      <c r="I113" s="43"/>
      <c r="J113" s="43"/>
    </row>
    <row r="114" spans="1:10" s="1" customFormat="1" ht="13.5" customHeight="1">
      <c r="A114" s="29"/>
      <c r="B114" s="29"/>
      <c r="C114" s="32"/>
      <c r="D114" s="32"/>
      <c r="E114" s="32"/>
      <c r="F114" s="31"/>
      <c r="G114" s="31"/>
      <c r="H114" s="32"/>
      <c r="I114" s="32"/>
      <c r="J114" s="32"/>
    </row>
    <row r="115" spans="1:7" ht="13.5" customHeight="1">
      <c r="A115" s="34" t="s">
        <v>7</v>
      </c>
      <c r="B115" s="34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34" t="s">
        <v>8</v>
      </c>
      <c r="B117" s="34"/>
      <c r="C117" s="45">
        <f>E117+G117</f>
        <v>6514</v>
      </c>
      <c r="D117" s="30"/>
      <c r="E117" s="45">
        <f>D10+D18+D26</f>
        <v>3367</v>
      </c>
      <c r="F117" s="30"/>
      <c r="G117" s="45">
        <f>E10+E18+E26</f>
        <v>3147</v>
      </c>
    </row>
    <row r="118" spans="1:7" ht="13.5" customHeight="1">
      <c r="A118" s="35"/>
      <c r="B118" s="35"/>
      <c r="C118" s="69"/>
      <c r="D118" s="68"/>
      <c r="E118" s="68"/>
      <c r="F118" s="68"/>
      <c r="G118" s="68"/>
    </row>
    <row r="119" spans="1:7" ht="13.5" customHeight="1">
      <c r="A119" s="34" t="s">
        <v>9</v>
      </c>
      <c r="B119" s="34"/>
      <c r="C119" s="45">
        <f>E119+G119</f>
        <v>33791</v>
      </c>
      <c r="D119" s="30"/>
      <c r="E119" s="45">
        <f>D34+D42+I10+I18+I26+I34+I42+D72+D80+D88</f>
        <v>17504</v>
      </c>
      <c r="F119" s="30"/>
      <c r="G119" s="45">
        <f>E34+E42+J10+J18+J26+J34+J42+E72+E80+E88</f>
        <v>16287</v>
      </c>
    </row>
    <row r="120" spans="1:7" ht="13.5" customHeight="1">
      <c r="A120" s="34"/>
      <c r="B120" s="34"/>
      <c r="C120" s="69"/>
      <c r="D120" s="68"/>
      <c r="E120" s="69"/>
      <c r="F120" s="68"/>
      <c r="G120" s="69"/>
    </row>
    <row r="121" spans="1:7" ht="13.5" customHeight="1">
      <c r="A121" s="34" t="s">
        <v>16</v>
      </c>
      <c r="B121" s="34"/>
      <c r="C121" s="45">
        <f>E121+G121</f>
        <v>16098</v>
      </c>
      <c r="D121" s="30"/>
      <c r="E121" s="45">
        <f>D96+D104+I80+I88+I96+I104+I112+I72</f>
        <v>7052</v>
      </c>
      <c r="F121" s="30"/>
      <c r="G121" s="45">
        <f>E96+E104+J72+J80+J88+J96+J104+J112</f>
        <v>9046</v>
      </c>
    </row>
    <row r="122" spans="1:7" ht="13.5" customHeight="1">
      <c r="A122" s="35"/>
      <c r="B122" s="35"/>
      <c r="C122" s="69"/>
      <c r="D122" s="68"/>
      <c r="E122" s="68"/>
      <c r="F122" s="68"/>
      <c r="G122" s="68"/>
    </row>
    <row r="123" spans="1:7" ht="13.5" customHeight="1">
      <c r="A123" s="34" t="s">
        <v>11</v>
      </c>
      <c r="B123" s="34"/>
      <c r="C123" s="45">
        <f>E123+G123</f>
        <v>7683</v>
      </c>
      <c r="D123" s="30"/>
      <c r="E123" s="45">
        <f>I72+I80+I88+I96+I104+I112</f>
        <v>2999</v>
      </c>
      <c r="F123" s="30"/>
      <c r="G123" s="45">
        <f>J72+J80+J88+J96+J104+J112</f>
        <v>4684</v>
      </c>
    </row>
    <row r="124" spans="1:7" ht="13.5" customHeight="1">
      <c r="A124" s="34"/>
      <c r="B124" s="34"/>
      <c r="C124" s="69"/>
      <c r="D124" s="68"/>
      <c r="E124" s="69"/>
      <c r="F124" s="68"/>
      <c r="G124" s="69"/>
    </row>
    <row r="125" ht="13.5" customHeight="1"/>
    <row r="126" spans="5:6" ht="13.5" customHeight="1">
      <c r="E126" s="23"/>
      <c r="F126" s="23"/>
    </row>
  </sheetData>
  <mergeCells count="22">
    <mergeCell ref="F4:J4"/>
    <mergeCell ref="F67:J67"/>
    <mergeCell ref="E6:E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A69:A70"/>
    <mergeCell ref="B69:B70"/>
    <mergeCell ref="C69:C70"/>
    <mergeCell ref="D69:D70"/>
    <mergeCell ref="I69:I70"/>
    <mergeCell ref="J69:J70"/>
    <mergeCell ref="E69:E70"/>
    <mergeCell ref="F69:F70"/>
    <mergeCell ref="G69:G70"/>
    <mergeCell ref="H69:H7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ht="18" customHeight="1">
      <c r="A4" s="2" t="s">
        <v>50</v>
      </c>
      <c r="B4" s="2"/>
      <c r="F4" s="97" t="s">
        <v>56</v>
      </c>
      <c r="G4" s="97"/>
      <c r="H4" s="97"/>
      <c r="I4" s="97"/>
      <c r="J4" s="97"/>
    </row>
    <row r="5" ht="13.5">
      <c r="C5" s="1"/>
    </row>
    <row r="6" spans="1:10" ht="13.5" customHeight="1">
      <c r="A6" s="88" t="s">
        <v>20</v>
      </c>
      <c r="B6" s="90" t="s">
        <v>40</v>
      </c>
      <c r="C6" s="95" t="s">
        <v>5</v>
      </c>
      <c r="D6" s="86" t="s">
        <v>0</v>
      </c>
      <c r="E6" s="86" t="s">
        <v>1</v>
      </c>
      <c r="F6" s="93" t="s">
        <v>20</v>
      </c>
      <c r="G6" s="90" t="s">
        <v>40</v>
      </c>
      <c r="H6" s="95" t="s">
        <v>5</v>
      </c>
      <c r="I6" s="86" t="s">
        <v>0</v>
      </c>
      <c r="J6" s="88" t="s">
        <v>1</v>
      </c>
    </row>
    <row r="7" spans="1:10" ht="13.5" customHeight="1">
      <c r="A7" s="89"/>
      <c r="B7" s="91"/>
      <c r="C7" s="96"/>
      <c r="D7" s="87"/>
      <c r="E7" s="87"/>
      <c r="F7" s="94"/>
      <c r="G7" s="91"/>
      <c r="H7" s="96"/>
      <c r="I7" s="87"/>
      <c r="J7" s="89"/>
    </row>
    <row r="8" spans="1:10" ht="14.25" customHeight="1">
      <c r="A8" s="79" t="s">
        <v>21</v>
      </c>
      <c r="B8" s="80"/>
      <c r="C8" s="82">
        <f>D8+E8</f>
        <v>110105</v>
      </c>
      <c r="D8" s="82">
        <f>SUBTOTAL(9,D10:D48,I10:I48,D72:D110,I72:I112)</f>
        <v>53416</v>
      </c>
      <c r="E8" s="82">
        <f>SUBTOTAL(9,E10:E48,J10:J48,E72:E110,J72:J112)</f>
        <v>56689</v>
      </c>
      <c r="F8" s="48"/>
      <c r="G8" s="54"/>
      <c r="H8" s="41"/>
      <c r="I8" s="41"/>
      <c r="J8" s="41"/>
    </row>
    <row r="9" spans="1:10" ht="13.5" customHeight="1">
      <c r="A9" s="16"/>
      <c r="B9" s="51"/>
      <c r="C9" s="43"/>
      <c r="D9" s="43"/>
      <c r="E9" s="64"/>
      <c r="F9" s="48"/>
      <c r="G9" s="54"/>
      <c r="H9" s="43"/>
      <c r="I9" s="43"/>
      <c r="J9" s="43"/>
    </row>
    <row r="10" spans="1:10" ht="13.5" customHeight="1">
      <c r="A10" s="34" t="s">
        <v>22</v>
      </c>
      <c r="B10" s="57"/>
      <c r="C10" s="82">
        <f>SUBTOTAL(9,C12:C16)</f>
        <v>4515</v>
      </c>
      <c r="D10" s="82">
        <f>SUBTOTAL(9,D12:D16)</f>
        <v>2305</v>
      </c>
      <c r="E10" s="82">
        <f>SUBTOTAL(9,E12:E16)</f>
        <v>2210</v>
      </c>
      <c r="F10" s="42" t="s">
        <v>23</v>
      </c>
      <c r="G10" s="57"/>
      <c r="H10" s="82">
        <f>SUBTOTAL(9,H12:H16)</f>
        <v>6602</v>
      </c>
      <c r="I10" s="82">
        <f>SUBTOTAL(9,I12:I16)</f>
        <v>3279</v>
      </c>
      <c r="J10" s="82">
        <f>SUBTOTAL(9,J12:J16)</f>
        <v>3323</v>
      </c>
    </row>
    <row r="11" spans="1:10" ht="13.5" customHeight="1">
      <c r="A11" s="16"/>
      <c r="B11" s="51"/>
      <c r="C11" s="11"/>
      <c r="D11" s="11"/>
      <c r="E11" s="12"/>
      <c r="F11" s="10"/>
      <c r="G11" s="51"/>
      <c r="H11" s="11"/>
      <c r="I11" s="11"/>
      <c r="J11" s="11"/>
    </row>
    <row r="12" spans="1:10" ht="13.5" customHeight="1">
      <c r="A12" s="16">
        <v>0</v>
      </c>
      <c r="B12" s="51"/>
      <c r="C12" s="13">
        <f>D12+E12</f>
        <v>935</v>
      </c>
      <c r="D12" s="13">
        <v>492</v>
      </c>
      <c r="E12" s="20">
        <v>443</v>
      </c>
      <c r="F12" s="10">
        <v>25</v>
      </c>
      <c r="G12" s="51">
        <v>1.0170178282009725</v>
      </c>
      <c r="H12" s="13">
        <f>I12+J12</f>
        <v>1255</v>
      </c>
      <c r="I12" s="13">
        <v>629</v>
      </c>
      <c r="J12" s="13">
        <v>626</v>
      </c>
    </row>
    <row r="13" spans="1:10" ht="13.5" customHeight="1">
      <c r="A13" s="16">
        <v>1</v>
      </c>
      <c r="B13" s="51">
        <v>0.9943052391799544</v>
      </c>
      <c r="C13" s="13">
        <f>D13+E13</f>
        <v>873</v>
      </c>
      <c r="D13" s="13">
        <v>454</v>
      </c>
      <c r="E13" s="20">
        <v>419</v>
      </c>
      <c r="F13" s="10">
        <v>26</v>
      </c>
      <c r="G13" s="51">
        <v>1.0303030303030303</v>
      </c>
      <c r="H13" s="13">
        <f>I13+J13</f>
        <v>1224</v>
      </c>
      <c r="I13" s="13">
        <v>600</v>
      </c>
      <c r="J13" s="13">
        <v>624</v>
      </c>
    </row>
    <row r="14" spans="1:10" ht="13.5" customHeight="1">
      <c r="A14" s="16">
        <v>2</v>
      </c>
      <c r="B14" s="51">
        <v>0.9860813704496788</v>
      </c>
      <c r="C14" s="13">
        <f>D14+E14</f>
        <v>921</v>
      </c>
      <c r="D14" s="13">
        <v>479</v>
      </c>
      <c r="E14" s="20">
        <v>442</v>
      </c>
      <c r="F14" s="10">
        <v>27</v>
      </c>
      <c r="G14" s="51">
        <v>1.004402054292003</v>
      </c>
      <c r="H14" s="13">
        <f>I14+J14</f>
        <v>1369</v>
      </c>
      <c r="I14" s="13">
        <v>673</v>
      </c>
      <c r="J14" s="13">
        <v>696</v>
      </c>
    </row>
    <row r="15" spans="1:10" ht="13.5" customHeight="1">
      <c r="A15" s="16">
        <v>3</v>
      </c>
      <c r="B15" s="51">
        <v>0.9824945295404814</v>
      </c>
      <c r="C15" s="13">
        <f>D15+E15</f>
        <v>898</v>
      </c>
      <c r="D15" s="13">
        <v>460</v>
      </c>
      <c r="E15" s="20">
        <v>438</v>
      </c>
      <c r="F15" s="10">
        <v>28</v>
      </c>
      <c r="G15" s="51">
        <v>1.018250950570342</v>
      </c>
      <c r="H15" s="13">
        <f>I15+J15</f>
        <v>1339</v>
      </c>
      <c r="I15" s="13">
        <v>683</v>
      </c>
      <c r="J15" s="13">
        <v>656</v>
      </c>
    </row>
    <row r="16" spans="1:10" ht="13.5" customHeight="1">
      <c r="A16" s="16">
        <v>4</v>
      </c>
      <c r="B16" s="51">
        <v>0.9823008849557522</v>
      </c>
      <c r="C16" s="13">
        <f>D16+E16</f>
        <v>888</v>
      </c>
      <c r="D16" s="13">
        <v>420</v>
      </c>
      <c r="E16" s="20">
        <v>468</v>
      </c>
      <c r="F16" s="10">
        <v>29</v>
      </c>
      <c r="G16" s="51">
        <v>1.0165229885057472</v>
      </c>
      <c r="H16" s="13">
        <f>I16+J16</f>
        <v>1415</v>
      </c>
      <c r="I16" s="13">
        <v>694</v>
      </c>
      <c r="J16" s="13">
        <v>721</v>
      </c>
    </row>
    <row r="17" spans="1:10" ht="13.5" customHeight="1">
      <c r="A17" s="16"/>
      <c r="B17" s="51"/>
      <c r="C17" s="11"/>
      <c r="D17" s="11"/>
      <c r="E17" s="12"/>
      <c r="F17" s="10"/>
      <c r="G17" s="51"/>
      <c r="H17" s="11"/>
      <c r="I17" s="11"/>
      <c r="J17" s="11"/>
    </row>
    <row r="18" spans="1:10" ht="13.5" customHeight="1">
      <c r="A18" s="34" t="s">
        <v>24</v>
      </c>
      <c r="B18" s="57"/>
      <c r="C18" s="82">
        <f>SUBTOTAL(9,C20:C24)</f>
        <v>4527</v>
      </c>
      <c r="D18" s="82">
        <f>SUBTOTAL(9,D20:D24)</f>
        <v>2325</v>
      </c>
      <c r="E18" s="82">
        <f>SUBTOTAL(9,E20:E24)</f>
        <v>2202</v>
      </c>
      <c r="F18" s="42" t="s">
        <v>25</v>
      </c>
      <c r="G18" s="57"/>
      <c r="H18" s="82">
        <f>SUBTOTAL(9,H20:H24)</f>
        <v>7377</v>
      </c>
      <c r="I18" s="82">
        <f>SUBTOTAL(9,I20:I24)</f>
        <v>3656</v>
      </c>
      <c r="J18" s="82">
        <f>SUBTOTAL(9,J20:J24)</f>
        <v>3721</v>
      </c>
    </row>
    <row r="19" spans="1:10" ht="13.5" customHeight="1">
      <c r="A19" s="16"/>
      <c r="B19" s="51"/>
      <c r="C19" s="11"/>
      <c r="D19" s="11"/>
      <c r="E19" s="12"/>
      <c r="F19" s="10"/>
      <c r="G19" s="51"/>
      <c r="H19" s="11"/>
      <c r="I19" s="11"/>
      <c r="J19" s="11"/>
    </row>
    <row r="20" spans="1:10" ht="13.5" customHeight="1">
      <c r="A20" s="16">
        <v>5</v>
      </c>
      <c r="B20" s="51">
        <v>1.005175983436853</v>
      </c>
      <c r="C20" s="13">
        <f>D20+E20</f>
        <v>971</v>
      </c>
      <c r="D20" s="13">
        <v>493</v>
      </c>
      <c r="E20" s="20">
        <v>478</v>
      </c>
      <c r="F20" s="10">
        <v>30</v>
      </c>
      <c r="G20" s="51">
        <v>0.9771505376344086</v>
      </c>
      <c r="H20" s="13">
        <f>I20+J20</f>
        <v>1454</v>
      </c>
      <c r="I20" s="13">
        <v>716</v>
      </c>
      <c r="J20" s="13">
        <v>738</v>
      </c>
    </row>
    <row r="21" spans="1:10" ht="13.5" customHeight="1">
      <c r="A21" s="16">
        <v>6</v>
      </c>
      <c r="B21" s="51">
        <v>0.9946977730646872</v>
      </c>
      <c r="C21" s="13">
        <f>D21+E21</f>
        <v>938</v>
      </c>
      <c r="D21" s="13">
        <v>483</v>
      </c>
      <c r="E21" s="20">
        <v>455</v>
      </c>
      <c r="F21" s="10">
        <v>31</v>
      </c>
      <c r="G21" s="51">
        <v>0.9817927170868347</v>
      </c>
      <c r="H21" s="13">
        <f>I21+J21</f>
        <v>1402</v>
      </c>
      <c r="I21" s="13">
        <v>675</v>
      </c>
      <c r="J21" s="13">
        <v>727</v>
      </c>
    </row>
    <row r="22" spans="1:10" ht="13.5" customHeight="1">
      <c r="A22" s="16">
        <v>7</v>
      </c>
      <c r="B22" s="51">
        <v>0.996594778660613</v>
      </c>
      <c r="C22" s="13">
        <f>D22+E22</f>
        <v>878</v>
      </c>
      <c r="D22" s="13">
        <v>453</v>
      </c>
      <c r="E22" s="20">
        <v>425</v>
      </c>
      <c r="F22" s="10">
        <v>32</v>
      </c>
      <c r="G22" s="51">
        <v>0.9617486338797814</v>
      </c>
      <c r="H22" s="13">
        <f>I22+J22</f>
        <v>1408</v>
      </c>
      <c r="I22" s="13">
        <v>721</v>
      </c>
      <c r="J22" s="13">
        <v>687</v>
      </c>
    </row>
    <row r="23" spans="1:10" ht="13.5" customHeight="1">
      <c r="A23" s="16">
        <v>8</v>
      </c>
      <c r="B23" s="51">
        <v>0.9940334128878282</v>
      </c>
      <c r="C23" s="13">
        <f>D23+E23</f>
        <v>833</v>
      </c>
      <c r="D23" s="13">
        <v>423</v>
      </c>
      <c r="E23" s="20">
        <v>410</v>
      </c>
      <c r="F23" s="10">
        <v>33</v>
      </c>
      <c r="G23" s="51">
        <v>0.9767441860465116</v>
      </c>
      <c r="H23" s="13">
        <f>I23+J23</f>
        <v>1554</v>
      </c>
      <c r="I23" s="13">
        <v>748</v>
      </c>
      <c r="J23" s="13">
        <v>806</v>
      </c>
    </row>
    <row r="24" spans="1:10" ht="13.5" customHeight="1">
      <c r="A24" s="16">
        <v>9</v>
      </c>
      <c r="B24" s="51">
        <v>0.9923413566739606</v>
      </c>
      <c r="C24" s="13">
        <f>D24+E24</f>
        <v>907</v>
      </c>
      <c r="D24" s="13">
        <v>473</v>
      </c>
      <c r="E24" s="20">
        <v>434</v>
      </c>
      <c r="F24" s="10">
        <v>34</v>
      </c>
      <c r="G24" s="51">
        <v>0.9923615531508593</v>
      </c>
      <c r="H24" s="13">
        <f>I24+J24</f>
        <v>1559</v>
      </c>
      <c r="I24" s="13">
        <v>796</v>
      </c>
      <c r="J24" s="13">
        <v>763</v>
      </c>
    </row>
    <row r="25" spans="1:10" ht="13.5" customHeight="1">
      <c r="A25" s="16"/>
      <c r="B25" s="51"/>
      <c r="C25" s="11"/>
      <c r="D25" s="11"/>
      <c r="E25" s="12"/>
      <c r="F25" s="10"/>
      <c r="G25" s="51"/>
      <c r="H25" s="11"/>
      <c r="I25" s="11"/>
      <c r="J25" s="11"/>
    </row>
    <row r="26" spans="1:10" ht="13.5" customHeight="1">
      <c r="A26" s="34" t="s">
        <v>26</v>
      </c>
      <c r="B26" s="57"/>
      <c r="C26" s="82">
        <f>SUBTOTAL(9,C28:C32)</f>
        <v>4542</v>
      </c>
      <c r="D26" s="82">
        <f>SUBTOTAL(9,D28:D32)</f>
        <v>2333</v>
      </c>
      <c r="E26" s="82">
        <f>SUBTOTAL(9,E28:E32)</f>
        <v>2209</v>
      </c>
      <c r="F26" s="42" t="s">
        <v>27</v>
      </c>
      <c r="G26" s="57"/>
      <c r="H26" s="82">
        <f>SUBTOTAL(9,H28:H32)</f>
        <v>8698</v>
      </c>
      <c r="I26" s="82">
        <f>SUBTOTAL(9,I28:I32)</f>
        <v>4441</v>
      </c>
      <c r="J26" s="82">
        <f>SUBTOTAL(9,J28:J32)</f>
        <v>4257</v>
      </c>
    </row>
    <row r="27" spans="1:10" ht="13.5" customHeight="1">
      <c r="A27" s="16"/>
      <c r="B27" s="51"/>
      <c r="C27" s="11"/>
      <c r="D27" s="11"/>
      <c r="E27" s="12"/>
      <c r="F27" s="10"/>
      <c r="G27" s="51"/>
      <c r="H27" s="11"/>
      <c r="I27" s="11"/>
      <c r="J27" s="11"/>
    </row>
    <row r="28" spans="1:10" ht="13.5" customHeight="1">
      <c r="A28" s="16">
        <v>10</v>
      </c>
      <c r="B28" s="51">
        <v>0.9896907216494846</v>
      </c>
      <c r="C28" s="13">
        <f>D28+E28</f>
        <v>864</v>
      </c>
      <c r="D28" s="13">
        <v>438</v>
      </c>
      <c r="E28" s="20">
        <v>426</v>
      </c>
      <c r="F28" s="10">
        <v>35</v>
      </c>
      <c r="G28" s="51">
        <v>1.0006285355122564</v>
      </c>
      <c r="H28" s="13">
        <f>I28+J28</f>
        <v>1592</v>
      </c>
      <c r="I28" s="13">
        <v>799</v>
      </c>
      <c r="J28" s="13">
        <v>793</v>
      </c>
    </row>
    <row r="29" spans="1:10" ht="13.5" customHeight="1">
      <c r="A29" s="16">
        <v>11</v>
      </c>
      <c r="B29" s="51">
        <v>0.9968976215098242</v>
      </c>
      <c r="C29" s="13">
        <f>D29+E29</f>
        <v>964</v>
      </c>
      <c r="D29" s="13">
        <v>509</v>
      </c>
      <c r="E29" s="20">
        <v>455</v>
      </c>
      <c r="F29" s="10">
        <v>36</v>
      </c>
      <c r="G29" s="51">
        <v>0.9894675248683441</v>
      </c>
      <c r="H29" s="13">
        <f>I29+J29</f>
        <v>1691</v>
      </c>
      <c r="I29" s="13">
        <v>875</v>
      </c>
      <c r="J29" s="13">
        <v>816</v>
      </c>
    </row>
    <row r="30" spans="1:10" ht="13.5" customHeight="1">
      <c r="A30" s="16">
        <v>12</v>
      </c>
      <c r="B30" s="51">
        <v>0.9955156950672646</v>
      </c>
      <c r="C30" s="13">
        <f>D30+E30</f>
        <v>888</v>
      </c>
      <c r="D30" s="13">
        <v>466</v>
      </c>
      <c r="E30" s="20">
        <v>422</v>
      </c>
      <c r="F30" s="10">
        <v>37</v>
      </c>
      <c r="G30" s="51">
        <v>0.9970640046975925</v>
      </c>
      <c r="H30" s="13">
        <f>I30+J30</f>
        <v>1698</v>
      </c>
      <c r="I30" s="13">
        <v>870</v>
      </c>
      <c r="J30" s="13">
        <v>828</v>
      </c>
    </row>
    <row r="31" spans="1:10" ht="13.5" customHeight="1">
      <c r="A31" s="16">
        <v>13</v>
      </c>
      <c r="B31" s="51">
        <v>0.9891067538126361</v>
      </c>
      <c r="C31" s="13">
        <f>D31+E31</f>
        <v>908</v>
      </c>
      <c r="D31" s="13">
        <v>462</v>
      </c>
      <c r="E31" s="20">
        <v>446</v>
      </c>
      <c r="F31" s="10">
        <v>38</v>
      </c>
      <c r="G31" s="51">
        <v>0.9835164835164835</v>
      </c>
      <c r="H31" s="13">
        <f>I31+J31</f>
        <v>1790</v>
      </c>
      <c r="I31" s="13">
        <v>898</v>
      </c>
      <c r="J31" s="13">
        <v>892</v>
      </c>
    </row>
    <row r="32" spans="1:10" ht="13.5" customHeight="1">
      <c r="A32" s="16">
        <v>14</v>
      </c>
      <c r="B32" s="51">
        <v>1.0032786885245901</v>
      </c>
      <c r="C32" s="13">
        <f>D32+E32</f>
        <v>918</v>
      </c>
      <c r="D32" s="13">
        <v>458</v>
      </c>
      <c r="E32" s="20">
        <v>460</v>
      </c>
      <c r="F32" s="10">
        <v>39</v>
      </c>
      <c r="G32" s="51">
        <v>0.9816607233825777</v>
      </c>
      <c r="H32" s="13">
        <f>I32+J32</f>
        <v>1927</v>
      </c>
      <c r="I32" s="13">
        <v>999</v>
      </c>
      <c r="J32" s="13">
        <v>928</v>
      </c>
    </row>
    <row r="33" spans="1:10" ht="13.5" customHeight="1">
      <c r="A33" s="16"/>
      <c r="B33" s="51"/>
      <c r="C33" s="11"/>
      <c r="D33" s="11"/>
      <c r="E33" s="12"/>
      <c r="F33" s="10"/>
      <c r="G33" s="51"/>
      <c r="H33" s="11"/>
      <c r="I33" s="11"/>
      <c r="J33" s="11"/>
    </row>
    <row r="34" spans="1:10" ht="13.5" customHeight="1">
      <c r="A34" s="34" t="s">
        <v>28</v>
      </c>
      <c r="B34" s="57"/>
      <c r="C34" s="82">
        <f>SUBTOTAL(9,C36:C40)</f>
        <v>4694</v>
      </c>
      <c r="D34" s="82">
        <f>SUBTOTAL(9,D36:D40)</f>
        <v>2381</v>
      </c>
      <c r="E34" s="82">
        <f>SUBTOTAL(9,E36:E40)</f>
        <v>2313</v>
      </c>
      <c r="F34" s="42" t="s">
        <v>29</v>
      </c>
      <c r="G34" s="57"/>
      <c r="H34" s="82">
        <f>SUBTOTAL(9,H36:H40)</f>
        <v>9180</v>
      </c>
      <c r="I34" s="82">
        <f>SUBTOTAL(9,I36:I40)</f>
        <v>4660</v>
      </c>
      <c r="J34" s="82">
        <f>SUBTOTAL(9,J36:J40)</f>
        <v>4520</v>
      </c>
    </row>
    <row r="35" spans="1:10" ht="13.5" customHeight="1">
      <c r="A35" s="16"/>
      <c r="B35" s="51"/>
      <c r="C35" s="11"/>
      <c r="D35" s="11"/>
      <c r="E35" s="12"/>
      <c r="F35" s="10"/>
      <c r="G35" s="51"/>
      <c r="H35" s="11"/>
      <c r="I35" s="11"/>
      <c r="J35" s="11"/>
    </row>
    <row r="36" spans="1:10" ht="13.5" customHeight="1">
      <c r="A36" s="16">
        <v>15</v>
      </c>
      <c r="B36" s="51">
        <v>1</v>
      </c>
      <c r="C36" s="13">
        <f>D36+E36</f>
        <v>966</v>
      </c>
      <c r="D36" s="13">
        <v>485</v>
      </c>
      <c r="E36" s="20">
        <v>481</v>
      </c>
      <c r="F36" s="10">
        <v>40</v>
      </c>
      <c r="G36" s="51">
        <v>0.9790281329923274</v>
      </c>
      <c r="H36" s="13">
        <f>I36+J36</f>
        <v>1914</v>
      </c>
      <c r="I36" s="13">
        <v>977</v>
      </c>
      <c r="J36" s="13">
        <v>937</v>
      </c>
    </row>
    <row r="37" spans="1:10" ht="13.5" customHeight="1">
      <c r="A37" s="16">
        <v>16</v>
      </c>
      <c r="B37" s="51">
        <v>1.0033594624860023</v>
      </c>
      <c r="C37" s="13">
        <f>D37+E37</f>
        <v>896</v>
      </c>
      <c r="D37" s="13">
        <v>450</v>
      </c>
      <c r="E37" s="20">
        <v>446</v>
      </c>
      <c r="F37" s="10">
        <v>41</v>
      </c>
      <c r="G37" s="51">
        <v>0.9972781709308656</v>
      </c>
      <c r="H37" s="13">
        <f>I37+J37</f>
        <v>1832</v>
      </c>
      <c r="I37" s="13">
        <v>912</v>
      </c>
      <c r="J37" s="13">
        <v>920</v>
      </c>
    </row>
    <row r="38" spans="1:10" ht="13.5" customHeight="1">
      <c r="A38" s="16">
        <v>17</v>
      </c>
      <c r="B38" s="51">
        <v>1.0022246941045607</v>
      </c>
      <c r="C38" s="13">
        <f>D38+E38</f>
        <v>901</v>
      </c>
      <c r="D38" s="13">
        <v>474</v>
      </c>
      <c r="E38" s="20">
        <v>427</v>
      </c>
      <c r="F38" s="10">
        <v>42</v>
      </c>
      <c r="G38" s="51">
        <v>0.9894150417827298</v>
      </c>
      <c r="H38" s="13">
        <f>I38+J38</f>
        <v>1776</v>
      </c>
      <c r="I38" s="13">
        <v>899</v>
      </c>
      <c r="J38" s="13">
        <v>877</v>
      </c>
    </row>
    <row r="39" spans="1:10" ht="13.5" customHeight="1">
      <c r="A39" s="16">
        <v>18</v>
      </c>
      <c r="B39" s="51">
        <v>1.028216704288939</v>
      </c>
      <c r="C39" s="13">
        <f>D39+E39</f>
        <v>911</v>
      </c>
      <c r="D39" s="13">
        <v>476</v>
      </c>
      <c r="E39" s="20">
        <v>435</v>
      </c>
      <c r="F39" s="10">
        <v>43</v>
      </c>
      <c r="G39" s="51">
        <v>1.0016207455429498</v>
      </c>
      <c r="H39" s="13">
        <f>I39+J39</f>
        <v>1854</v>
      </c>
      <c r="I39" s="13">
        <v>936</v>
      </c>
      <c r="J39" s="13">
        <v>918</v>
      </c>
    </row>
    <row r="40" spans="1:10" ht="13.5" customHeight="1">
      <c r="A40" s="16">
        <v>19</v>
      </c>
      <c r="B40" s="51">
        <v>1.0139165009940359</v>
      </c>
      <c r="C40" s="13">
        <f>D40+E40</f>
        <v>1020</v>
      </c>
      <c r="D40" s="13">
        <v>496</v>
      </c>
      <c r="E40" s="20">
        <v>524</v>
      </c>
      <c r="F40" s="10">
        <v>44</v>
      </c>
      <c r="G40" s="51">
        <v>0.9988925802879292</v>
      </c>
      <c r="H40" s="13">
        <f>I40+J40</f>
        <v>1804</v>
      </c>
      <c r="I40" s="13">
        <v>936</v>
      </c>
      <c r="J40" s="13">
        <v>868</v>
      </c>
    </row>
    <row r="41" spans="1:10" ht="13.5" customHeight="1">
      <c r="A41" s="16"/>
      <c r="B41" s="51"/>
      <c r="C41" s="11"/>
      <c r="D41" s="11"/>
      <c r="E41" s="12"/>
      <c r="F41" s="10"/>
      <c r="G41" s="51"/>
      <c r="H41" s="11"/>
      <c r="I41" s="11"/>
      <c r="J41" s="11"/>
    </row>
    <row r="42" spans="1:10" ht="13.5" customHeight="1">
      <c r="A42" s="34" t="s">
        <v>30</v>
      </c>
      <c r="B42" s="57"/>
      <c r="C42" s="82">
        <f>SUBTOTAL(9,C44:C48)</f>
        <v>5309</v>
      </c>
      <c r="D42" s="82">
        <f>SUBTOTAL(9,D44:D48)</f>
        <v>2588</v>
      </c>
      <c r="E42" s="82">
        <f>SUBTOTAL(9,E44:E48)</f>
        <v>2721</v>
      </c>
      <c r="F42" s="42" t="s">
        <v>31</v>
      </c>
      <c r="G42" s="57"/>
      <c r="H42" s="82">
        <f>SUBTOTAL(9,H44:H48)</f>
        <v>7688</v>
      </c>
      <c r="I42" s="82">
        <f>SUBTOTAL(9,I44:I48)</f>
        <v>3898</v>
      </c>
      <c r="J42" s="82">
        <f>SUBTOTAL(9,J44:J48)</f>
        <v>3790</v>
      </c>
    </row>
    <row r="43" spans="1:10" ht="13.5" customHeight="1">
      <c r="A43" s="16"/>
      <c r="B43" s="51"/>
      <c r="C43" s="11"/>
      <c r="D43" s="11"/>
      <c r="E43" s="12"/>
      <c r="F43" s="10"/>
      <c r="G43" s="51"/>
      <c r="H43" s="11"/>
      <c r="I43" s="11"/>
      <c r="J43" s="11"/>
    </row>
    <row r="44" spans="1:10" ht="13.5" customHeight="1">
      <c r="A44" s="16">
        <v>20</v>
      </c>
      <c r="B44" s="51">
        <v>1.0051177072671442</v>
      </c>
      <c r="C44" s="13">
        <f>D44+E44</f>
        <v>982</v>
      </c>
      <c r="D44" s="13">
        <v>526</v>
      </c>
      <c r="E44" s="20">
        <v>456</v>
      </c>
      <c r="F44" s="10">
        <v>45</v>
      </c>
      <c r="G44" s="51">
        <v>1.0088704908338262</v>
      </c>
      <c r="H44" s="13">
        <f>I44+J44</f>
        <v>1706</v>
      </c>
      <c r="I44" s="13">
        <v>856</v>
      </c>
      <c r="J44" s="13">
        <v>850</v>
      </c>
    </row>
    <row r="45" spans="1:10" ht="13.5" customHeight="1">
      <c r="A45" s="16">
        <v>21</v>
      </c>
      <c r="B45" s="51">
        <v>1.0109018830525272</v>
      </c>
      <c r="C45" s="13">
        <f>D45+E45</f>
        <v>1020</v>
      </c>
      <c r="D45" s="13">
        <v>483</v>
      </c>
      <c r="E45" s="20">
        <v>537</v>
      </c>
      <c r="F45" s="10">
        <v>46</v>
      </c>
      <c r="G45" s="51">
        <v>1.0066305003013865</v>
      </c>
      <c r="H45" s="13">
        <f>I45+J45</f>
        <v>1670</v>
      </c>
      <c r="I45" s="13">
        <v>850</v>
      </c>
      <c r="J45" s="13">
        <v>820</v>
      </c>
    </row>
    <row r="46" spans="1:10" ht="13.5" customHeight="1">
      <c r="A46" s="16">
        <v>22</v>
      </c>
      <c r="B46" s="51">
        <v>1.025242718446602</v>
      </c>
      <c r="C46" s="13">
        <f>D46+E46</f>
        <v>1056</v>
      </c>
      <c r="D46" s="25">
        <v>517</v>
      </c>
      <c r="E46" s="20">
        <v>539</v>
      </c>
      <c r="F46" s="10">
        <v>47</v>
      </c>
      <c r="G46" s="51">
        <v>0.974025974025974</v>
      </c>
      <c r="H46" s="13">
        <f>I46+J46</f>
        <v>1275</v>
      </c>
      <c r="I46" s="13">
        <v>669</v>
      </c>
      <c r="J46" s="13">
        <v>606</v>
      </c>
    </row>
    <row r="47" spans="1:10" ht="13.5" customHeight="1">
      <c r="A47" s="16">
        <v>23</v>
      </c>
      <c r="B47" s="51">
        <v>1.053658536585366</v>
      </c>
      <c r="C47" s="13">
        <f>D47+E47</f>
        <v>1080</v>
      </c>
      <c r="D47" s="13">
        <v>512</v>
      </c>
      <c r="E47" s="13">
        <v>568</v>
      </c>
      <c r="F47" s="10">
        <v>48</v>
      </c>
      <c r="G47" s="51">
        <v>1.0019169329073483</v>
      </c>
      <c r="H47" s="13">
        <f>I47+J47</f>
        <v>1568</v>
      </c>
      <c r="I47" s="13">
        <v>774</v>
      </c>
      <c r="J47" s="13">
        <v>794</v>
      </c>
    </row>
    <row r="48" spans="1:10" ht="13.5" customHeight="1">
      <c r="A48" s="16">
        <v>24</v>
      </c>
      <c r="B48" s="51">
        <v>1.0060137457044673</v>
      </c>
      <c r="C48" s="13">
        <f>D48+E48</f>
        <v>1171</v>
      </c>
      <c r="D48" s="25">
        <v>550</v>
      </c>
      <c r="E48" s="20">
        <v>621</v>
      </c>
      <c r="F48" s="10">
        <v>49</v>
      </c>
      <c r="G48" s="51">
        <v>0.9966078697421981</v>
      </c>
      <c r="H48" s="13">
        <f>I48+J48</f>
        <v>1469</v>
      </c>
      <c r="I48" s="13">
        <v>749</v>
      </c>
      <c r="J48" s="13">
        <v>720</v>
      </c>
    </row>
    <row r="49" spans="1:10" ht="13.5" customHeight="1">
      <c r="A49" s="17"/>
      <c r="B49" s="52"/>
      <c r="C49" s="14"/>
      <c r="D49" s="14"/>
      <c r="E49" s="15"/>
      <c r="F49" s="18"/>
      <c r="G49" s="52"/>
      <c r="H49" s="14"/>
      <c r="I49" s="14"/>
      <c r="J49" s="14"/>
    </row>
    <row r="50" spans="1:2" ht="13.5" customHeight="1">
      <c r="A50" t="s">
        <v>41</v>
      </c>
      <c r="B50" s="2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spans="5:6" ht="13.5" customHeight="1">
      <c r="E58" s="23"/>
      <c r="F58" s="23"/>
    </row>
    <row r="59" spans="5:6" ht="13.5" customHeight="1">
      <c r="E59" s="78"/>
      <c r="F59" s="78"/>
    </row>
    <row r="60" spans="5:6" ht="13.5" customHeight="1">
      <c r="E60" s="78"/>
      <c r="F60" s="78"/>
    </row>
    <row r="61" spans="5:6" ht="13.5" customHeight="1">
      <c r="E61" s="78"/>
      <c r="F61" s="78"/>
    </row>
    <row r="62" spans="5:6" ht="13.5" customHeight="1">
      <c r="E62" s="23"/>
      <c r="F62" s="23"/>
    </row>
    <row r="63" spans="5:6" ht="13.5" customHeight="1">
      <c r="E63" s="23"/>
      <c r="F63" s="23"/>
    </row>
    <row r="64" spans="5:6" ht="13.5">
      <c r="E64" s="23"/>
      <c r="F64" s="23"/>
    </row>
    <row r="65" spans="1:10" ht="17.25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7" spans="1:10" ht="18" customHeight="1">
      <c r="A67" s="2" t="s">
        <v>51</v>
      </c>
      <c r="B67" s="2"/>
      <c r="C67" s="2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88" t="s">
        <v>20</v>
      </c>
      <c r="B69" s="90" t="s">
        <v>40</v>
      </c>
      <c r="C69" s="95" t="s">
        <v>5</v>
      </c>
      <c r="D69" s="86" t="s">
        <v>0</v>
      </c>
      <c r="E69" s="86" t="s">
        <v>1</v>
      </c>
      <c r="F69" s="93" t="s">
        <v>20</v>
      </c>
      <c r="G69" s="90" t="s">
        <v>40</v>
      </c>
      <c r="H69" s="95" t="s">
        <v>5</v>
      </c>
      <c r="I69" s="86" t="s">
        <v>0</v>
      </c>
      <c r="J69" s="88" t="s">
        <v>1</v>
      </c>
    </row>
    <row r="70" spans="1:10" ht="13.5" customHeight="1">
      <c r="A70" s="89"/>
      <c r="B70" s="91"/>
      <c r="C70" s="96"/>
      <c r="D70" s="87"/>
      <c r="E70" s="87"/>
      <c r="F70" s="94"/>
      <c r="G70" s="91"/>
      <c r="H70" s="96"/>
      <c r="I70" s="87"/>
      <c r="J70" s="89"/>
    </row>
    <row r="71" spans="1:10" ht="13.5" customHeight="1">
      <c r="A71" s="8"/>
      <c r="B71" s="55"/>
      <c r="C71" s="6"/>
      <c r="D71" s="6"/>
      <c r="E71" s="7"/>
      <c r="F71" s="48"/>
      <c r="G71" s="54"/>
      <c r="H71" s="6"/>
      <c r="I71" s="6"/>
      <c r="J71" s="6"/>
    </row>
    <row r="72" spans="1:10" ht="13.5" customHeight="1">
      <c r="A72" s="34" t="s">
        <v>32</v>
      </c>
      <c r="B72" s="57"/>
      <c r="C72" s="82">
        <f>SUBTOTAL(9,C74:C78)</f>
        <v>6388</v>
      </c>
      <c r="D72" s="82">
        <f>SUBTOTAL(9,D74:D78)</f>
        <v>3175</v>
      </c>
      <c r="E72" s="82">
        <f>SUBTOTAL(9,E74:E78)</f>
        <v>3213</v>
      </c>
      <c r="F72" s="42" t="s">
        <v>33</v>
      </c>
      <c r="G72" s="57"/>
      <c r="H72" s="82">
        <f>SUBTOTAL(9,H74:H78)</f>
        <v>5272</v>
      </c>
      <c r="I72" s="82">
        <f>SUBTOTAL(9,I74:I78)</f>
        <v>2288</v>
      </c>
      <c r="J72" s="82">
        <f>SUBTOTAL(9,J74:J78)</f>
        <v>2984</v>
      </c>
    </row>
    <row r="73" spans="1:10" ht="13.5" customHeight="1">
      <c r="A73" s="16"/>
      <c r="B73" s="51"/>
      <c r="C73" s="11"/>
      <c r="D73" s="11"/>
      <c r="E73" s="12"/>
      <c r="F73" s="10"/>
      <c r="G73" s="51"/>
      <c r="H73" s="11"/>
      <c r="I73" s="11"/>
      <c r="J73" s="11"/>
    </row>
    <row r="74" spans="1:10" ht="13.5" customHeight="1">
      <c r="A74" s="16">
        <v>50</v>
      </c>
      <c r="B74" s="51">
        <v>0.9978432782171099</v>
      </c>
      <c r="C74" s="13">
        <f>D74+E74</f>
        <v>1388</v>
      </c>
      <c r="D74" s="13">
        <v>684</v>
      </c>
      <c r="E74" s="20">
        <v>704</v>
      </c>
      <c r="F74" s="10">
        <v>75</v>
      </c>
      <c r="G74" s="51">
        <v>0.9853068280034573</v>
      </c>
      <c r="H74" s="13">
        <f>I74+J74</f>
        <v>1140</v>
      </c>
      <c r="I74" s="13">
        <v>530</v>
      </c>
      <c r="J74" s="13">
        <v>610</v>
      </c>
    </row>
    <row r="75" spans="1:10" ht="13.5" customHeight="1">
      <c r="A75" s="16">
        <v>51</v>
      </c>
      <c r="B75" s="51">
        <v>0.9953560371517027</v>
      </c>
      <c r="C75" s="13">
        <f>D75+E75</f>
        <v>1286</v>
      </c>
      <c r="D75" s="13">
        <v>616</v>
      </c>
      <c r="E75" s="20">
        <v>670</v>
      </c>
      <c r="F75" s="10">
        <v>76</v>
      </c>
      <c r="G75" s="51">
        <v>0.9818965517241379</v>
      </c>
      <c r="H75" s="13">
        <f>I75+J75</f>
        <v>1139</v>
      </c>
      <c r="I75" s="13">
        <v>505</v>
      </c>
      <c r="J75" s="13">
        <v>634</v>
      </c>
    </row>
    <row r="76" spans="1:10" ht="13.5" customHeight="1">
      <c r="A76" s="16">
        <v>52</v>
      </c>
      <c r="B76" s="51">
        <v>0.9992038216560509</v>
      </c>
      <c r="C76" s="13">
        <f>D76+E76</f>
        <v>1255</v>
      </c>
      <c r="D76" s="13">
        <v>631</v>
      </c>
      <c r="E76" s="20">
        <v>624</v>
      </c>
      <c r="F76" s="10">
        <v>77</v>
      </c>
      <c r="G76" s="51">
        <v>0.9767441860465116</v>
      </c>
      <c r="H76" s="13">
        <f>I76+J76</f>
        <v>1134</v>
      </c>
      <c r="I76" s="13">
        <v>477</v>
      </c>
      <c r="J76" s="13">
        <v>657</v>
      </c>
    </row>
    <row r="77" spans="1:10" ht="13.5" customHeight="1">
      <c r="A77" s="16">
        <v>53</v>
      </c>
      <c r="B77" s="51">
        <v>0.9881610102604578</v>
      </c>
      <c r="C77" s="13">
        <f>D77+E77</f>
        <v>1252</v>
      </c>
      <c r="D77" s="13">
        <v>649</v>
      </c>
      <c r="E77" s="20">
        <v>603</v>
      </c>
      <c r="F77" s="10">
        <v>78</v>
      </c>
      <c r="G77" s="51">
        <v>0.9739884393063584</v>
      </c>
      <c r="H77" s="13">
        <f>I77+J77</f>
        <v>1011</v>
      </c>
      <c r="I77" s="13">
        <v>429</v>
      </c>
      <c r="J77" s="13">
        <v>582</v>
      </c>
    </row>
    <row r="78" spans="1:10" ht="13.5" customHeight="1">
      <c r="A78" s="16">
        <v>54</v>
      </c>
      <c r="B78" s="51">
        <v>1.00332502078138</v>
      </c>
      <c r="C78" s="13">
        <f>D78+E78</f>
        <v>1207</v>
      </c>
      <c r="D78" s="13">
        <v>595</v>
      </c>
      <c r="E78" s="20">
        <v>612</v>
      </c>
      <c r="F78" s="10">
        <v>79</v>
      </c>
      <c r="G78" s="51">
        <v>0.9647326507394767</v>
      </c>
      <c r="H78" s="13">
        <f>I78+J78</f>
        <v>848</v>
      </c>
      <c r="I78" s="13">
        <v>347</v>
      </c>
      <c r="J78" s="13">
        <v>501</v>
      </c>
    </row>
    <row r="79" spans="1:10" ht="13.5" customHeight="1">
      <c r="A79" s="16"/>
      <c r="B79" s="51"/>
      <c r="C79" s="11"/>
      <c r="D79" s="11"/>
      <c r="E79" s="12"/>
      <c r="F79" s="10"/>
      <c r="G79" s="51"/>
      <c r="H79" s="11"/>
      <c r="I79" s="11"/>
      <c r="J79" s="11"/>
    </row>
    <row r="80" spans="1:10" ht="13.5" customHeight="1">
      <c r="A80" s="34" t="s">
        <v>34</v>
      </c>
      <c r="B80" s="57"/>
      <c r="C80" s="82">
        <f>SUBTOTAL(9,C82:C86)</f>
        <v>6009</v>
      </c>
      <c r="D80" s="82">
        <f>SUBTOTAL(9,D82:D86)</f>
        <v>3030</v>
      </c>
      <c r="E80" s="82">
        <f>SUBTOTAL(9,E82:E86)</f>
        <v>2979</v>
      </c>
      <c r="F80" s="42" t="s">
        <v>35</v>
      </c>
      <c r="G80" s="57"/>
      <c r="H80" s="82">
        <f>SUBTOTAL(9,H82:H86)</f>
        <v>3556</v>
      </c>
      <c r="I80" s="82">
        <f>SUBTOTAL(9,I82:I86)</f>
        <v>1375</v>
      </c>
      <c r="J80" s="82">
        <f>SUBTOTAL(9,J82:J86)</f>
        <v>2181</v>
      </c>
    </row>
    <row r="81" spans="1:10" ht="13.5" customHeight="1">
      <c r="A81" s="16"/>
      <c r="B81" s="51"/>
      <c r="C81" s="11"/>
      <c r="D81" s="11"/>
      <c r="E81" s="12"/>
      <c r="F81" s="10"/>
      <c r="G81" s="51"/>
      <c r="H81" s="11"/>
      <c r="I81" s="11"/>
      <c r="J81" s="11"/>
    </row>
    <row r="82" spans="1:10" ht="13.5" customHeight="1">
      <c r="A82" s="16">
        <v>55</v>
      </c>
      <c r="B82" s="51">
        <v>1</v>
      </c>
      <c r="C82" s="13">
        <f>D82+E82</f>
        <v>1264</v>
      </c>
      <c r="D82" s="13">
        <v>641</v>
      </c>
      <c r="E82" s="20">
        <v>623</v>
      </c>
      <c r="F82" s="10">
        <v>80</v>
      </c>
      <c r="G82" s="51">
        <v>0.9470588235294117</v>
      </c>
      <c r="H82" s="13">
        <f>I82+J82</f>
        <v>805</v>
      </c>
      <c r="I82" s="13">
        <v>332</v>
      </c>
      <c r="J82" s="13">
        <v>473</v>
      </c>
    </row>
    <row r="83" spans="1:10" ht="13.5" customHeight="1">
      <c r="A83" s="16">
        <v>56</v>
      </c>
      <c r="B83" s="51">
        <v>0.9973190348525469</v>
      </c>
      <c r="C83" s="13">
        <f>D83+E83</f>
        <v>1116</v>
      </c>
      <c r="D83" s="13">
        <v>577</v>
      </c>
      <c r="E83" s="20">
        <v>539</v>
      </c>
      <c r="F83" s="10">
        <v>81</v>
      </c>
      <c r="G83" s="51">
        <v>0.9673659673659674</v>
      </c>
      <c r="H83" s="13">
        <f>I83+J83</f>
        <v>830</v>
      </c>
      <c r="I83" s="13">
        <v>316</v>
      </c>
      <c r="J83" s="13">
        <v>514</v>
      </c>
    </row>
    <row r="84" spans="1:10" ht="13.5" customHeight="1">
      <c r="A84" s="16">
        <v>57</v>
      </c>
      <c r="B84" s="51">
        <v>0.9991503823279524</v>
      </c>
      <c r="C84" s="13">
        <f>D84+E84</f>
        <v>1176</v>
      </c>
      <c r="D84" s="13">
        <v>590</v>
      </c>
      <c r="E84" s="20">
        <v>586</v>
      </c>
      <c r="F84" s="10">
        <v>82</v>
      </c>
      <c r="G84" s="51">
        <v>0.9586114819759679</v>
      </c>
      <c r="H84" s="13">
        <f>I84+J84</f>
        <v>718</v>
      </c>
      <c r="I84" s="13">
        <v>285</v>
      </c>
      <c r="J84" s="13">
        <v>433</v>
      </c>
    </row>
    <row r="85" spans="1:10" ht="13.5" customHeight="1">
      <c r="A85" s="16">
        <v>58</v>
      </c>
      <c r="B85" s="51">
        <v>0.9966804979253112</v>
      </c>
      <c r="C85" s="13">
        <f>D85+E85</f>
        <v>1201</v>
      </c>
      <c r="D85" s="13">
        <v>604</v>
      </c>
      <c r="E85" s="20">
        <v>597</v>
      </c>
      <c r="F85" s="10">
        <v>83</v>
      </c>
      <c r="G85" s="51">
        <v>0.9492307692307692</v>
      </c>
      <c r="H85" s="13">
        <f>I85+J85</f>
        <v>617</v>
      </c>
      <c r="I85" s="13">
        <v>240</v>
      </c>
      <c r="J85" s="13">
        <v>377</v>
      </c>
    </row>
    <row r="86" spans="1:10" ht="13.5" customHeight="1">
      <c r="A86" s="16">
        <v>59</v>
      </c>
      <c r="B86" s="51">
        <v>0.9920760697305864</v>
      </c>
      <c r="C86" s="13">
        <f>D86+E86</f>
        <v>1252</v>
      </c>
      <c r="D86" s="13">
        <v>618</v>
      </c>
      <c r="E86" s="20">
        <v>634</v>
      </c>
      <c r="F86" s="10">
        <v>84</v>
      </c>
      <c r="G86" s="51">
        <v>0.9575163398692811</v>
      </c>
      <c r="H86" s="13">
        <f>I86+J86</f>
        <v>586</v>
      </c>
      <c r="I86" s="13">
        <v>202</v>
      </c>
      <c r="J86" s="13">
        <v>384</v>
      </c>
    </row>
    <row r="87" spans="1:10" ht="13.5" customHeight="1">
      <c r="A87" s="16"/>
      <c r="B87" s="51"/>
      <c r="C87" s="11"/>
      <c r="D87" s="11"/>
      <c r="E87" s="12"/>
      <c r="F87" s="10"/>
      <c r="G87" s="51"/>
      <c r="H87" s="11"/>
      <c r="I87" s="11"/>
      <c r="J87" s="11"/>
    </row>
    <row r="88" spans="1:10" ht="13.5" customHeight="1">
      <c r="A88" s="34" t="s">
        <v>36</v>
      </c>
      <c r="B88" s="57"/>
      <c r="C88" s="82">
        <f>SUBTOTAL(9,C90:C94)</f>
        <v>8121</v>
      </c>
      <c r="D88" s="82">
        <f>SUBTOTAL(9,D90:D94)</f>
        <v>3961</v>
      </c>
      <c r="E88" s="82">
        <f>SUBTOTAL(9,E90:E94)</f>
        <v>4160</v>
      </c>
      <c r="F88" s="42" t="s">
        <v>2</v>
      </c>
      <c r="G88" s="57"/>
      <c r="H88" s="82">
        <f>SUBTOTAL(9,H90:H94)</f>
        <v>2015</v>
      </c>
      <c r="I88" s="82">
        <f>SUBTOTAL(9,I90:I94)</f>
        <v>660</v>
      </c>
      <c r="J88" s="82">
        <f>SUBTOTAL(9,J90:J94)</f>
        <v>1355</v>
      </c>
    </row>
    <row r="89" spans="1:10" ht="13.5" customHeight="1">
      <c r="A89" s="16"/>
      <c r="B89" s="51"/>
      <c r="C89" s="11"/>
      <c r="D89" s="11"/>
      <c r="E89" s="12"/>
      <c r="F89" s="10"/>
      <c r="G89" s="51"/>
      <c r="H89" s="13"/>
      <c r="I89" s="13"/>
      <c r="J89" s="13"/>
    </row>
    <row r="90" spans="1:10" ht="13.5" customHeight="1">
      <c r="A90" s="16">
        <v>60</v>
      </c>
      <c r="B90" s="51">
        <v>0.9933579335793358</v>
      </c>
      <c r="C90" s="13">
        <f>D90+E90</f>
        <v>1346</v>
      </c>
      <c r="D90" s="13">
        <v>646</v>
      </c>
      <c r="E90" s="20">
        <v>700</v>
      </c>
      <c r="F90" s="10">
        <v>85</v>
      </c>
      <c r="G90" s="51">
        <v>0.9354243542435424</v>
      </c>
      <c r="H90" s="13">
        <f>I90+J90</f>
        <v>507</v>
      </c>
      <c r="I90" s="13">
        <v>179</v>
      </c>
      <c r="J90" s="13">
        <v>328</v>
      </c>
    </row>
    <row r="91" spans="1:10" ht="13.5" customHeight="1">
      <c r="A91" s="16">
        <v>61</v>
      </c>
      <c r="B91" s="51">
        <v>0.9900727994705493</v>
      </c>
      <c r="C91" s="13">
        <f>D91+E91</f>
        <v>1496</v>
      </c>
      <c r="D91" s="13">
        <v>759</v>
      </c>
      <c r="E91" s="20">
        <v>737</v>
      </c>
      <c r="F91" s="10">
        <v>86</v>
      </c>
      <c r="G91" s="51">
        <v>0.9443339960238568</v>
      </c>
      <c r="H91" s="13">
        <f>I91+J91</f>
        <v>475</v>
      </c>
      <c r="I91" s="13">
        <v>155</v>
      </c>
      <c r="J91" s="13">
        <v>320</v>
      </c>
    </row>
    <row r="92" spans="1:10" ht="13.5" customHeight="1">
      <c r="A92" s="16">
        <v>62</v>
      </c>
      <c r="B92" s="51">
        <v>0.98868374032162</v>
      </c>
      <c r="C92" s="13">
        <f>D92+E92</f>
        <v>1660</v>
      </c>
      <c r="D92" s="13">
        <v>810</v>
      </c>
      <c r="E92" s="20">
        <v>850</v>
      </c>
      <c r="F92" s="10">
        <v>87</v>
      </c>
      <c r="G92" s="51">
        <v>0.9366197183098591</v>
      </c>
      <c r="H92" s="13">
        <f>I92+J92</f>
        <v>399</v>
      </c>
      <c r="I92" s="13">
        <v>131</v>
      </c>
      <c r="J92" s="13">
        <v>268</v>
      </c>
    </row>
    <row r="93" spans="1:10" ht="13.5" customHeight="1">
      <c r="A93" s="16">
        <v>63</v>
      </c>
      <c r="B93" s="51">
        <v>0.9810538780343399</v>
      </c>
      <c r="C93" s="13">
        <f>D93+E93</f>
        <v>1657</v>
      </c>
      <c r="D93" s="13">
        <v>814</v>
      </c>
      <c r="E93" s="20">
        <v>843</v>
      </c>
      <c r="F93" s="10">
        <v>88</v>
      </c>
      <c r="G93" s="51">
        <v>0.935064935064935</v>
      </c>
      <c r="H93" s="13">
        <f>I93+J93</f>
        <v>360</v>
      </c>
      <c r="I93" s="13">
        <v>112</v>
      </c>
      <c r="J93" s="13">
        <v>248</v>
      </c>
    </row>
    <row r="94" spans="1:10" ht="13.5" customHeight="1">
      <c r="A94" s="16">
        <v>64</v>
      </c>
      <c r="B94" s="51">
        <v>0.9919110212335692</v>
      </c>
      <c r="C94" s="13">
        <f>D94+E94</f>
        <v>1962</v>
      </c>
      <c r="D94" s="13">
        <v>932</v>
      </c>
      <c r="E94" s="20">
        <v>1030</v>
      </c>
      <c r="F94" s="10">
        <v>89</v>
      </c>
      <c r="G94" s="51">
        <v>0.9072847682119205</v>
      </c>
      <c r="H94" s="13">
        <f>I94+J94</f>
        <v>274</v>
      </c>
      <c r="I94" s="13">
        <v>83</v>
      </c>
      <c r="J94" s="13">
        <v>191</v>
      </c>
    </row>
    <row r="95" spans="1:10" ht="13.5" customHeight="1">
      <c r="A95" s="16"/>
      <c r="B95" s="51"/>
      <c r="C95" s="11"/>
      <c r="D95" s="11"/>
      <c r="E95" s="12"/>
      <c r="F95" s="10"/>
      <c r="G95" s="51"/>
      <c r="H95" s="13"/>
      <c r="I95" s="13"/>
      <c r="J95" s="13"/>
    </row>
    <row r="96" spans="1:10" ht="13.5" customHeight="1">
      <c r="A96" s="34" t="s">
        <v>37</v>
      </c>
      <c r="B96" s="57"/>
      <c r="C96" s="82">
        <f>SUBTOTAL(9,C98:C102)</f>
        <v>7672</v>
      </c>
      <c r="D96" s="82">
        <f>SUBTOTAL(9,D98:D102)</f>
        <v>3656</v>
      </c>
      <c r="E96" s="82">
        <f>SUBTOTAL(9,E98:E102)</f>
        <v>4016</v>
      </c>
      <c r="F96" s="42" t="s">
        <v>3</v>
      </c>
      <c r="G96" s="57"/>
      <c r="H96" s="82">
        <f>SUBTOTAL(9,H98:H102)</f>
        <v>797</v>
      </c>
      <c r="I96" s="82">
        <f>SUBTOTAL(9,I98:I102)</f>
        <v>160</v>
      </c>
      <c r="J96" s="82">
        <f>SUBTOTAL(9,J98:J102)</f>
        <v>637</v>
      </c>
    </row>
    <row r="97" spans="1:10" ht="13.5" customHeight="1">
      <c r="A97" s="16"/>
      <c r="B97" s="51"/>
      <c r="C97" s="11"/>
      <c r="D97" s="11"/>
      <c r="E97" s="12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0.9887869520897044</v>
      </c>
      <c r="C98" s="13">
        <f>D98+E98</f>
        <v>1940</v>
      </c>
      <c r="D98" s="13">
        <v>963</v>
      </c>
      <c r="E98" s="20">
        <v>977</v>
      </c>
      <c r="F98" s="10">
        <v>90</v>
      </c>
      <c r="G98" s="51">
        <v>0.8565891472868217</v>
      </c>
      <c r="H98" s="13">
        <f>I98+J98</f>
        <v>221</v>
      </c>
      <c r="I98" s="13">
        <v>42</v>
      </c>
      <c r="J98" s="13">
        <v>179</v>
      </c>
    </row>
    <row r="99" spans="1:10" ht="13.5" customHeight="1">
      <c r="A99" s="16">
        <v>66</v>
      </c>
      <c r="B99" s="51">
        <v>0.9785900783289817</v>
      </c>
      <c r="C99" s="13">
        <f>D99+E99</f>
        <v>1874</v>
      </c>
      <c r="D99" s="13">
        <v>881</v>
      </c>
      <c r="E99" s="20">
        <v>993</v>
      </c>
      <c r="F99" s="10">
        <v>91</v>
      </c>
      <c r="G99" s="51">
        <v>0.918918918918919</v>
      </c>
      <c r="H99" s="13">
        <f>I99+J99</f>
        <v>204</v>
      </c>
      <c r="I99" s="13">
        <v>39</v>
      </c>
      <c r="J99" s="13">
        <v>165</v>
      </c>
    </row>
    <row r="100" spans="1:10" ht="13.5" customHeight="1">
      <c r="A100" s="16">
        <v>67</v>
      </c>
      <c r="B100" s="51">
        <v>0.987783595113438</v>
      </c>
      <c r="C100" s="13">
        <f>D100+E100</f>
        <v>1132</v>
      </c>
      <c r="D100" s="13">
        <v>529</v>
      </c>
      <c r="E100" s="20">
        <v>603</v>
      </c>
      <c r="F100" s="10">
        <v>92</v>
      </c>
      <c r="G100" s="51">
        <v>0.8563829787234043</v>
      </c>
      <c r="H100" s="13">
        <f>I100+J100</f>
        <v>161</v>
      </c>
      <c r="I100" s="13">
        <v>33</v>
      </c>
      <c r="J100" s="13">
        <v>128</v>
      </c>
    </row>
    <row r="101" spans="1:10" ht="13.5" customHeight="1">
      <c r="A101" s="16">
        <v>68</v>
      </c>
      <c r="B101" s="51">
        <v>0.9842584921292461</v>
      </c>
      <c r="C101" s="13">
        <f>D101+E101</f>
        <v>1188</v>
      </c>
      <c r="D101" s="13">
        <v>553</v>
      </c>
      <c r="E101" s="20">
        <v>635</v>
      </c>
      <c r="F101" s="10">
        <v>93</v>
      </c>
      <c r="G101" s="51">
        <v>0.8435374149659864</v>
      </c>
      <c r="H101" s="13">
        <f>I101+J101</f>
        <v>124</v>
      </c>
      <c r="I101" s="13">
        <v>30</v>
      </c>
      <c r="J101" s="13">
        <v>94</v>
      </c>
    </row>
    <row r="102" spans="1:10" ht="13.5" customHeight="1">
      <c r="A102" s="16">
        <v>69</v>
      </c>
      <c r="B102" s="51">
        <v>0.9808673469387755</v>
      </c>
      <c r="C102" s="13">
        <f>D102+E102</f>
        <v>1538</v>
      </c>
      <c r="D102" s="13">
        <v>730</v>
      </c>
      <c r="E102" s="20">
        <v>808</v>
      </c>
      <c r="F102" s="10">
        <v>94</v>
      </c>
      <c r="G102" s="51">
        <v>0.8207547169811321</v>
      </c>
      <c r="H102" s="13">
        <f>I102+J102</f>
        <v>87</v>
      </c>
      <c r="I102" s="13">
        <v>16</v>
      </c>
      <c r="J102" s="13">
        <v>71</v>
      </c>
    </row>
    <row r="103" spans="1:10" ht="13.5" customHeight="1">
      <c r="A103" s="16"/>
      <c r="B103" s="51"/>
      <c r="C103" s="11"/>
      <c r="D103" s="11"/>
      <c r="E103" s="12"/>
      <c r="F103" s="10"/>
      <c r="G103" s="51"/>
      <c r="H103" s="13"/>
      <c r="I103" s="13"/>
      <c r="J103" s="13"/>
    </row>
    <row r="104" spans="1:10" ht="13.5" customHeight="1">
      <c r="A104" s="34" t="s">
        <v>38</v>
      </c>
      <c r="B104" s="57"/>
      <c r="C104" s="82">
        <f>SUBTOTAL(9,C106:C110)</f>
        <v>6897</v>
      </c>
      <c r="D104" s="82">
        <f>SUBTOTAL(9,D106:D110)</f>
        <v>3189</v>
      </c>
      <c r="E104" s="82">
        <f>SUBTOTAL(9,E106:E110)</f>
        <v>3708</v>
      </c>
      <c r="F104" s="42" t="s">
        <v>4</v>
      </c>
      <c r="G104" s="57"/>
      <c r="H104" s="82">
        <f>SUBTOTAL(9,H106:H110)</f>
        <v>219</v>
      </c>
      <c r="I104" s="82">
        <f>SUBTOTAL(9,I106:I110)</f>
        <v>48</v>
      </c>
      <c r="J104" s="82">
        <f>SUBTOTAL(9,J106:J110)</f>
        <v>171</v>
      </c>
    </row>
    <row r="105" spans="1:10" ht="13.5" customHeight="1">
      <c r="A105" s="16" t="s">
        <v>57</v>
      </c>
      <c r="B105" s="51"/>
      <c r="C105" s="11"/>
      <c r="D105" s="11"/>
      <c r="E105" s="12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0.98378728923476</v>
      </c>
      <c r="C106" s="13">
        <f>D106+E106</f>
        <v>1517</v>
      </c>
      <c r="D106" s="13">
        <v>690</v>
      </c>
      <c r="E106" s="20">
        <v>827</v>
      </c>
      <c r="F106" s="10">
        <v>95</v>
      </c>
      <c r="G106" s="51">
        <v>0.8260869565217391</v>
      </c>
      <c r="H106" s="13">
        <f aca="true" t="shared" si="0" ref="H106:H112">I106+J106</f>
        <v>76</v>
      </c>
      <c r="I106" s="13">
        <v>24</v>
      </c>
      <c r="J106" s="13">
        <v>52</v>
      </c>
    </row>
    <row r="107" spans="1:10" ht="13.5" customHeight="1">
      <c r="A107" s="16">
        <v>71</v>
      </c>
      <c r="B107" s="51">
        <v>0.9864406779661017</v>
      </c>
      <c r="C107" s="13">
        <f>D107+E107</f>
        <v>1455</v>
      </c>
      <c r="D107" s="13">
        <v>689</v>
      </c>
      <c r="E107" s="20">
        <v>766</v>
      </c>
      <c r="F107" s="10">
        <v>96</v>
      </c>
      <c r="G107" s="51">
        <v>0.8028169014084507</v>
      </c>
      <c r="H107" s="13">
        <f t="shared" si="0"/>
        <v>57</v>
      </c>
      <c r="I107" s="13">
        <v>12</v>
      </c>
      <c r="J107" s="13">
        <v>45</v>
      </c>
    </row>
    <row r="108" spans="1:10" ht="13.5" customHeight="1">
      <c r="A108" s="16">
        <v>72</v>
      </c>
      <c r="B108" s="51">
        <v>0.9842866121935889</v>
      </c>
      <c r="C108" s="13">
        <f>D108+E108</f>
        <v>1566</v>
      </c>
      <c r="D108" s="13">
        <v>746</v>
      </c>
      <c r="E108" s="20">
        <v>820</v>
      </c>
      <c r="F108" s="10">
        <v>97</v>
      </c>
      <c r="G108" s="51">
        <v>0.8</v>
      </c>
      <c r="H108" s="13">
        <f t="shared" si="0"/>
        <v>36</v>
      </c>
      <c r="I108" s="13">
        <v>5</v>
      </c>
      <c r="J108" s="13">
        <v>31</v>
      </c>
    </row>
    <row r="109" spans="1:10" ht="13.5" customHeight="1">
      <c r="A109" s="16">
        <v>73</v>
      </c>
      <c r="B109" s="51">
        <v>0.968167701863354</v>
      </c>
      <c r="C109" s="13">
        <f>D109+E109</f>
        <v>1247</v>
      </c>
      <c r="D109" s="25">
        <v>574</v>
      </c>
      <c r="E109" s="20">
        <v>673</v>
      </c>
      <c r="F109" s="10">
        <v>98</v>
      </c>
      <c r="G109" s="51">
        <v>0.7428571428571429</v>
      </c>
      <c r="H109" s="13">
        <f t="shared" si="0"/>
        <v>26</v>
      </c>
      <c r="I109" s="13">
        <v>4</v>
      </c>
      <c r="J109" s="13">
        <v>22</v>
      </c>
    </row>
    <row r="110" spans="1:10" ht="13.5" customHeight="1">
      <c r="A110" s="16">
        <v>74</v>
      </c>
      <c r="B110" s="51">
        <v>0.9823321554770318</v>
      </c>
      <c r="C110" s="13">
        <f>D110+E110</f>
        <v>1112</v>
      </c>
      <c r="D110" s="13">
        <v>490</v>
      </c>
      <c r="E110" s="13">
        <v>622</v>
      </c>
      <c r="F110" s="10">
        <v>99</v>
      </c>
      <c r="G110" s="51">
        <v>0.6666666666666666</v>
      </c>
      <c r="H110" s="13">
        <f t="shared" si="0"/>
        <v>24</v>
      </c>
      <c r="I110" s="13">
        <v>3</v>
      </c>
      <c r="J110" s="13">
        <v>21</v>
      </c>
    </row>
    <row r="111" spans="1:10" ht="13.5" customHeight="1">
      <c r="A111" s="16"/>
      <c r="B111" s="51"/>
      <c r="C111" s="19"/>
      <c r="D111" s="19"/>
      <c r="E111" s="12"/>
      <c r="F111" s="10"/>
      <c r="G111" s="51"/>
      <c r="H111" s="13"/>
      <c r="I111" s="13"/>
      <c r="J111" s="13"/>
    </row>
    <row r="112" spans="1:10" ht="13.5" customHeight="1">
      <c r="A112" s="16"/>
      <c r="B112" s="51"/>
      <c r="C112" s="19"/>
      <c r="D112" s="19"/>
      <c r="E112" s="12"/>
      <c r="F112" s="42" t="s">
        <v>6</v>
      </c>
      <c r="G112" s="57"/>
      <c r="H112" s="43">
        <f t="shared" si="0"/>
        <v>27</v>
      </c>
      <c r="I112" s="43">
        <v>8</v>
      </c>
      <c r="J112" s="43">
        <v>19</v>
      </c>
    </row>
    <row r="113" spans="1:10" ht="13.5" customHeight="1">
      <c r="A113" s="17"/>
      <c r="B113" s="52"/>
      <c r="C113" s="14"/>
      <c r="D113" s="14"/>
      <c r="E113" s="15"/>
      <c r="F113" s="47"/>
      <c r="G113" s="56"/>
      <c r="H113" s="43"/>
      <c r="I113" s="43"/>
      <c r="J113" s="43"/>
    </row>
    <row r="114" spans="6:10" ht="13.5" customHeight="1">
      <c r="F114" s="16"/>
      <c r="G114" s="16"/>
      <c r="H114" s="32"/>
      <c r="I114" s="32"/>
      <c r="J114" s="32"/>
    </row>
    <row r="115" spans="1:7" ht="13.5" customHeight="1">
      <c r="A115" s="85" t="s">
        <v>7</v>
      </c>
      <c r="B115" s="85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85" t="s">
        <v>8</v>
      </c>
      <c r="B117" s="85"/>
      <c r="C117" s="45">
        <f>E117+G117</f>
        <v>13584</v>
      </c>
      <c r="D117" s="30"/>
      <c r="E117" s="45">
        <f>D10+D18+D26</f>
        <v>6963</v>
      </c>
      <c r="F117" s="30"/>
      <c r="G117" s="45">
        <f>E10+E18+E26</f>
        <v>6621</v>
      </c>
    </row>
    <row r="118" spans="1:7" ht="13.5" customHeight="1">
      <c r="A118" s="35"/>
      <c r="B118" s="35"/>
      <c r="C118" s="69"/>
      <c r="D118" s="68"/>
      <c r="E118" s="68"/>
      <c r="F118" s="68"/>
      <c r="G118" s="68"/>
    </row>
    <row r="119" spans="1:7" ht="13.5" customHeight="1">
      <c r="A119" s="85" t="s">
        <v>9</v>
      </c>
      <c r="B119" s="85"/>
      <c r="C119" s="45">
        <f>E119+G119</f>
        <v>70066</v>
      </c>
      <c r="D119" s="30"/>
      <c r="E119" s="45">
        <f>D34+D42+I10+I18+I26+I34+I42+D72+D80+D88</f>
        <v>35069</v>
      </c>
      <c r="F119" s="30"/>
      <c r="G119" s="45">
        <f>E34+E42+J10+J18+J26+J34+J42+E72+E80+E88</f>
        <v>34997</v>
      </c>
    </row>
    <row r="120" spans="1:8" ht="13.5" customHeight="1">
      <c r="A120" s="34"/>
      <c r="B120" s="34"/>
      <c r="C120" s="69"/>
      <c r="D120" s="68"/>
      <c r="E120" s="69"/>
      <c r="F120" s="68"/>
      <c r="G120" s="69"/>
      <c r="H120" s="68"/>
    </row>
    <row r="121" spans="1:7" ht="13.5" customHeight="1">
      <c r="A121" s="85" t="s">
        <v>16</v>
      </c>
      <c r="B121" s="85"/>
      <c r="C121" s="45">
        <f>E121+G121</f>
        <v>26455</v>
      </c>
      <c r="D121" s="30"/>
      <c r="E121" s="45">
        <f>D96+D104+I80+I88+I96+I104+I112+I72</f>
        <v>11384</v>
      </c>
      <c r="F121" s="30"/>
      <c r="G121" s="45">
        <f>E96+E104+J72+J80+J88+J96+J104+J112</f>
        <v>15071</v>
      </c>
    </row>
    <row r="122" spans="1:7" ht="13.5" customHeight="1">
      <c r="A122" s="35"/>
      <c r="B122" s="35"/>
      <c r="C122" s="69"/>
      <c r="D122" s="68"/>
      <c r="E122" s="68"/>
      <c r="F122" s="68"/>
      <c r="G122" s="68"/>
    </row>
    <row r="123" spans="1:7" ht="13.5" customHeight="1">
      <c r="A123" s="85" t="s">
        <v>11</v>
      </c>
      <c r="B123" s="85"/>
      <c r="C123" s="45">
        <f>E123+G123</f>
        <v>11886</v>
      </c>
      <c r="D123" s="30"/>
      <c r="E123" s="45">
        <f>I72+I80+I88+I96+I104+I112</f>
        <v>4539</v>
      </c>
      <c r="F123" s="30"/>
      <c r="G123" s="45">
        <f>J72+J80+J88+J96+J104+J112</f>
        <v>7347</v>
      </c>
    </row>
    <row r="124" spans="1:8" ht="13.5" customHeight="1">
      <c r="A124" s="41"/>
      <c r="B124" s="41"/>
      <c r="C124" s="69"/>
      <c r="D124" s="70"/>
      <c r="E124" s="70"/>
      <c r="F124" s="70"/>
      <c r="G124" s="70"/>
      <c r="H124" s="41"/>
    </row>
    <row r="125" ht="13.5" customHeight="1"/>
    <row r="126" spans="5:6" ht="13.5" customHeight="1">
      <c r="E126" s="23"/>
      <c r="F126" s="23"/>
    </row>
  </sheetData>
  <mergeCells count="27">
    <mergeCell ref="G6:G7"/>
    <mergeCell ref="F4:J4"/>
    <mergeCell ref="I6:I7"/>
    <mergeCell ref="J6:J7"/>
    <mergeCell ref="H6:H7"/>
    <mergeCell ref="D6:D7"/>
    <mergeCell ref="E6:E7"/>
    <mergeCell ref="C6:C7"/>
    <mergeCell ref="A6:A7"/>
    <mergeCell ref="B6:B7"/>
    <mergeCell ref="F6:F7"/>
    <mergeCell ref="A123:B123"/>
    <mergeCell ref="A115:B115"/>
    <mergeCell ref="A117:B117"/>
    <mergeCell ref="A119:B119"/>
    <mergeCell ref="A121:B121"/>
    <mergeCell ref="A69:A70"/>
    <mergeCell ref="B69:B70"/>
    <mergeCell ref="J69:J70"/>
    <mergeCell ref="F67:J67"/>
    <mergeCell ref="H69:H70"/>
    <mergeCell ref="F69:F70"/>
    <mergeCell ref="G69:G70"/>
    <mergeCell ref="C69:C70"/>
    <mergeCell ref="D69:D70"/>
    <mergeCell ref="E69:E70"/>
    <mergeCell ref="I69:I7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2:J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ht="18" customHeight="1">
      <c r="A4" s="2" t="s">
        <v>52</v>
      </c>
      <c r="B4" s="2"/>
      <c r="F4" s="97" t="s">
        <v>56</v>
      </c>
      <c r="G4" s="97"/>
      <c r="H4" s="97"/>
      <c r="I4" s="97"/>
      <c r="J4" s="97"/>
    </row>
    <row r="5" ht="13.5">
      <c r="C5" s="1"/>
    </row>
    <row r="6" spans="1:10" ht="13.5" customHeight="1">
      <c r="A6" s="95" t="s">
        <v>20</v>
      </c>
      <c r="B6" s="90" t="s">
        <v>40</v>
      </c>
      <c r="C6" s="98" t="s">
        <v>5</v>
      </c>
      <c r="D6" s="86" t="s">
        <v>0</v>
      </c>
      <c r="E6" s="86" t="s">
        <v>1</v>
      </c>
      <c r="F6" s="86" t="s">
        <v>20</v>
      </c>
      <c r="G6" s="90" t="s">
        <v>40</v>
      </c>
      <c r="H6" s="98" t="s">
        <v>5</v>
      </c>
      <c r="I6" s="86" t="s">
        <v>0</v>
      </c>
      <c r="J6" s="93" t="s">
        <v>1</v>
      </c>
    </row>
    <row r="7" spans="1:10" ht="13.5" customHeight="1">
      <c r="A7" s="96"/>
      <c r="B7" s="91"/>
      <c r="C7" s="99"/>
      <c r="D7" s="87"/>
      <c r="E7" s="87"/>
      <c r="F7" s="87"/>
      <c r="G7" s="91"/>
      <c r="H7" s="99"/>
      <c r="I7" s="87"/>
      <c r="J7" s="94"/>
    </row>
    <row r="8" spans="1:10" ht="14.25" customHeight="1">
      <c r="A8" s="79" t="s">
        <v>21</v>
      </c>
      <c r="B8" s="80"/>
      <c r="C8" s="82">
        <f>D8+E8</f>
        <v>78081</v>
      </c>
      <c r="D8" s="82">
        <f>SUBTOTAL(9,D10:D48,I10:I48,D72:D110,I72:I112)</f>
        <v>37380</v>
      </c>
      <c r="E8" s="82">
        <f>SUBTOTAL(9,E10:E48,J10:J48,E72:E110,J72:J112)</f>
        <v>40701</v>
      </c>
      <c r="F8" s="48"/>
      <c r="G8" s="54"/>
      <c r="H8" s="41"/>
      <c r="I8" s="41"/>
      <c r="J8" s="41"/>
    </row>
    <row r="9" spans="1:10" ht="13.5" customHeight="1">
      <c r="A9" s="16"/>
      <c r="B9" s="51"/>
      <c r="C9" s="43"/>
      <c r="D9" s="43"/>
      <c r="E9" s="64"/>
      <c r="F9" s="48"/>
      <c r="G9" s="54"/>
      <c r="H9" s="43"/>
      <c r="I9" s="43"/>
      <c r="J9" s="43"/>
    </row>
    <row r="10" spans="1:10" ht="13.5" customHeight="1">
      <c r="A10" s="34" t="s">
        <v>22</v>
      </c>
      <c r="B10" s="57"/>
      <c r="C10" s="82">
        <f>SUBTOTAL(9,C12:C16)</f>
        <v>3810</v>
      </c>
      <c r="D10" s="82">
        <f>SUBTOTAL(9,D12:D16)</f>
        <v>1962</v>
      </c>
      <c r="E10" s="82">
        <f>SUBTOTAL(9,E12:E16)</f>
        <v>1848</v>
      </c>
      <c r="F10" s="42" t="s">
        <v>23</v>
      </c>
      <c r="G10" s="57"/>
      <c r="H10" s="82">
        <f>SUBTOTAL(9,H12:H16)</f>
        <v>4598</v>
      </c>
      <c r="I10" s="82">
        <f>SUBTOTAL(9,I12:I16)</f>
        <v>2220</v>
      </c>
      <c r="J10" s="82">
        <f>SUBTOTAL(9,J12:J16)</f>
        <v>2378</v>
      </c>
    </row>
    <row r="11" spans="1:10" ht="13.5" customHeight="1">
      <c r="A11" s="16"/>
      <c r="B11" s="51"/>
      <c r="C11" s="11"/>
      <c r="D11" s="11"/>
      <c r="E11" s="12"/>
      <c r="F11" s="10"/>
      <c r="G11" s="51"/>
      <c r="H11" s="11"/>
      <c r="I11" s="11"/>
      <c r="J11" s="11"/>
    </row>
    <row r="12" spans="1:10" ht="13.5" customHeight="1">
      <c r="A12" s="16">
        <v>0</v>
      </c>
      <c r="B12" s="51"/>
      <c r="C12" s="13">
        <f>D12+E12</f>
        <v>769</v>
      </c>
      <c r="D12" s="13">
        <v>384</v>
      </c>
      <c r="E12" s="20">
        <v>385</v>
      </c>
      <c r="F12" s="10">
        <v>25</v>
      </c>
      <c r="G12" s="51">
        <v>1.0190355329949239</v>
      </c>
      <c r="H12" s="13">
        <f>I12+J12</f>
        <v>803</v>
      </c>
      <c r="I12" s="13">
        <v>392</v>
      </c>
      <c r="J12" s="13">
        <v>411</v>
      </c>
    </row>
    <row r="13" spans="1:10" ht="13.5" customHeight="1">
      <c r="A13" s="16">
        <v>1</v>
      </c>
      <c r="B13" s="51">
        <v>0.9963592233009708</v>
      </c>
      <c r="C13" s="13">
        <f>D13+E13</f>
        <v>821</v>
      </c>
      <c r="D13" s="13">
        <v>433</v>
      </c>
      <c r="E13" s="20">
        <v>388</v>
      </c>
      <c r="F13" s="10">
        <v>26</v>
      </c>
      <c r="G13" s="51">
        <v>1.035796766743649</v>
      </c>
      <c r="H13" s="13">
        <f>I13+J13</f>
        <v>897</v>
      </c>
      <c r="I13" s="13">
        <v>440</v>
      </c>
      <c r="J13" s="13">
        <v>457</v>
      </c>
    </row>
    <row r="14" spans="1:10" ht="13.5" customHeight="1">
      <c r="A14" s="16">
        <v>2</v>
      </c>
      <c r="B14" s="51">
        <v>0.9741935483870968</v>
      </c>
      <c r="C14" s="13">
        <f>D14+E14</f>
        <v>755</v>
      </c>
      <c r="D14" s="13">
        <v>398</v>
      </c>
      <c r="E14" s="20">
        <v>357</v>
      </c>
      <c r="F14" s="10">
        <v>27</v>
      </c>
      <c r="G14" s="51">
        <v>1.0603070175438596</v>
      </c>
      <c r="H14" s="13">
        <f>I14+J14</f>
        <v>967</v>
      </c>
      <c r="I14" s="13">
        <v>475</v>
      </c>
      <c r="J14" s="13">
        <v>492</v>
      </c>
    </row>
    <row r="15" spans="1:10" ht="13.5" customHeight="1">
      <c r="A15" s="16">
        <v>3</v>
      </c>
      <c r="B15" s="51">
        <v>0.9697368421052631</v>
      </c>
      <c r="C15" s="13">
        <f>D15+E15</f>
        <v>737</v>
      </c>
      <c r="D15" s="13">
        <v>378</v>
      </c>
      <c r="E15" s="20">
        <v>359</v>
      </c>
      <c r="F15" s="10">
        <v>28</v>
      </c>
      <c r="G15" s="51">
        <v>1.034519956850054</v>
      </c>
      <c r="H15" s="13">
        <f>I15+J15</f>
        <v>959</v>
      </c>
      <c r="I15" s="13">
        <v>445</v>
      </c>
      <c r="J15" s="13">
        <v>514</v>
      </c>
    </row>
    <row r="16" spans="1:10" ht="13.5" customHeight="1">
      <c r="A16" s="16">
        <v>4</v>
      </c>
      <c r="B16" s="51">
        <v>1.0097087378640777</v>
      </c>
      <c r="C16" s="13">
        <f>D16+E16</f>
        <v>728</v>
      </c>
      <c r="D16" s="13">
        <v>369</v>
      </c>
      <c r="E16" s="20">
        <v>359</v>
      </c>
      <c r="F16" s="10">
        <v>29</v>
      </c>
      <c r="G16" s="51">
        <v>1</v>
      </c>
      <c r="H16" s="13">
        <f>I16+J16</f>
        <v>972</v>
      </c>
      <c r="I16" s="13">
        <v>468</v>
      </c>
      <c r="J16" s="13">
        <v>504</v>
      </c>
    </row>
    <row r="17" spans="1:10" ht="13.5" customHeight="1">
      <c r="A17" s="16"/>
      <c r="B17" s="51"/>
      <c r="C17" s="11"/>
      <c r="D17" s="11"/>
      <c r="E17" s="12"/>
      <c r="F17" s="10"/>
      <c r="G17" s="51"/>
      <c r="H17" s="11"/>
      <c r="I17" s="11"/>
      <c r="J17" s="11"/>
    </row>
    <row r="18" spans="1:10" ht="13.5" customHeight="1">
      <c r="A18" s="34" t="s">
        <v>24</v>
      </c>
      <c r="B18" s="57"/>
      <c r="C18" s="82">
        <f>SUBTOTAL(9,C20:C24)</f>
        <v>3382</v>
      </c>
      <c r="D18" s="82">
        <f>SUBTOTAL(9,D20:D24)</f>
        <v>1735</v>
      </c>
      <c r="E18" s="82">
        <f>SUBTOTAL(9,E20:E24)</f>
        <v>1647</v>
      </c>
      <c r="F18" s="42" t="s">
        <v>25</v>
      </c>
      <c r="G18" s="57"/>
      <c r="H18" s="82">
        <f>SUBTOTAL(9,H20:H24)</f>
        <v>5443</v>
      </c>
      <c r="I18" s="82">
        <f>SUBTOTAL(9,I20:I24)</f>
        <v>2632</v>
      </c>
      <c r="J18" s="82">
        <f>SUBTOTAL(9,J20:J24)</f>
        <v>2811</v>
      </c>
    </row>
    <row r="19" spans="1:10" ht="13.5" customHeight="1">
      <c r="A19" s="16"/>
      <c r="B19" s="51"/>
      <c r="C19" s="11"/>
      <c r="D19" s="11"/>
      <c r="E19" s="12"/>
      <c r="F19" s="10"/>
      <c r="G19" s="51"/>
      <c r="H19" s="11"/>
      <c r="I19" s="11"/>
      <c r="J19" s="11"/>
    </row>
    <row r="20" spans="1:10" ht="13.5" customHeight="1">
      <c r="A20" s="16">
        <v>5</v>
      </c>
      <c r="B20" s="51">
        <v>0.9638069705093834</v>
      </c>
      <c r="C20" s="13">
        <f>D20+E20</f>
        <v>719</v>
      </c>
      <c r="D20" s="13">
        <v>355</v>
      </c>
      <c r="E20" s="20">
        <v>364</v>
      </c>
      <c r="F20" s="10">
        <v>30</v>
      </c>
      <c r="G20" s="51">
        <v>1.020568070519099</v>
      </c>
      <c r="H20" s="13">
        <f>I20+J20</f>
        <v>1042</v>
      </c>
      <c r="I20" s="13">
        <v>487</v>
      </c>
      <c r="J20" s="13">
        <v>555</v>
      </c>
    </row>
    <row r="21" spans="1:10" ht="13.5" customHeight="1">
      <c r="A21" s="16">
        <v>6</v>
      </c>
      <c r="B21" s="51">
        <v>0.9711815561959655</v>
      </c>
      <c r="C21" s="13">
        <f>D21+E21</f>
        <v>674</v>
      </c>
      <c r="D21" s="13">
        <v>340</v>
      </c>
      <c r="E21" s="20">
        <v>334</v>
      </c>
      <c r="F21" s="10">
        <v>31</v>
      </c>
      <c r="G21" s="51">
        <v>1.0082644628099173</v>
      </c>
      <c r="H21" s="13">
        <f>I21+J21</f>
        <v>1098</v>
      </c>
      <c r="I21" s="13">
        <v>535</v>
      </c>
      <c r="J21" s="13">
        <v>563</v>
      </c>
    </row>
    <row r="22" spans="1:10" ht="13.5" customHeight="1">
      <c r="A22" s="16">
        <v>7</v>
      </c>
      <c r="B22" s="51">
        <v>0.9768451519536903</v>
      </c>
      <c r="C22" s="13">
        <f>D22+E22</f>
        <v>675</v>
      </c>
      <c r="D22" s="13">
        <v>342</v>
      </c>
      <c r="E22" s="20">
        <v>333</v>
      </c>
      <c r="F22" s="10">
        <v>32</v>
      </c>
      <c r="G22" s="51">
        <v>1.012962962962963</v>
      </c>
      <c r="H22" s="13">
        <f>I22+J22</f>
        <v>1094</v>
      </c>
      <c r="I22" s="13">
        <v>520</v>
      </c>
      <c r="J22" s="13">
        <v>574</v>
      </c>
    </row>
    <row r="23" spans="1:10" ht="13.5" customHeight="1">
      <c r="A23" s="16">
        <v>8</v>
      </c>
      <c r="B23" s="51">
        <v>0.9985250737463127</v>
      </c>
      <c r="C23" s="13">
        <f>D23+E23</f>
        <v>677</v>
      </c>
      <c r="D23" s="13">
        <v>368</v>
      </c>
      <c r="E23" s="20">
        <v>309</v>
      </c>
      <c r="F23" s="10">
        <v>33</v>
      </c>
      <c r="G23" s="51">
        <v>0.987353206865402</v>
      </c>
      <c r="H23" s="13">
        <f>I23+J23</f>
        <v>1093</v>
      </c>
      <c r="I23" s="13">
        <v>523</v>
      </c>
      <c r="J23" s="13">
        <v>570</v>
      </c>
    </row>
    <row r="24" spans="1:10" ht="13.5" customHeight="1">
      <c r="A24" s="16">
        <v>9</v>
      </c>
      <c r="B24" s="51">
        <v>0.9875968992248062</v>
      </c>
      <c r="C24" s="13">
        <f>D24+E24</f>
        <v>637</v>
      </c>
      <c r="D24" s="13">
        <v>330</v>
      </c>
      <c r="E24" s="20">
        <v>307</v>
      </c>
      <c r="F24" s="10">
        <v>34</v>
      </c>
      <c r="G24" s="51">
        <v>0.9637305699481865</v>
      </c>
      <c r="H24" s="13">
        <f>I24+J24</f>
        <v>1116</v>
      </c>
      <c r="I24" s="13">
        <v>567</v>
      </c>
      <c r="J24" s="13">
        <v>549</v>
      </c>
    </row>
    <row r="25" spans="1:10" ht="13.5" customHeight="1">
      <c r="A25" s="16"/>
      <c r="B25" s="51"/>
      <c r="C25" s="11"/>
      <c r="D25" s="11"/>
      <c r="E25" s="12"/>
      <c r="F25" s="10"/>
      <c r="G25" s="51"/>
      <c r="H25" s="11"/>
      <c r="I25" s="11"/>
      <c r="J25" s="11"/>
    </row>
    <row r="26" spans="1:10" ht="13.5" customHeight="1">
      <c r="A26" s="34" t="s">
        <v>26</v>
      </c>
      <c r="B26" s="57"/>
      <c r="C26" s="82">
        <f>SUBTOTAL(9,C28:C32)</f>
        <v>3487</v>
      </c>
      <c r="D26" s="82">
        <f>SUBTOTAL(9,D28:D32)</f>
        <v>1780</v>
      </c>
      <c r="E26" s="82">
        <f>SUBTOTAL(9,E28:E32)</f>
        <v>1707</v>
      </c>
      <c r="F26" s="42" t="s">
        <v>27</v>
      </c>
      <c r="G26" s="57"/>
      <c r="H26" s="82">
        <f>SUBTOTAL(9,H28:H32)</f>
        <v>6179</v>
      </c>
      <c r="I26" s="82">
        <f>SUBTOTAL(9,I28:I32)</f>
        <v>3043</v>
      </c>
      <c r="J26" s="82">
        <f>SUBTOTAL(9,J28:J32)</f>
        <v>3136</v>
      </c>
    </row>
    <row r="27" spans="1:10" ht="13.5" customHeight="1">
      <c r="A27" s="16"/>
      <c r="B27" s="51"/>
      <c r="C27" s="11"/>
      <c r="D27" s="11"/>
      <c r="E27" s="12"/>
      <c r="F27" s="10"/>
      <c r="G27" s="51"/>
      <c r="H27" s="11"/>
      <c r="I27" s="11"/>
      <c r="J27" s="11"/>
    </row>
    <row r="28" spans="1:10" ht="13.5" customHeight="1">
      <c r="A28" s="16">
        <v>10</v>
      </c>
      <c r="B28" s="51">
        <v>1.0042432814710043</v>
      </c>
      <c r="C28" s="13">
        <f>D28+E28</f>
        <v>710</v>
      </c>
      <c r="D28" s="13">
        <v>367</v>
      </c>
      <c r="E28" s="20">
        <v>343</v>
      </c>
      <c r="F28" s="10">
        <v>35</v>
      </c>
      <c r="G28" s="51">
        <v>0.9930675909878682</v>
      </c>
      <c r="H28" s="13">
        <f>I28+J28</f>
        <v>1146</v>
      </c>
      <c r="I28" s="13">
        <v>570</v>
      </c>
      <c r="J28" s="13">
        <v>576</v>
      </c>
    </row>
    <row r="29" spans="1:10" ht="13.5" customHeight="1">
      <c r="A29" s="16">
        <v>11</v>
      </c>
      <c r="B29" s="51">
        <v>0.9828080229226361</v>
      </c>
      <c r="C29" s="13">
        <f>D29+E29</f>
        <v>686</v>
      </c>
      <c r="D29" s="13">
        <v>336</v>
      </c>
      <c r="E29" s="20">
        <v>350</v>
      </c>
      <c r="F29" s="10">
        <v>36</v>
      </c>
      <c r="G29" s="51">
        <v>0.9905335628227194</v>
      </c>
      <c r="H29" s="13">
        <f>I29+J29</f>
        <v>1151</v>
      </c>
      <c r="I29" s="13">
        <v>554</v>
      </c>
      <c r="J29" s="13">
        <v>597</v>
      </c>
    </row>
    <row r="30" spans="1:10" ht="13.5" customHeight="1">
      <c r="A30" s="16">
        <v>12</v>
      </c>
      <c r="B30" s="51">
        <v>0.9841269841269841</v>
      </c>
      <c r="C30" s="13">
        <f>D30+E30</f>
        <v>682</v>
      </c>
      <c r="D30" s="13">
        <v>375</v>
      </c>
      <c r="E30" s="20">
        <v>307</v>
      </c>
      <c r="F30" s="10">
        <v>37</v>
      </c>
      <c r="G30" s="51">
        <v>0.9944444444444445</v>
      </c>
      <c r="H30" s="13">
        <f>I30+J30</f>
        <v>1253</v>
      </c>
      <c r="I30" s="13">
        <v>612</v>
      </c>
      <c r="J30" s="13">
        <v>641</v>
      </c>
    </row>
    <row r="31" spans="1:10" ht="13.5" customHeight="1">
      <c r="A31" s="16">
        <v>13</v>
      </c>
      <c r="B31" s="51">
        <v>1.00836820083682</v>
      </c>
      <c r="C31" s="13">
        <f>D31+E31</f>
        <v>723</v>
      </c>
      <c r="D31" s="13">
        <v>341</v>
      </c>
      <c r="E31" s="20">
        <v>382</v>
      </c>
      <c r="F31" s="10">
        <v>38</v>
      </c>
      <c r="G31" s="51">
        <v>1.001547987616099</v>
      </c>
      <c r="H31" s="13">
        <f>I31+J31</f>
        <v>1294</v>
      </c>
      <c r="I31" s="13">
        <v>641</v>
      </c>
      <c r="J31" s="13">
        <v>653</v>
      </c>
    </row>
    <row r="32" spans="1:10" ht="13.5" customHeight="1">
      <c r="A32" s="16">
        <v>14</v>
      </c>
      <c r="B32" s="51">
        <v>0.9956458635703919</v>
      </c>
      <c r="C32" s="13">
        <f>D32+E32</f>
        <v>686</v>
      </c>
      <c r="D32" s="13">
        <v>361</v>
      </c>
      <c r="E32" s="20">
        <v>325</v>
      </c>
      <c r="F32" s="10">
        <v>39</v>
      </c>
      <c r="G32" s="51">
        <v>0.9925650557620818</v>
      </c>
      <c r="H32" s="13">
        <f>I32+J32</f>
        <v>1335</v>
      </c>
      <c r="I32" s="13">
        <v>666</v>
      </c>
      <c r="J32" s="13">
        <v>669</v>
      </c>
    </row>
    <row r="33" spans="1:10" ht="13.5" customHeight="1">
      <c r="A33" s="16"/>
      <c r="B33" s="51"/>
      <c r="C33" s="11"/>
      <c r="D33" s="11"/>
      <c r="E33" s="12"/>
      <c r="F33" s="10"/>
      <c r="G33" s="51"/>
      <c r="H33" s="11"/>
      <c r="I33" s="11"/>
      <c r="J33" s="11"/>
    </row>
    <row r="34" spans="1:10" ht="13.5" customHeight="1">
      <c r="A34" s="34" t="s">
        <v>28</v>
      </c>
      <c r="B34" s="57"/>
      <c r="C34" s="82">
        <f>SUBTOTAL(9,C36:C40)</f>
        <v>3669</v>
      </c>
      <c r="D34" s="82">
        <f>SUBTOTAL(9,D36:D40)</f>
        <v>1913</v>
      </c>
      <c r="E34" s="82">
        <f>SUBTOTAL(9,E36:E40)</f>
        <v>1756</v>
      </c>
      <c r="F34" s="42" t="s">
        <v>29</v>
      </c>
      <c r="G34" s="57"/>
      <c r="H34" s="82">
        <f>SUBTOTAL(9,H36:H40)</f>
        <v>6656</v>
      </c>
      <c r="I34" s="82">
        <f>SUBTOTAL(9,I36:I40)</f>
        <v>3258</v>
      </c>
      <c r="J34" s="82">
        <f>SUBTOTAL(9,J36:J40)</f>
        <v>3398</v>
      </c>
    </row>
    <row r="35" spans="1:10" ht="13.5" customHeight="1">
      <c r="A35" s="16"/>
      <c r="B35" s="51"/>
      <c r="C35" s="11"/>
      <c r="D35" s="11"/>
      <c r="E35" s="12"/>
      <c r="F35" s="10"/>
      <c r="G35" s="51"/>
      <c r="H35" s="11"/>
      <c r="I35" s="11"/>
      <c r="J35" s="11"/>
    </row>
    <row r="36" spans="1:10" ht="13.5" customHeight="1">
      <c r="A36" s="16">
        <v>15</v>
      </c>
      <c r="B36" s="51">
        <v>0.9986559139784946</v>
      </c>
      <c r="C36" s="13">
        <f>D36+E36</f>
        <v>743</v>
      </c>
      <c r="D36" s="13">
        <v>393</v>
      </c>
      <c r="E36" s="20">
        <v>350</v>
      </c>
      <c r="F36" s="10">
        <v>40</v>
      </c>
      <c r="G36" s="51">
        <v>0.992040520984081</v>
      </c>
      <c r="H36" s="13">
        <f>I36+J36</f>
        <v>1371</v>
      </c>
      <c r="I36" s="13">
        <v>674</v>
      </c>
      <c r="J36" s="13">
        <v>697</v>
      </c>
    </row>
    <row r="37" spans="1:10" ht="13.5" customHeight="1">
      <c r="A37" s="16">
        <v>16</v>
      </c>
      <c r="B37" s="51">
        <v>1.0055944055944055</v>
      </c>
      <c r="C37" s="13">
        <f>D37+E37</f>
        <v>719</v>
      </c>
      <c r="D37" s="13">
        <v>376</v>
      </c>
      <c r="E37" s="20">
        <v>343</v>
      </c>
      <c r="F37" s="10">
        <v>41</v>
      </c>
      <c r="G37" s="51">
        <v>0.985207100591716</v>
      </c>
      <c r="H37" s="13">
        <f>I37+J37</f>
        <v>1332</v>
      </c>
      <c r="I37" s="13">
        <v>654</v>
      </c>
      <c r="J37" s="13">
        <v>678</v>
      </c>
    </row>
    <row r="38" spans="1:10" ht="13.5" customHeight="1">
      <c r="A38" s="16">
        <v>17</v>
      </c>
      <c r="B38" s="51">
        <v>0.9919463087248322</v>
      </c>
      <c r="C38" s="13">
        <f>D38+E38</f>
        <v>739</v>
      </c>
      <c r="D38" s="13">
        <v>383</v>
      </c>
      <c r="E38" s="20">
        <v>356</v>
      </c>
      <c r="F38" s="10">
        <v>42</v>
      </c>
      <c r="G38" s="51">
        <v>0.9845701689933872</v>
      </c>
      <c r="H38" s="13">
        <f>I38+J38</f>
        <v>1340</v>
      </c>
      <c r="I38" s="13">
        <v>670</v>
      </c>
      <c r="J38" s="13">
        <v>670</v>
      </c>
    </row>
    <row r="39" spans="1:10" ht="13.5" customHeight="1">
      <c r="A39" s="16">
        <v>18</v>
      </c>
      <c r="B39" s="51">
        <v>0.9918032786885246</v>
      </c>
      <c r="C39" s="13">
        <f>D39+E39</f>
        <v>726</v>
      </c>
      <c r="D39" s="13">
        <v>378</v>
      </c>
      <c r="E39" s="20">
        <v>348</v>
      </c>
      <c r="F39" s="10">
        <v>43</v>
      </c>
      <c r="G39" s="51">
        <v>0.9907834101382489</v>
      </c>
      <c r="H39" s="13">
        <f>I39+J39</f>
        <v>1290</v>
      </c>
      <c r="I39" s="13">
        <v>628</v>
      </c>
      <c r="J39" s="13">
        <v>662</v>
      </c>
    </row>
    <row r="40" spans="1:10" ht="13.5" customHeight="1">
      <c r="A40" s="16">
        <v>19</v>
      </c>
      <c r="B40" s="51">
        <v>0.9973118279569892</v>
      </c>
      <c r="C40" s="13">
        <f>D40+E40</f>
        <v>742</v>
      </c>
      <c r="D40" s="13">
        <v>383</v>
      </c>
      <c r="E40" s="20">
        <v>359</v>
      </c>
      <c r="F40" s="10">
        <v>44</v>
      </c>
      <c r="G40" s="51">
        <v>0.9947368421052631</v>
      </c>
      <c r="H40" s="13">
        <f>I40+J40</f>
        <v>1323</v>
      </c>
      <c r="I40" s="13">
        <v>632</v>
      </c>
      <c r="J40" s="13">
        <v>691</v>
      </c>
    </row>
    <row r="41" spans="1:10" ht="13.5" customHeight="1">
      <c r="A41" s="16"/>
      <c r="B41" s="51"/>
      <c r="C41" s="11"/>
      <c r="D41" s="11"/>
      <c r="E41" s="12"/>
      <c r="F41" s="10"/>
      <c r="G41" s="51"/>
      <c r="H41" s="11"/>
      <c r="I41" s="11"/>
      <c r="J41" s="11"/>
    </row>
    <row r="42" spans="1:10" ht="13.5" customHeight="1">
      <c r="A42" s="34" t="s">
        <v>30</v>
      </c>
      <c r="B42" s="57"/>
      <c r="C42" s="82">
        <f>SUBTOTAL(9,C44:C48)</f>
        <v>3751</v>
      </c>
      <c r="D42" s="82">
        <f>SUBTOTAL(9,D44:D48)</f>
        <v>1864</v>
      </c>
      <c r="E42" s="82">
        <f>SUBTOTAL(9,E44:E48)</f>
        <v>1887</v>
      </c>
      <c r="F42" s="42" t="s">
        <v>31</v>
      </c>
      <c r="G42" s="57"/>
      <c r="H42" s="82">
        <f>SUBTOTAL(9,H44:H48)</f>
        <v>5686</v>
      </c>
      <c r="I42" s="82">
        <f>SUBTOTAL(9,I44:I48)</f>
        <v>2796</v>
      </c>
      <c r="J42" s="82">
        <f>SUBTOTAL(9,J44:J48)</f>
        <v>2890</v>
      </c>
    </row>
    <row r="43" spans="1:10" ht="13.5" customHeight="1">
      <c r="A43" s="16"/>
      <c r="B43" s="51"/>
      <c r="C43" s="11"/>
      <c r="D43" s="11"/>
      <c r="E43" s="12"/>
      <c r="F43" s="10"/>
      <c r="G43" s="51"/>
      <c r="H43" s="11"/>
      <c r="I43" s="11"/>
      <c r="J43" s="11"/>
    </row>
    <row r="44" spans="1:10" ht="13.5" customHeight="1">
      <c r="A44" s="16">
        <v>20</v>
      </c>
      <c r="B44" s="51">
        <v>1.0141643059490084</v>
      </c>
      <c r="C44" s="13">
        <f>D44+E44</f>
        <v>716</v>
      </c>
      <c r="D44" s="13">
        <v>360</v>
      </c>
      <c r="E44" s="20">
        <v>356</v>
      </c>
      <c r="F44" s="10">
        <v>45</v>
      </c>
      <c r="G44" s="51">
        <v>0.9781931464174455</v>
      </c>
      <c r="H44" s="13">
        <f>I44+J44</f>
        <v>1256</v>
      </c>
      <c r="I44" s="13">
        <v>623</v>
      </c>
      <c r="J44" s="13">
        <v>633</v>
      </c>
    </row>
    <row r="45" spans="1:10" ht="13.5" customHeight="1">
      <c r="A45" s="16">
        <v>21</v>
      </c>
      <c r="B45" s="51">
        <v>0.9933244325767691</v>
      </c>
      <c r="C45" s="13">
        <f>D45+E45</f>
        <v>744</v>
      </c>
      <c r="D45" s="13">
        <v>378</v>
      </c>
      <c r="E45" s="20">
        <v>366</v>
      </c>
      <c r="F45" s="10">
        <v>46</v>
      </c>
      <c r="G45" s="51">
        <v>0.9918099918099919</v>
      </c>
      <c r="H45" s="13">
        <f>I45+J45</f>
        <v>1211</v>
      </c>
      <c r="I45" s="13">
        <v>595</v>
      </c>
      <c r="J45" s="13">
        <v>616</v>
      </c>
    </row>
    <row r="46" spans="1:10" ht="13.5" customHeight="1">
      <c r="A46" s="16">
        <v>22</v>
      </c>
      <c r="B46" s="51">
        <v>1.0324858757062148</v>
      </c>
      <c r="C46" s="13">
        <f>D46+E46</f>
        <v>731</v>
      </c>
      <c r="D46" s="25">
        <v>373</v>
      </c>
      <c r="E46" s="20">
        <v>358</v>
      </c>
      <c r="F46" s="10">
        <v>47</v>
      </c>
      <c r="G46" s="51">
        <v>0.996938775510204</v>
      </c>
      <c r="H46" s="13">
        <f>I46+J46</f>
        <v>977</v>
      </c>
      <c r="I46" s="13">
        <v>466</v>
      </c>
      <c r="J46" s="13">
        <v>511</v>
      </c>
    </row>
    <row r="47" spans="1:10" ht="13.5" customHeight="1">
      <c r="A47" s="16">
        <v>23</v>
      </c>
      <c r="B47" s="51">
        <v>1.0316804407713498</v>
      </c>
      <c r="C47" s="13">
        <f>D47+E47</f>
        <v>749</v>
      </c>
      <c r="D47" s="13">
        <v>351</v>
      </c>
      <c r="E47" s="13">
        <v>398</v>
      </c>
      <c r="F47" s="10">
        <v>48</v>
      </c>
      <c r="G47" s="51">
        <v>0.9948805460750854</v>
      </c>
      <c r="H47" s="13">
        <f>I47+J47</f>
        <v>1166</v>
      </c>
      <c r="I47" s="13">
        <v>589</v>
      </c>
      <c r="J47" s="13">
        <v>577</v>
      </c>
    </row>
    <row r="48" spans="1:10" ht="13.5" customHeight="1">
      <c r="A48" s="16">
        <v>24</v>
      </c>
      <c r="B48" s="51">
        <v>1.023989898989899</v>
      </c>
      <c r="C48" s="13">
        <f>D48+E48</f>
        <v>811</v>
      </c>
      <c r="D48" s="25">
        <v>402</v>
      </c>
      <c r="E48" s="20">
        <v>409</v>
      </c>
      <c r="F48" s="10">
        <v>49</v>
      </c>
      <c r="G48" s="51">
        <v>0.9917050691244239</v>
      </c>
      <c r="H48" s="13">
        <f>I48+J48</f>
        <v>1076</v>
      </c>
      <c r="I48" s="13">
        <v>523</v>
      </c>
      <c r="J48" s="13">
        <v>553</v>
      </c>
    </row>
    <row r="49" spans="1:10" ht="13.5" customHeight="1">
      <c r="A49" s="17"/>
      <c r="B49" s="52"/>
      <c r="C49" s="14"/>
      <c r="D49" s="14"/>
      <c r="E49" s="15"/>
      <c r="F49" s="18"/>
      <c r="G49" s="52"/>
      <c r="H49" s="14"/>
      <c r="I49" s="14"/>
      <c r="J49" s="14"/>
    </row>
    <row r="50" spans="1:7" ht="13.5" customHeight="1">
      <c r="A50" t="s">
        <v>41</v>
      </c>
      <c r="F50" s="3"/>
      <c r="G50" s="3"/>
    </row>
    <row r="51" ht="13.5" customHeight="1"/>
    <row r="52" ht="13.5" customHeight="1"/>
    <row r="53" spans="5:6" ht="13.5" customHeight="1">
      <c r="E53" s="23"/>
      <c r="F53" s="23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spans="5:6" ht="13.5" customHeight="1">
      <c r="E62" s="78"/>
      <c r="F62" s="78"/>
    </row>
    <row r="63" spans="5:6" ht="13.5" customHeight="1">
      <c r="E63" s="23"/>
      <c r="F63" s="23"/>
    </row>
    <row r="65" spans="1:10" ht="17.25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7" spans="1:10" ht="18" customHeight="1">
      <c r="A67" s="2" t="s">
        <v>53</v>
      </c>
      <c r="B67" s="2"/>
      <c r="C67" s="2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95" t="s">
        <v>20</v>
      </c>
      <c r="B69" s="90" t="s">
        <v>40</v>
      </c>
      <c r="C69" s="98" t="s">
        <v>5</v>
      </c>
      <c r="D69" s="86" t="s">
        <v>0</v>
      </c>
      <c r="E69" s="86" t="s">
        <v>1</v>
      </c>
      <c r="F69" s="86" t="s">
        <v>20</v>
      </c>
      <c r="G69" s="90" t="s">
        <v>40</v>
      </c>
      <c r="H69" s="98" t="s">
        <v>5</v>
      </c>
      <c r="I69" s="86" t="s">
        <v>0</v>
      </c>
      <c r="J69" s="93" t="s">
        <v>1</v>
      </c>
    </row>
    <row r="70" spans="1:10" ht="13.5" customHeight="1">
      <c r="A70" s="96"/>
      <c r="B70" s="91"/>
      <c r="C70" s="99"/>
      <c r="D70" s="87"/>
      <c r="E70" s="87"/>
      <c r="F70" s="87"/>
      <c r="G70" s="91"/>
      <c r="H70" s="99"/>
      <c r="I70" s="87"/>
      <c r="J70" s="94"/>
    </row>
    <row r="71" spans="1:10" ht="13.5" customHeight="1">
      <c r="A71" s="8"/>
      <c r="B71" s="55"/>
      <c r="C71" s="6"/>
      <c r="D71" s="6"/>
      <c r="E71" s="7"/>
      <c r="F71" s="48"/>
      <c r="G71" s="54"/>
      <c r="H71" s="6"/>
      <c r="I71" s="6"/>
      <c r="J71" s="6"/>
    </row>
    <row r="72" spans="1:10" ht="13.5" customHeight="1">
      <c r="A72" s="34" t="s">
        <v>32</v>
      </c>
      <c r="B72" s="57"/>
      <c r="C72" s="82">
        <f>SUBTOTAL(9,C74:C78)</f>
        <v>4642</v>
      </c>
      <c r="D72" s="82">
        <f>SUBTOTAL(9,D74:D78)</f>
        <v>2277</v>
      </c>
      <c r="E72" s="82">
        <f>SUBTOTAL(9,E74:E78)</f>
        <v>2365</v>
      </c>
      <c r="F72" s="42" t="s">
        <v>33</v>
      </c>
      <c r="G72" s="57"/>
      <c r="H72" s="82">
        <f>SUBTOTAL(9,H74:H78)</f>
        <v>3631</v>
      </c>
      <c r="I72" s="82">
        <f>SUBTOTAL(9,I74:I78)</f>
        <v>1580</v>
      </c>
      <c r="J72" s="82">
        <f>SUBTOTAL(9,J74:J78)</f>
        <v>2051</v>
      </c>
    </row>
    <row r="73" spans="1:10" ht="13.5" customHeight="1">
      <c r="A73" s="16"/>
      <c r="B73" s="51"/>
      <c r="C73" s="11"/>
      <c r="D73" s="11"/>
      <c r="E73" s="12"/>
      <c r="F73" s="10"/>
      <c r="G73" s="51"/>
      <c r="H73" s="11"/>
      <c r="I73" s="11"/>
      <c r="J73" s="11"/>
    </row>
    <row r="74" spans="1:10" ht="13.5" customHeight="1">
      <c r="A74" s="16">
        <v>50</v>
      </c>
      <c r="B74" s="51">
        <v>0.9941463414634146</v>
      </c>
      <c r="C74" s="13">
        <f>D74+E74</f>
        <v>1019</v>
      </c>
      <c r="D74" s="13">
        <v>461</v>
      </c>
      <c r="E74" s="20">
        <v>558</v>
      </c>
      <c r="F74" s="10">
        <v>75</v>
      </c>
      <c r="G74" s="51">
        <v>0.9849624060150376</v>
      </c>
      <c r="H74" s="13">
        <f>I74+J74</f>
        <v>786</v>
      </c>
      <c r="I74" s="13">
        <v>318</v>
      </c>
      <c r="J74" s="13">
        <v>468</v>
      </c>
    </row>
    <row r="75" spans="1:10" ht="13.5" customHeight="1">
      <c r="A75" s="16">
        <v>51</v>
      </c>
      <c r="B75" s="51">
        <v>0.995069033530572</v>
      </c>
      <c r="C75" s="13">
        <f>D75+E75</f>
        <v>1009</v>
      </c>
      <c r="D75" s="13">
        <v>486</v>
      </c>
      <c r="E75" s="20">
        <v>523</v>
      </c>
      <c r="F75" s="10">
        <v>76</v>
      </c>
      <c r="G75" s="51">
        <v>0.9636803874092009</v>
      </c>
      <c r="H75" s="13">
        <f>I75+J75</f>
        <v>796</v>
      </c>
      <c r="I75" s="13">
        <v>348</v>
      </c>
      <c r="J75" s="13">
        <v>448</v>
      </c>
    </row>
    <row r="76" spans="1:10" ht="13.5" customHeight="1">
      <c r="A76" s="16">
        <v>52</v>
      </c>
      <c r="B76" s="51">
        <v>0.9956043956043956</v>
      </c>
      <c r="C76" s="13">
        <f>D76+E76</f>
        <v>906</v>
      </c>
      <c r="D76" s="13">
        <v>440</v>
      </c>
      <c r="E76" s="20">
        <v>466</v>
      </c>
      <c r="F76" s="10">
        <v>77</v>
      </c>
      <c r="G76" s="51">
        <v>0.9760191846522782</v>
      </c>
      <c r="H76" s="13">
        <f>I76+J76</f>
        <v>814</v>
      </c>
      <c r="I76" s="13">
        <v>361</v>
      </c>
      <c r="J76" s="13">
        <v>453</v>
      </c>
    </row>
    <row r="77" spans="1:10" ht="13.5" customHeight="1">
      <c r="A77" s="16">
        <v>53</v>
      </c>
      <c r="B77" s="51">
        <v>1.0033444816053512</v>
      </c>
      <c r="C77" s="13">
        <f>D77+E77</f>
        <v>900</v>
      </c>
      <c r="D77" s="13">
        <v>470</v>
      </c>
      <c r="E77" s="20">
        <v>430</v>
      </c>
      <c r="F77" s="10">
        <v>78</v>
      </c>
      <c r="G77" s="51">
        <v>0.960960960960961</v>
      </c>
      <c r="H77" s="13">
        <f>I77+J77</f>
        <v>640</v>
      </c>
      <c r="I77" s="13">
        <v>284</v>
      </c>
      <c r="J77" s="13">
        <v>356</v>
      </c>
    </row>
    <row r="78" spans="1:10" ht="13.5" customHeight="1">
      <c r="A78" s="16">
        <v>54</v>
      </c>
      <c r="B78" s="51">
        <v>0.9865689865689866</v>
      </c>
      <c r="C78" s="13">
        <f>D78+E78</f>
        <v>808</v>
      </c>
      <c r="D78" s="13">
        <v>420</v>
      </c>
      <c r="E78" s="20">
        <v>388</v>
      </c>
      <c r="F78" s="10">
        <v>79</v>
      </c>
      <c r="G78" s="51">
        <v>0.9916666666666667</v>
      </c>
      <c r="H78" s="13">
        <f>I78+J78</f>
        <v>595</v>
      </c>
      <c r="I78" s="13">
        <v>269</v>
      </c>
      <c r="J78" s="13">
        <v>326</v>
      </c>
    </row>
    <row r="79" spans="1:10" ht="13.5" customHeight="1">
      <c r="A79" s="16"/>
      <c r="B79" s="51"/>
      <c r="C79" s="11"/>
      <c r="D79" s="11"/>
      <c r="E79" s="12"/>
      <c r="F79" s="10"/>
      <c r="G79" s="51"/>
      <c r="H79" s="11"/>
      <c r="I79" s="11"/>
      <c r="J79" s="11"/>
    </row>
    <row r="80" spans="1:10" ht="13.5" customHeight="1">
      <c r="A80" s="34" t="s">
        <v>34</v>
      </c>
      <c r="B80" s="57"/>
      <c r="C80" s="82">
        <f>SUBTOTAL(9,C82:C86)</f>
        <v>4078</v>
      </c>
      <c r="D80" s="82">
        <f>SUBTOTAL(9,D82:D86)</f>
        <v>2000</v>
      </c>
      <c r="E80" s="82">
        <f>SUBTOTAL(9,E82:E86)</f>
        <v>2078</v>
      </c>
      <c r="F80" s="42" t="s">
        <v>35</v>
      </c>
      <c r="G80" s="57"/>
      <c r="H80" s="82">
        <f>SUBTOTAL(9,H82:H86)</f>
        <v>2252</v>
      </c>
      <c r="I80" s="82">
        <f>SUBTOTAL(9,I82:I86)</f>
        <v>847</v>
      </c>
      <c r="J80" s="82">
        <f>SUBTOTAL(9,J82:J86)</f>
        <v>1405</v>
      </c>
    </row>
    <row r="81" spans="1:10" ht="13.5" customHeight="1">
      <c r="A81" s="16"/>
      <c r="B81" s="51"/>
      <c r="C81" s="11"/>
      <c r="D81" s="11"/>
      <c r="E81" s="12"/>
      <c r="F81" s="10"/>
      <c r="G81" s="51"/>
      <c r="H81" s="11"/>
      <c r="I81" s="11"/>
      <c r="J81" s="11"/>
    </row>
    <row r="82" spans="1:10" ht="13.5" customHeight="1">
      <c r="A82" s="16">
        <v>55</v>
      </c>
      <c r="B82" s="51">
        <v>0.988558352402746</v>
      </c>
      <c r="C82" s="13">
        <f>D82+E82</f>
        <v>864</v>
      </c>
      <c r="D82" s="13">
        <v>419</v>
      </c>
      <c r="E82" s="20">
        <v>445</v>
      </c>
      <c r="F82" s="10">
        <v>80</v>
      </c>
      <c r="G82" s="51">
        <v>0.9554794520547946</v>
      </c>
      <c r="H82" s="13">
        <f>I82+J82</f>
        <v>558</v>
      </c>
      <c r="I82" s="13">
        <v>215</v>
      </c>
      <c r="J82" s="13">
        <v>343</v>
      </c>
    </row>
    <row r="83" spans="1:10" ht="13.5" customHeight="1">
      <c r="A83" s="16">
        <v>56</v>
      </c>
      <c r="B83" s="51">
        <v>1.006485084306096</v>
      </c>
      <c r="C83" s="13">
        <f>D83+E83</f>
        <v>776</v>
      </c>
      <c r="D83" s="13">
        <v>361</v>
      </c>
      <c r="E83" s="20">
        <v>415</v>
      </c>
      <c r="F83" s="10">
        <v>81</v>
      </c>
      <c r="G83" s="51">
        <v>0.9553903345724907</v>
      </c>
      <c r="H83" s="13">
        <f>I83+J83</f>
        <v>514</v>
      </c>
      <c r="I83" s="13">
        <v>207</v>
      </c>
      <c r="J83" s="13">
        <v>307</v>
      </c>
    </row>
    <row r="84" spans="1:10" ht="13.5" customHeight="1">
      <c r="A84" s="16">
        <v>57</v>
      </c>
      <c r="B84" s="51">
        <v>1.0038216560509554</v>
      </c>
      <c r="C84" s="13">
        <f>D84+E84</f>
        <v>788</v>
      </c>
      <c r="D84" s="13">
        <v>398</v>
      </c>
      <c r="E84" s="20">
        <v>390</v>
      </c>
      <c r="F84" s="10">
        <v>82</v>
      </c>
      <c r="G84" s="51">
        <v>0.9563409563409564</v>
      </c>
      <c r="H84" s="13">
        <f>I84+J84</f>
        <v>460</v>
      </c>
      <c r="I84" s="13">
        <v>163</v>
      </c>
      <c r="J84" s="13">
        <v>297</v>
      </c>
    </row>
    <row r="85" spans="1:10" ht="13.5" customHeight="1">
      <c r="A85" s="16">
        <v>58</v>
      </c>
      <c r="B85" s="51">
        <v>0.9940047961630696</v>
      </c>
      <c r="C85" s="13">
        <f>D85+E85</f>
        <v>829</v>
      </c>
      <c r="D85" s="13">
        <v>417</v>
      </c>
      <c r="E85" s="20">
        <v>412</v>
      </c>
      <c r="F85" s="10">
        <v>83</v>
      </c>
      <c r="G85" s="51">
        <v>0.9719387755102041</v>
      </c>
      <c r="H85" s="13">
        <f>I85+J85</f>
        <v>381</v>
      </c>
      <c r="I85" s="13">
        <v>151</v>
      </c>
      <c r="J85" s="13">
        <v>230</v>
      </c>
    </row>
    <row r="86" spans="1:10" ht="13.5" customHeight="1">
      <c r="A86" s="16">
        <v>59</v>
      </c>
      <c r="B86" s="51">
        <v>0.992744860943168</v>
      </c>
      <c r="C86" s="13">
        <f>D86+E86</f>
        <v>821</v>
      </c>
      <c r="D86" s="13">
        <v>405</v>
      </c>
      <c r="E86" s="20">
        <v>416</v>
      </c>
      <c r="F86" s="10">
        <v>84</v>
      </c>
      <c r="G86" s="51">
        <v>0.9390581717451524</v>
      </c>
      <c r="H86" s="13">
        <f>I86+J86</f>
        <v>339</v>
      </c>
      <c r="I86" s="13">
        <v>111</v>
      </c>
      <c r="J86" s="13">
        <v>228</v>
      </c>
    </row>
    <row r="87" spans="1:10" ht="13.5" customHeight="1">
      <c r="A87" s="16"/>
      <c r="B87" s="51"/>
      <c r="C87" s="11"/>
      <c r="D87" s="11"/>
      <c r="E87" s="12"/>
      <c r="F87" s="10"/>
      <c r="G87" s="51"/>
      <c r="H87" s="11"/>
      <c r="I87" s="11"/>
      <c r="J87" s="11"/>
    </row>
    <row r="88" spans="1:10" ht="13.5" customHeight="1">
      <c r="A88" s="34" t="s">
        <v>36</v>
      </c>
      <c r="B88" s="57"/>
      <c r="C88" s="82">
        <f>SUBTOTAL(9,C90:C94)</f>
        <v>5158</v>
      </c>
      <c r="D88" s="82">
        <f>SUBTOTAL(9,D90:D94)</f>
        <v>2409</v>
      </c>
      <c r="E88" s="82">
        <f>SUBTOTAL(9,E90:E94)</f>
        <v>2749</v>
      </c>
      <c r="F88" s="42" t="s">
        <v>2</v>
      </c>
      <c r="G88" s="57"/>
      <c r="H88" s="82">
        <f>SUBTOTAL(9,H90:H94)</f>
        <v>1188</v>
      </c>
      <c r="I88" s="82">
        <f>SUBTOTAL(9,I90:I94)</f>
        <v>387</v>
      </c>
      <c r="J88" s="82">
        <f>SUBTOTAL(9,J90:J94)</f>
        <v>801</v>
      </c>
    </row>
    <row r="89" spans="1:10" ht="13.5" customHeight="1">
      <c r="A89" s="16"/>
      <c r="B89" s="51"/>
      <c r="C89" s="11"/>
      <c r="D89" s="11"/>
      <c r="E89" s="12"/>
      <c r="F89" s="10"/>
      <c r="G89" s="51"/>
      <c r="H89" s="13"/>
      <c r="I89" s="13"/>
      <c r="J89" s="13"/>
    </row>
    <row r="90" spans="1:10" ht="13.5" customHeight="1">
      <c r="A90" s="16">
        <v>60</v>
      </c>
      <c r="B90" s="51">
        <v>0.9910514541387024</v>
      </c>
      <c r="C90" s="13">
        <f>D90+E90</f>
        <v>886</v>
      </c>
      <c r="D90" s="13">
        <v>400</v>
      </c>
      <c r="E90" s="20">
        <v>486</v>
      </c>
      <c r="F90" s="10">
        <v>85</v>
      </c>
      <c r="G90" s="51">
        <v>0.9371428571428572</v>
      </c>
      <c r="H90" s="13">
        <f>I90+J90</f>
        <v>328</v>
      </c>
      <c r="I90" s="13">
        <v>119</v>
      </c>
      <c r="J90" s="13">
        <v>209</v>
      </c>
    </row>
    <row r="91" spans="1:10" ht="13.5" customHeight="1">
      <c r="A91" s="16">
        <v>61</v>
      </c>
      <c r="B91" s="51">
        <v>0.9795698924731183</v>
      </c>
      <c r="C91" s="13">
        <f>D91+E91</f>
        <v>911</v>
      </c>
      <c r="D91" s="13">
        <v>440</v>
      </c>
      <c r="E91" s="20">
        <v>471</v>
      </c>
      <c r="F91" s="10">
        <v>86</v>
      </c>
      <c r="G91" s="51">
        <v>0.9137931034482759</v>
      </c>
      <c r="H91" s="13">
        <f>I91+J91</f>
        <v>265</v>
      </c>
      <c r="I91" s="13">
        <v>95</v>
      </c>
      <c r="J91" s="13">
        <v>170</v>
      </c>
    </row>
    <row r="92" spans="1:10" ht="13.5" customHeight="1">
      <c r="A92" s="16">
        <v>62</v>
      </c>
      <c r="B92" s="51">
        <v>0.9921491658488715</v>
      </c>
      <c r="C92" s="13">
        <f>D92+E92</f>
        <v>1011</v>
      </c>
      <c r="D92" s="13">
        <v>485</v>
      </c>
      <c r="E92" s="20">
        <v>526</v>
      </c>
      <c r="F92" s="10">
        <v>87</v>
      </c>
      <c r="G92" s="51">
        <v>0.9362549800796812</v>
      </c>
      <c r="H92" s="13">
        <f>I92+J92</f>
        <v>235</v>
      </c>
      <c r="I92" s="13">
        <v>72</v>
      </c>
      <c r="J92" s="13">
        <v>163</v>
      </c>
    </row>
    <row r="93" spans="1:10" ht="13.5" customHeight="1">
      <c r="A93" s="16">
        <v>63</v>
      </c>
      <c r="B93" s="51">
        <v>1.000968992248062</v>
      </c>
      <c r="C93" s="13">
        <f>D93+E93</f>
        <v>1033</v>
      </c>
      <c r="D93" s="13">
        <v>483</v>
      </c>
      <c r="E93" s="20">
        <v>550</v>
      </c>
      <c r="F93" s="10">
        <v>88</v>
      </c>
      <c r="G93" s="51">
        <v>0.9032258064516129</v>
      </c>
      <c r="H93" s="13">
        <f>I93+J93</f>
        <v>196</v>
      </c>
      <c r="I93" s="13">
        <v>53</v>
      </c>
      <c r="J93" s="13">
        <v>143</v>
      </c>
    </row>
    <row r="94" spans="1:10" ht="13.5" customHeight="1">
      <c r="A94" s="16">
        <v>64</v>
      </c>
      <c r="B94" s="51">
        <v>0.9894815927873779</v>
      </c>
      <c r="C94" s="13">
        <f>D94+E94</f>
        <v>1317</v>
      </c>
      <c r="D94" s="13">
        <v>601</v>
      </c>
      <c r="E94" s="20">
        <v>716</v>
      </c>
      <c r="F94" s="10">
        <v>89</v>
      </c>
      <c r="G94" s="51">
        <v>0.9213483146067416</v>
      </c>
      <c r="H94" s="13">
        <f>I94+J94</f>
        <v>164</v>
      </c>
      <c r="I94" s="13">
        <v>48</v>
      </c>
      <c r="J94" s="13">
        <v>116</v>
      </c>
    </row>
    <row r="95" spans="1:10" ht="13.5" customHeight="1">
      <c r="A95" s="16"/>
      <c r="B95" s="51"/>
      <c r="C95" s="11"/>
      <c r="D95" s="11"/>
      <c r="E95" s="12"/>
      <c r="F95" s="10"/>
      <c r="G95" s="51"/>
      <c r="H95" s="13"/>
      <c r="I95" s="13"/>
      <c r="J95" s="13"/>
    </row>
    <row r="96" spans="1:10" ht="13.5" customHeight="1">
      <c r="A96" s="34" t="s">
        <v>37</v>
      </c>
      <c r="B96" s="57"/>
      <c r="C96" s="82">
        <f>SUBTOTAL(9,C98:C102)</f>
        <v>5189</v>
      </c>
      <c r="D96" s="82">
        <f>SUBTOTAL(9,D98:D102)</f>
        <v>2394</v>
      </c>
      <c r="E96" s="82">
        <f>SUBTOTAL(9,E98:E102)</f>
        <v>2795</v>
      </c>
      <c r="F96" s="42" t="s">
        <v>3</v>
      </c>
      <c r="G96" s="57"/>
      <c r="H96" s="82">
        <f>SUBTOTAL(9,H98:H102)</f>
        <v>451</v>
      </c>
      <c r="I96" s="82">
        <f>SUBTOTAL(9,I98:I102)</f>
        <v>88</v>
      </c>
      <c r="J96" s="82">
        <f>SUBTOTAL(9,J98:J102)</f>
        <v>363</v>
      </c>
    </row>
    <row r="97" spans="1:10" ht="13.5" customHeight="1">
      <c r="A97" s="16"/>
      <c r="B97" s="51"/>
      <c r="C97" s="11"/>
      <c r="D97" s="11"/>
      <c r="E97" s="12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0.9985074626865672</v>
      </c>
      <c r="C98" s="13">
        <f>D98+E98</f>
        <v>1338</v>
      </c>
      <c r="D98" s="13">
        <v>611</v>
      </c>
      <c r="E98" s="20">
        <v>727</v>
      </c>
      <c r="F98" s="10">
        <v>90</v>
      </c>
      <c r="G98" s="51">
        <v>0.9</v>
      </c>
      <c r="H98" s="13">
        <f>I98+J98</f>
        <v>135</v>
      </c>
      <c r="I98" s="13">
        <v>24</v>
      </c>
      <c r="J98" s="13">
        <v>111</v>
      </c>
    </row>
    <row r="99" spans="1:10" ht="13.5" customHeight="1">
      <c r="A99" s="16">
        <v>66</v>
      </c>
      <c r="B99" s="51">
        <v>0.9967239967239967</v>
      </c>
      <c r="C99" s="13">
        <f>D99+E99</f>
        <v>1217</v>
      </c>
      <c r="D99" s="13">
        <v>576</v>
      </c>
      <c r="E99" s="20">
        <v>641</v>
      </c>
      <c r="F99" s="10">
        <v>91</v>
      </c>
      <c r="G99" s="51">
        <v>0.784</v>
      </c>
      <c r="H99" s="13">
        <f>I99+J99</f>
        <v>98</v>
      </c>
      <c r="I99" s="13">
        <v>18</v>
      </c>
      <c r="J99" s="13">
        <v>80</v>
      </c>
    </row>
    <row r="100" spans="1:10" ht="13.5" customHeight="1">
      <c r="A100" s="16">
        <v>67</v>
      </c>
      <c r="B100" s="51">
        <v>0.993734335839599</v>
      </c>
      <c r="C100" s="13">
        <f>D100+E100</f>
        <v>793</v>
      </c>
      <c r="D100" s="13">
        <v>351</v>
      </c>
      <c r="E100" s="20">
        <v>442</v>
      </c>
      <c r="F100" s="10">
        <v>92</v>
      </c>
      <c r="G100" s="51">
        <v>0.8782608695652174</v>
      </c>
      <c r="H100" s="13">
        <f>I100+J100</f>
        <v>101</v>
      </c>
      <c r="I100" s="13">
        <v>24</v>
      </c>
      <c r="J100" s="13">
        <v>77</v>
      </c>
    </row>
    <row r="101" spans="1:10" ht="13.5" customHeight="1">
      <c r="A101" s="16">
        <v>68</v>
      </c>
      <c r="B101" s="51">
        <v>1</v>
      </c>
      <c r="C101" s="13">
        <f>D101+E101</f>
        <v>840</v>
      </c>
      <c r="D101" s="13">
        <v>387</v>
      </c>
      <c r="E101" s="20">
        <v>453</v>
      </c>
      <c r="F101" s="10">
        <v>93</v>
      </c>
      <c r="G101" s="51">
        <v>0.7956989247311828</v>
      </c>
      <c r="H101" s="13">
        <f>I101+J101</f>
        <v>74</v>
      </c>
      <c r="I101" s="13">
        <v>15</v>
      </c>
      <c r="J101" s="13">
        <v>59</v>
      </c>
    </row>
    <row r="102" spans="1:10" ht="13.5" customHeight="1">
      <c r="A102" s="16">
        <v>69</v>
      </c>
      <c r="B102" s="51">
        <v>0.9950298210735586</v>
      </c>
      <c r="C102" s="13">
        <f>D102+E102</f>
        <v>1001</v>
      </c>
      <c r="D102" s="13">
        <v>469</v>
      </c>
      <c r="E102" s="20">
        <v>532</v>
      </c>
      <c r="F102" s="10">
        <v>94</v>
      </c>
      <c r="G102" s="51">
        <v>0.7543859649122807</v>
      </c>
      <c r="H102" s="13">
        <f>I102+J102</f>
        <v>43</v>
      </c>
      <c r="I102" s="13">
        <v>7</v>
      </c>
      <c r="J102" s="13">
        <v>36</v>
      </c>
    </row>
    <row r="103" spans="1:10" ht="13.5" customHeight="1">
      <c r="A103" s="16"/>
      <c r="B103" s="51"/>
      <c r="C103" s="11"/>
      <c r="D103" s="11"/>
      <c r="E103" s="12"/>
      <c r="F103" s="10"/>
      <c r="G103" s="51"/>
      <c r="H103" s="13"/>
      <c r="I103" s="13"/>
      <c r="J103" s="13"/>
    </row>
    <row r="104" spans="1:10" ht="13.5" customHeight="1">
      <c r="A104" s="34" t="s">
        <v>38</v>
      </c>
      <c r="B104" s="57"/>
      <c r="C104" s="82">
        <f>SUBTOTAL(9,C106:C110)</f>
        <v>4682</v>
      </c>
      <c r="D104" s="82">
        <f>SUBTOTAL(9,D106:D110)</f>
        <v>2169</v>
      </c>
      <c r="E104" s="82">
        <f>SUBTOTAL(9,E106:E110)</f>
        <v>2513</v>
      </c>
      <c r="F104" s="42" t="s">
        <v>4</v>
      </c>
      <c r="G104" s="57"/>
      <c r="H104" s="82">
        <f>SUBTOTAL(9,H106:H110)</f>
        <v>123</v>
      </c>
      <c r="I104" s="82">
        <f>SUBTOTAL(9,I106:I110)</f>
        <v>22</v>
      </c>
      <c r="J104" s="82">
        <f>SUBTOTAL(9,J106:J110)</f>
        <v>101</v>
      </c>
    </row>
    <row r="105" spans="1:10" ht="13.5" customHeight="1">
      <c r="A105" s="16" t="s">
        <v>39</v>
      </c>
      <c r="B105" s="51"/>
      <c r="C105" s="11"/>
      <c r="D105" s="11"/>
      <c r="E105" s="12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0.9899598393574297</v>
      </c>
      <c r="C106" s="13">
        <f>D106+E106</f>
        <v>986</v>
      </c>
      <c r="D106" s="13">
        <v>445</v>
      </c>
      <c r="E106" s="20">
        <v>541</v>
      </c>
      <c r="F106" s="10">
        <v>95</v>
      </c>
      <c r="G106" s="51">
        <v>0.7555555555555555</v>
      </c>
      <c r="H106" s="13">
        <f aca="true" t="shared" si="0" ref="H106:H112">I106+J106</f>
        <v>34</v>
      </c>
      <c r="I106" s="13">
        <v>7</v>
      </c>
      <c r="J106" s="13">
        <v>27</v>
      </c>
    </row>
    <row r="107" spans="1:10" ht="13.5" customHeight="1">
      <c r="A107" s="16">
        <v>71</v>
      </c>
      <c r="B107" s="51">
        <v>0.9783834586466166</v>
      </c>
      <c r="C107" s="13">
        <f>D107+E107</f>
        <v>1041</v>
      </c>
      <c r="D107" s="13">
        <v>457</v>
      </c>
      <c r="E107" s="20">
        <v>584</v>
      </c>
      <c r="F107" s="10">
        <v>96</v>
      </c>
      <c r="G107" s="51">
        <v>0.825</v>
      </c>
      <c r="H107" s="13">
        <f t="shared" si="0"/>
        <v>33</v>
      </c>
      <c r="I107" s="13">
        <v>6</v>
      </c>
      <c r="J107" s="13">
        <v>27</v>
      </c>
    </row>
    <row r="108" spans="1:10" ht="13.5" customHeight="1">
      <c r="A108" s="16">
        <v>72</v>
      </c>
      <c r="B108" s="51">
        <v>0.9781990521327014</v>
      </c>
      <c r="C108" s="13">
        <f>D108+E108</f>
        <v>1032</v>
      </c>
      <c r="D108" s="13">
        <v>503</v>
      </c>
      <c r="E108" s="20">
        <v>529</v>
      </c>
      <c r="F108" s="10">
        <v>97</v>
      </c>
      <c r="G108" s="51">
        <v>0.7741935483870968</v>
      </c>
      <c r="H108" s="13">
        <f t="shared" si="0"/>
        <v>24</v>
      </c>
      <c r="I108" s="13">
        <v>4</v>
      </c>
      <c r="J108" s="13">
        <v>20</v>
      </c>
    </row>
    <row r="109" spans="1:10" ht="13.5" customHeight="1">
      <c r="A109" s="16">
        <v>73</v>
      </c>
      <c r="B109" s="51">
        <v>0.9877750611246944</v>
      </c>
      <c r="C109" s="13">
        <f>D109+E109</f>
        <v>808</v>
      </c>
      <c r="D109" s="25">
        <v>377</v>
      </c>
      <c r="E109" s="20">
        <v>431</v>
      </c>
      <c r="F109" s="10">
        <v>98</v>
      </c>
      <c r="G109" s="51">
        <v>0.7692307692307693</v>
      </c>
      <c r="H109" s="13">
        <f t="shared" si="0"/>
        <v>20</v>
      </c>
      <c r="I109" s="13">
        <v>2</v>
      </c>
      <c r="J109" s="13">
        <v>18</v>
      </c>
    </row>
    <row r="110" spans="1:10" ht="13.5" customHeight="1">
      <c r="A110" s="16">
        <v>74</v>
      </c>
      <c r="B110" s="51">
        <v>0.9926918392204629</v>
      </c>
      <c r="C110" s="13">
        <f>D110+E110</f>
        <v>815</v>
      </c>
      <c r="D110" s="13">
        <v>387</v>
      </c>
      <c r="E110" s="13">
        <v>428</v>
      </c>
      <c r="F110" s="10">
        <v>99</v>
      </c>
      <c r="G110" s="51">
        <v>0.7058823529411765</v>
      </c>
      <c r="H110" s="13">
        <f t="shared" si="0"/>
        <v>12</v>
      </c>
      <c r="I110" s="13">
        <v>3</v>
      </c>
      <c r="J110" s="13">
        <v>9</v>
      </c>
    </row>
    <row r="111" spans="1:10" ht="13.5" customHeight="1">
      <c r="A111" s="16"/>
      <c r="B111" s="51"/>
      <c r="C111" s="13"/>
      <c r="D111" s="13"/>
      <c r="E111" s="13"/>
      <c r="F111" s="10"/>
      <c r="G111" s="51"/>
      <c r="H111" s="13"/>
      <c r="I111" s="13"/>
      <c r="J111" s="13"/>
    </row>
    <row r="112" spans="1:10" ht="13.5" customHeight="1">
      <c r="A112" s="16"/>
      <c r="B112" s="51"/>
      <c r="C112" s="19"/>
      <c r="D112" s="19"/>
      <c r="E112" s="12"/>
      <c r="F112" s="42" t="s">
        <v>6</v>
      </c>
      <c r="G112" s="57"/>
      <c r="H112" s="43">
        <f t="shared" si="0"/>
        <v>26</v>
      </c>
      <c r="I112" s="43">
        <v>4</v>
      </c>
      <c r="J112" s="43">
        <v>22</v>
      </c>
    </row>
    <row r="113" spans="1:10" ht="13.5" customHeight="1">
      <c r="A113" s="17"/>
      <c r="B113" s="52"/>
      <c r="C113" s="14"/>
      <c r="D113" s="14"/>
      <c r="E113" s="15"/>
      <c r="F113" s="47"/>
      <c r="G113" s="56"/>
      <c r="H113" s="43"/>
      <c r="I113" s="43"/>
      <c r="J113" s="43"/>
    </row>
    <row r="114" spans="1:10" ht="13.5" customHeight="1">
      <c r="A114" s="29"/>
      <c r="B114" s="29"/>
      <c r="C114" s="32"/>
      <c r="D114" s="32"/>
      <c r="E114" s="32"/>
      <c r="F114" s="31"/>
      <c r="G114" s="31"/>
      <c r="H114" s="32"/>
      <c r="I114" s="32"/>
      <c r="J114" s="32"/>
    </row>
    <row r="115" spans="1:7" ht="13.5" customHeight="1">
      <c r="A115" s="85" t="s">
        <v>7</v>
      </c>
      <c r="B115" s="85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85" t="s">
        <v>8</v>
      </c>
      <c r="B117" s="85"/>
      <c r="C117" s="45">
        <f aca="true" t="shared" si="1" ref="C117:C123">E117+G117</f>
        <v>10679</v>
      </c>
      <c r="D117" s="30"/>
      <c r="E117" s="45">
        <f>D10+D18+D26</f>
        <v>5477</v>
      </c>
      <c r="F117" s="30"/>
      <c r="G117" s="45">
        <f>E10+E18+E26</f>
        <v>5202</v>
      </c>
    </row>
    <row r="118" spans="1:7" ht="13.5" customHeight="1">
      <c r="A118" s="35"/>
      <c r="B118" s="35"/>
      <c r="C118" s="69"/>
      <c r="D118" s="68"/>
      <c r="E118" s="68"/>
      <c r="F118" s="68"/>
      <c r="G118" s="68"/>
    </row>
    <row r="119" spans="1:7" ht="13.5" customHeight="1">
      <c r="A119" s="85" t="s">
        <v>9</v>
      </c>
      <c r="B119" s="85"/>
      <c r="C119" s="45">
        <f t="shared" si="1"/>
        <v>49860</v>
      </c>
      <c r="D119" s="30"/>
      <c r="E119" s="45">
        <f>D34+D42+I10+I18+I26+I34+I42+D72+D80+D88</f>
        <v>24412</v>
      </c>
      <c r="F119" s="30"/>
      <c r="G119" s="45">
        <f>E34+E42+J10+J18+J26+J34+J42+E72+E80+E88</f>
        <v>25448</v>
      </c>
    </row>
    <row r="120" spans="1:7" ht="13.5" customHeight="1">
      <c r="A120" s="34"/>
      <c r="B120" s="34"/>
      <c r="C120" s="69"/>
      <c r="D120" s="68"/>
      <c r="E120" s="69"/>
      <c r="F120" s="68"/>
      <c r="G120" s="69"/>
    </row>
    <row r="121" spans="1:7" ht="13.5" customHeight="1">
      <c r="A121" s="85" t="s">
        <v>16</v>
      </c>
      <c r="B121" s="85"/>
      <c r="C121" s="45">
        <f t="shared" si="1"/>
        <v>17542</v>
      </c>
      <c r="D121" s="30"/>
      <c r="E121" s="45">
        <f>D96+D104+I80+I88+I96+I104+I112+I72</f>
        <v>7491</v>
      </c>
      <c r="F121" s="30"/>
      <c r="G121" s="45">
        <f>E96+E104+J72+J80+J88+J96+J104+J112</f>
        <v>10051</v>
      </c>
    </row>
    <row r="122" spans="1:7" ht="13.5" customHeight="1">
      <c r="A122" s="35"/>
      <c r="B122" s="35"/>
      <c r="C122" s="69"/>
      <c r="D122" s="68"/>
      <c r="E122" s="68"/>
      <c r="F122" s="68"/>
      <c r="G122" s="68"/>
    </row>
    <row r="123" spans="1:7" ht="13.5" customHeight="1">
      <c r="A123" s="85" t="s">
        <v>11</v>
      </c>
      <c r="B123" s="85"/>
      <c r="C123" s="45">
        <f t="shared" si="1"/>
        <v>7671</v>
      </c>
      <c r="D123" s="30"/>
      <c r="E123" s="45">
        <f>I72+I80+I88+I96+I104+I112</f>
        <v>2928</v>
      </c>
      <c r="F123" s="30"/>
      <c r="G123" s="45">
        <f>J72+J80+J88+J96+J104+J112</f>
        <v>4743</v>
      </c>
    </row>
    <row r="124" spans="3:7" ht="13.5" customHeight="1">
      <c r="C124" s="69"/>
      <c r="D124" s="70"/>
      <c r="E124" s="70"/>
      <c r="F124" s="70"/>
      <c r="G124" s="70"/>
    </row>
    <row r="125" ht="13.5" customHeight="1"/>
    <row r="126" spans="5:6" ht="13.5" customHeight="1">
      <c r="E126" s="23"/>
      <c r="F126" s="23"/>
    </row>
  </sheetData>
  <mergeCells count="27">
    <mergeCell ref="G6:G7"/>
    <mergeCell ref="C6:C7"/>
    <mergeCell ref="D6:D7"/>
    <mergeCell ref="E6:E7"/>
    <mergeCell ref="F4:J4"/>
    <mergeCell ref="I6:I7"/>
    <mergeCell ref="J6:J7"/>
    <mergeCell ref="A6:A7"/>
    <mergeCell ref="F67:J67"/>
    <mergeCell ref="I69:I70"/>
    <mergeCell ref="H69:H70"/>
    <mergeCell ref="J69:J70"/>
    <mergeCell ref="C69:C70"/>
    <mergeCell ref="D69:D70"/>
    <mergeCell ref="E69:E70"/>
    <mergeCell ref="F69:F70"/>
    <mergeCell ref="F6:F7"/>
    <mergeCell ref="B6:B7"/>
    <mergeCell ref="H6:H7"/>
    <mergeCell ref="G69:G70"/>
    <mergeCell ref="A123:B123"/>
    <mergeCell ref="A115:B115"/>
    <mergeCell ref="A117:B117"/>
    <mergeCell ref="A119:B119"/>
    <mergeCell ref="A121:B121"/>
    <mergeCell ref="A69:A70"/>
    <mergeCell ref="B69:B70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K126"/>
  <sheetViews>
    <sheetView workbookViewId="0" topLeftCell="A1">
      <selection activeCell="E2" sqref="E2"/>
    </sheetView>
  </sheetViews>
  <sheetFormatPr defaultColWidth="9.00390625" defaultRowHeight="13.5"/>
  <cols>
    <col min="1" max="1" width="10.625" style="0" customWidth="1"/>
    <col min="2" max="2" width="8.125" style="0" customWidth="1"/>
    <col min="6" max="6" width="10.625" style="0" customWidth="1"/>
    <col min="7" max="7" width="8.125" style="0" customWidth="1"/>
  </cols>
  <sheetData>
    <row r="2" spans="1:10" ht="17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ht="18" customHeight="1">
      <c r="A4" s="2" t="s">
        <v>54</v>
      </c>
      <c r="B4" s="2"/>
      <c r="F4" s="97" t="s">
        <v>56</v>
      </c>
      <c r="G4" s="97"/>
      <c r="H4" s="97"/>
      <c r="I4" s="97"/>
      <c r="J4" s="97"/>
    </row>
    <row r="5" ht="13.5">
      <c r="C5" s="1"/>
    </row>
    <row r="6" spans="1:10" ht="13.5" customHeight="1">
      <c r="A6" s="88" t="s">
        <v>20</v>
      </c>
      <c r="B6" s="90" t="s">
        <v>40</v>
      </c>
      <c r="C6" s="95" t="s">
        <v>5</v>
      </c>
      <c r="D6" s="86" t="s">
        <v>0</v>
      </c>
      <c r="E6" s="86" t="s">
        <v>1</v>
      </c>
      <c r="F6" s="93" t="s">
        <v>20</v>
      </c>
      <c r="G6" s="90" t="s">
        <v>40</v>
      </c>
      <c r="H6" s="95" t="s">
        <v>5</v>
      </c>
      <c r="I6" s="86" t="s">
        <v>0</v>
      </c>
      <c r="J6" s="88" t="s">
        <v>1</v>
      </c>
    </row>
    <row r="7" spans="1:10" ht="13.5" customHeight="1">
      <c r="A7" s="89"/>
      <c r="B7" s="91"/>
      <c r="C7" s="96"/>
      <c r="D7" s="87"/>
      <c r="E7" s="87"/>
      <c r="F7" s="94"/>
      <c r="G7" s="91"/>
      <c r="H7" s="96"/>
      <c r="I7" s="87"/>
      <c r="J7" s="89"/>
    </row>
    <row r="8" spans="1:10" ht="14.25" customHeight="1">
      <c r="A8" s="79" t="s">
        <v>21</v>
      </c>
      <c r="B8" s="80"/>
      <c r="C8" s="82">
        <f>D8+E8</f>
        <v>94070</v>
      </c>
      <c r="D8" s="82">
        <f>SUBTOTAL(9,D10:D48,I10:I48,D72:D110,I72:I112)</f>
        <v>46281</v>
      </c>
      <c r="E8" s="82">
        <f>SUBTOTAL(9,E10:E48,J10:J48,E72:E110,J72:J112)</f>
        <v>47789</v>
      </c>
      <c r="F8" s="48"/>
      <c r="G8" s="54"/>
      <c r="H8" s="41"/>
      <c r="I8" s="41"/>
      <c r="J8" s="41"/>
    </row>
    <row r="9" spans="1:10" ht="13.5" customHeight="1">
      <c r="A9" s="16"/>
      <c r="B9" s="51"/>
      <c r="C9" s="43"/>
      <c r="D9" s="43"/>
      <c r="E9" s="64"/>
      <c r="F9" s="48"/>
      <c r="G9" s="54"/>
      <c r="H9" s="43"/>
      <c r="I9" s="43"/>
      <c r="J9" s="43"/>
    </row>
    <row r="10" spans="1:10" ht="13.5" customHeight="1">
      <c r="A10" s="34" t="s">
        <v>22</v>
      </c>
      <c r="B10" s="57"/>
      <c r="C10" s="82">
        <f>SUBTOTAL(9,C12:C16)</f>
        <v>4432</v>
      </c>
      <c r="D10" s="82">
        <f>SUBTOTAL(9,D12:D16)</f>
        <v>2271</v>
      </c>
      <c r="E10" s="82">
        <f>SUBTOTAL(9,E12:E16)</f>
        <v>2161</v>
      </c>
      <c r="F10" s="42" t="s">
        <v>23</v>
      </c>
      <c r="G10" s="57"/>
      <c r="H10" s="82">
        <f>SUBTOTAL(9,H12:H16)</f>
        <v>6092</v>
      </c>
      <c r="I10" s="82">
        <f>SUBTOTAL(9,I12:I16)</f>
        <v>3143</v>
      </c>
      <c r="J10" s="82">
        <f>SUBTOTAL(9,J12:J16)</f>
        <v>2949</v>
      </c>
    </row>
    <row r="11" spans="1:10" ht="13.5" customHeight="1">
      <c r="A11" s="16"/>
      <c r="B11" s="51"/>
      <c r="C11" s="11"/>
      <c r="D11" s="11"/>
      <c r="E11" s="12"/>
      <c r="F11" s="10"/>
      <c r="G11" s="51"/>
      <c r="H11" s="11"/>
      <c r="I11" s="11"/>
      <c r="J11" s="11"/>
    </row>
    <row r="12" spans="1:10" ht="13.5" customHeight="1">
      <c r="A12" s="16">
        <v>0</v>
      </c>
      <c r="B12" s="51"/>
      <c r="C12" s="13">
        <f>D12+E12</f>
        <v>889</v>
      </c>
      <c r="D12" s="13">
        <v>452</v>
      </c>
      <c r="E12" s="20">
        <v>437</v>
      </c>
      <c r="F12" s="10">
        <v>25</v>
      </c>
      <c r="G12" s="51">
        <v>1.0210430009149132</v>
      </c>
      <c r="H12" s="13">
        <f>I12+J12</f>
        <v>1116</v>
      </c>
      <c r="I12" s="13">
        <v>575</v>
      </c>
      <c r="J12" s="13">
        <v>541</v>
      </c>
    </row>
    <row r="13" spans="1:10" ht="13.5" customHeight="1">
      <c r="A13" s="16">
        <v>1</v>
      </c>
      <c r="B13" s="51">
        <v>0.9602510460251046</v>
      </c>
      <c r="C13" s="13">
        <f>D13+E13</f>
        <v>918</v>
      </c>
      <c r="D13" s="13">
        <v>479</v>
      </c>
      <c r="E13" s="20">
        <v>439</v>
      </c>
      <c r="F13" s="10">
        <v>26</v>
      </c>
      <c r="G13" s="51">
        <v>1.009409751924722</v>
      </c>
      <c r="H13" s="13">
        <f>I13+J13</f>
        <v>1180</v>
      </c>
      <c r="I13" s="13">
        <v>626</v>
      </c>
      <c r="J13" s="13">
        <v>554</v>
      </c>
    </row>
    <row r="14" spans="1:10" ht="13.5" customHeight="1">
      <c r="A14" s="16">
        <v>2</v>
      </c>
      <c r="B14" s="51">
        <v>0.9587525150905433</v>
      </c>
      <c r="C14" s="13">
        <f>D14+E14</f>
        <v>953</v>
      </c>
      <c r="D14" s="13">
        <v>503</v>
      </c>
      <c r="E14" s="20">
        <v>450</v>
      </c>
      <c r="F14" s="10">
        <v>27</v>
      </c>
      <c r="G14" s="51">
        <v>0.9712230215827338</v>
      </c>
      <c r="H14" s="13">
        <f>I14+J14</f>
        <v>1215</v>
      </c>
      <c r="I14" s="13">
        <v>632</v>
      </c>
      <c r="J14" s="13">
        <v>583</v>
      </c>
    </row>
    <row r="15" spans="1:10" ht="13.5" customHeight="1">
      <c r="A15" s="16">
        <v>3</v>
      </c>
      <c r="B15" s="51">
        <v>0.9506966773847803</v>
      </c>
      <c r="C15" s="13">
        <f>D15+E15</f>
        <v>887</v>
      </c>
      <c r="D15" s="13">
        <v>433</v>
      </c>
      <c r="E15" s="20">
        <v>454</v>
      </c>
      <c r="F15" s="10">
        <v>28</v>
      </c>
      <c r="G15" s="51">
        <v>0.9763358778625955</v>
      </c>
      <c r="H15" s="13">
        <f>I15+J15</f>
        <v>1279</v>
      </c>
      <c r="I15" s="13">
        <v>658</v>
      </c>
      <c r="J15" s="13">
        <v>621</v>
      </c>
    </row>
    <row r="16" spans="1:10" ht="13.5" customHeight="1">
      <c r="A16" s="16">
        <v>4</v>
      </c>
      <c r="B16" s="51">
        <v>0.9457831325301205</v>
      </c>
      <c r="C16" s="13">
        <f>D16+E16</f>
        <v>785</v>
      </c>
      <c r="D16" s="13">
        <v>404</v>
      </c>
      <c r="E16" s="20">
        <v>381</v>
      </c>
      <c r="F16" s="10">
        <v>29</v>
      </c>
      <c r="G16" s="51">
        <v>1.0007686395080708</v>
      </c>
      <c r="H16" s="13">
        <f>I16+J16</f>
        <v>1302</v>
      </c>
      <c r="I16" s="13">
        <v>652</v>
      </c>
      <c r="J16" s="13">
        <v>650</v>
      </c>
    </row>
    <row r="17" spans="1:10" ht="13.5" customHeight="1">
      <c r="A17" s="16"/>
      <c r="B17" s="51"/>
      <c r="C17" s="11"/>
      <c r="D17" s="11"/>
      <c r="E17" s="12"/>
      <c r="F17" s="10"/>
      <c r="G17" s="51"/>
      <c r="H17" s="11"/>
      <c r="I17" s="11"/>
      <c r="J17" s="11"/>
    </row>
    <row r="18" spans="1:10" ht="13.5" customHeight="1">
      <c r="A18" s="34" t="s">
        <v>24</v>
      </c>
      <c r="B18" s="57"/>
      <c r="C18" s="82">
        <f>SUBTOTAL(9,C20:C24)</f>
        <v>4079</v>
      </c>
      <c r="D18" s="82">
        <f>SUBTOTAL(9,D20:D24)</f>
        <v>2108</v>
      </c>
      <c r="E18" s="82">
        <f>SUBTOTAL(9,E20:E24)</f>
        <v>1971</v>
      </c>
      <c r="F18" s="42" t="s">
        <v>25</v>
      </c>
      <c r="G18" s="57"/>
      <c r="H18" s="82">
        <f>SUBTOTAL(9,H20:H24)</f>
        <v>6630</v>
      </c>
      <c r="I18" s="82">
        <f>SUBTOTAL(9,I20:I24)</f>
        <v>3312</v>
      </c>
      <c r="J18" s="82">
        <f>SUBTOTAL(9,J20:J24)</f>
        <v>3318</v>
      </c>
    </row>
    <row r="19" spans="1:10" ht="13.5" customHeight="1">
      <c r="A19" s="16"/>
      <c r="B19" s="51"/>
      <c r="C19" s="11"/>
      <c r="D19" s="11"/>
      <c r="E19" s="12"/>
      <c r="F19" s="10"/>
      <c r="G19" s="51"/>
      <c r="H19" s="11"/>
      <c r="I19" s="11"/>
      <c r="J19" s="11"/>
    </row>
    <row r="20" spans="1:10" ht="13.5" customHeight="1">
      <c r="A20" s="16">
        <v>5</v>
      </c>
      <c r="B20" s="51">
        <v>0.9748283752860412</v>
      </c>
      <c r="C20" s="13">
        <f>D20+E20</f>
        <v>852</v>
      </c>
      <c r="D20" s="13">
        <v>448</v>
      </c>
      <c r="E20" s="20">
        <v>404</v>
      </c>
      <c r="F20" s="10">
        <v>30</v>
      </c>
      <c r="G20" s="51">
        <v>1.0015337423312884</v>
      </c>
      <c r="H20" s="13">
        <f>I20+J20</f>
        <v>1306</v>
      </c>
      <c r="I20" s="13">
        <v>640</v>
      </c>
      <c r="J20" s="13">
        <v>666</v>
      </c>
    </row>
    <row r="21" spans="1:10" ht="13.5" customHeight="1">
      <c r="A21" s="16">
        <v>6</v>
      </c>
      <c r="B21" s="51">
        <v>0.9891826923076923</v>
      </c>
      <c r="C21" s="13">
        <f>D21+E21</f>
        <v>823</v>
      </c>
      <c r="D21" s="13">
        <v>444</v>
      </c>
      <c r="E21" s="20">
        <v>379</v>
      </c>
      <c r="F21" s="10">
        <v>31</v>
      </c>
      <c r="G21" s="51">
        <v>0.9833333333333333</v>
      </c>
      <c r="H21" s="13">
        <f>I21+J21</f>
        <v>1298</v>
      </c>
      <c r="I21" s="13">
        <v>686</v>
      </c>
      <c r="J21" s="13">
        <v>612</v>
      </c>
    </row>
    <row r="22" spans="1:10" ht="13.5" customHeight="1">
      <c r="A22" s="16">
        <v>7</v>
      </c>
      <c r="B22" s="51">
        <v>0.9847908745247148</v>
      </c>
      <c r="C22" s="13">
        <f>D22+E22</f>
        <v>777</v>
      </c>
      <c r="D22" s="13">
        <v>403</v>
      </c>
      <c r="E22" s="20">
        <v>374</v>
      </c>
      <c r="F22" s="10">
        <v>32</v>
      </c>
      <c r="G22" s="51">
        <v>0.9885233358837031</v>
      </c>
      <c r="H22" s="13">
        <f>I22+J22</f>
        <v>1292</v>
      </c>
      <c r="I22" s="13">
        <v>635</v>
      </c>
      <c r="J22" s="13">
        <v>657</v>
      </c>
    </row>
    <row r="23" spans="1:10" ht="13.5" customHeight="1">
      <c r="A23" s="16">
        <v>8</v>
      </c>
      <c r="B23" s="51">
        <v>0.9841656516443362</v>
      </c>
      <c r="C23" s="13">
        <f>D23+E23</f>
        <v>808</v>
      </c>
      <c r="D23" s="13">
        <v>411</v>
      </c>
      <c r="E23" s="20">
        <v>397</v>
      </c>
      <c r="F23" s="10">
        <v>33</v>
      </c>
      <c r="G23" s="51">
        <v>0.9396491228070175</v>
      </c>
      <c r="H23" s="13">
        <f>I23+J23</f>
        <v>1339</v>
      </c>
      <c r="I23" s="13">
        <v>655</v>
      </c>
      <c r="J23" s="13">
        <v>684</v>
      </c>
    </row>
    <row r="24" spans="1:10" ht="13.5" customHeight="1">
      <c r="A24" s="16">
        <v>9</v>
      </c>
      <c r="B24" s="51">
        <v>0.9855595667870036</v>
      </c>
      <c r="C24" s="13">
        <f>D24+E24</f>
        <v>819</v>
      </c>
      <c r="D24" s="13">
        <v>402</v>
      </c>
      <c r="E24" s="20">
        <v>417</v>
      </c>
      <c r="F24" s="10">
        <v>34</v>
      </c>
      <c r="G24" s="51">
        <v>0.951568894952251</v>
      </c>
      <c r="H24" s="13">
        <f>I24+J24</f>
        <v>1395</v>
      </c>
      <c r="I24" s="13">
        <v>696</v>
      </c>
      <c r="J24" s="13">
        <v>699</v>
      </c>
    </row>
    <row r="25" spans="1:10" ht="13.5" customHeight="1">
      <c r="A25" s="16"/>
      <c r="B25" s="51"/>
      <c r="C25" s="11"/>
      <c r="D25" s="11"/>
      <c r="E25" s="12"/>
      <c r="F25" s="10"/>
      <c r="G25" s="51"/>
      <c r="H25" s="11"/>
      <c r="I25" s="11"/>
      <c r="J25" s="11"/>
    </row>
    <row r="26" spans="1:10" ht="13.5" customHeight="1">
      <c r="A26" s="34" t="s">
        <v>26</v>
      </c>
      <c r="B26" s="57"/>
      <c r="C26" s="82">
        <f>SUBTOTAL(9,C28:C32)</f>
        <v>4203</v>
      </c>
      <c r="D26" s="82">
        <f>SUBTOTAL(9,D28:D32)</f>
        <v>2153</v>
      </c>
      <c r="E26" s="82">
        <f>SUBTOTAL(9,E28:E32)</f>
        <v>2050</v>
      </c>
      <c r="F26" s="42" t="s">
        <v>27</v>
      </c>
      <c r="G26" s="57"/>
      <c r="H26" s="82">
        <f>SUBTOTAL(9,H28:H32)</f>
        <v>7682</v>
      </c>
      <c r="I26" s="82">
        <f>SUBTOTAL(9,I28:I32)</f>
        <v>3896</v>
      </c>
      <c r="J26" s="82">
        <f>SUBTOTAL(9,J28:J32)</f>
        <v>3786</v>
      </c>
    </row>
    <row r="27" spans="1:10" ht="13.5" customHeight="1">
      <c r="A27" s="16"/>
      <c r="B27" s="51"/>
      <c r="C27" s="11"/>
      <c r="D27" s="11"/>
      <c r="E27" s="12"/>
      <c r="F27" s="10"/>
      <c r="G27" s="51"/>
      <c r="H27" s="11"/>
      <c r="I27" s="11"/>
      <c r="J27" s="11"/>
    </row>
    <row r="28" spans="1:10" ht="13.5" customHeight="1">
      <c r="A28" s="16">
        <v>10</v>
      </c>
      <c r="B28" s="51">
        <v>0.9899874843554443</v>
      </c>
      <c r="C28" s="13">
        <f>D28+E28</f>
        <v>791</v>
      </c>
      <c r="D28" s="13">
        <v>395</v>
      </c>
      <c r="E28" s="20">
        <v>396</v>
      </c>
      <c r="F28" s="10">
        <v>35</v>
      </c>
      <c r="G28" s="51">
        <v>0.9635381498987171</v>
      </c>
      <c r="H28" s="13">
        <f>I28+J28</f>
        <v>1427</v>
      </c>
      <c r="I28" s="13">
        <v>739</v>
      </c>
      <c r="J28" s="13">
        <v>688</v>
      </c>
    </row>
    <row r="29" spans="1:10" ht="13.5" customHeight="1">
      <c r="A29" s="16">
        <v>11</v>
      </c>
      <c r="B29" s="51">
        <v>0.9941656942823804</v>
      </c>
      <c r="C29" s="13">
        <f>D29+E29</f>
        <v>852</v>
      </c>
      <c r="D29" s="13">
        <v>448</v>
      </c>
      <c r="E29" s="20">
        <v>404</v>
      </c>
      <c r="F29" s="10">
        <v>36</v>
      </c>
      <c r="G29" s="51">
        <v>0.9902642559109874</v>
      </c>
      <c r="H29" s="13">
        <f>I29+J29</f>
        <v>1424</v>
      </c>
      <c r="I29" s="13">
        <v>710</v>
      </c>
      <c r="J29" s="13">
        <v>714</v>
      </c>
    </row>
    <row r="30" spans="1:10" ht="13.5" customHeight="1">
      <c r="A30" s="16">
        <v>12</v>
      </c>
      <c r="B30" s="51">
        <v>1</v>
      </c>
      <c r="C30" s="13">
        <f>D30+E30</f>
        <v>826</v>
      </c>
      <c r="D30" s="13">
        <v>426</v>
      </c>
      <c r="E30" s="20">
        <v>400</v>
      </c>
      <c r="F30" s="10">
        <v>37</v>
      </c>
      <c r="G30" s="51">
        <v>0.968125</v>
      </c>
      <c r="H30" s="13">
        <f>I30+J30</f>
        <v>1549</v>
      </c>
      <c r="I30" s="13">
        <v>787</v>
      </c>
      <c r="J30" s="13">
        <v>762</v>
      </c>
    </row>
    <row r="31" spans="1:10" ht="13.5" customHeight="1">
      <c r="A31" s="16">
        <v>13</v>
      </c>
      <c r="B31" s="51">
        <v>0.9931506849315068</v>
      </c>
      <c r="C31" s="13">
        <f>D31+E31</f>
        <v>870</v>
      </c>
      <c r="D31" s="13">
        <v>433</v>
      </c>
      <c r="E31" s="20">
        <v>437</v>
      </c>
      <c r="F31" s="10">
        <v>38</v>
      </c>
      <c r="G31" s="51">
        <v>0.9751665657177468</v>
      </c>
      <c r="H31" s="13">
        <f>I31+J31</f>
        <v>1610</v>
      </c>
      <c r="I31" s="13">
        <v>823</v>
      </c>
      <c r="J31" s="13">
        <v>787</v>
      </c>
    </row>
    <row r="32" spans="1:10" ht="13.5" customHeight="1">
      <c r="A32" s="16">
        <v>14</v>
      </c>
      <c r="B32" s="51">
        <v>0.993103448275862</v>
      </c>
      <c r="C32" s="13">
        <f>D32+E32</f>
        <v>864</v>
      </c>
      <c r="D32" s="13">
        <v>451</v>
      </c>
      <c r="E32" s="20">
        <v>413</v>
      </c>
      <c r="F32" s="10">
        <v>39</v>
      </c>
      <c r="G32" s="51">
        <v>0.9864306784660767</v>
      </c>
      <c r="H32" s="13">
        <f>I32+J32</f>
        <v>1672</v>
      </c>
      <c r="I32" s="13">
        <v>837</v>
      </c>
      <c r="J32" s="13">
        <v>835</v>
      </c>
    </row>
    <row r="33" spans="1:10" ht="13.5" customHeight="1">
      <c r="A33" s="16"/>
      <c r="B33" s="51"/>
      <c r="C33" s="11"/>
      <c r="D33" s="11"/>
      <c r="E33" s="12"/>
      <c r="F33" s="10"/>
      <c r="G33" s="51"/>
      <c r="H33" s="11"/>
      <c r="I33" s="11"/>
      <c r="J33" s="11"/>
    </row>
    <row r="34" spans="1:10" ht="13.5" customHeight="1">
      <c r="A34" s="34" t="s">
        <v>28</v>
      </c>
      <c r="B34" s="57"/>
      <c r="C34" s="82">
        <f>SUBTOTAL(9,C36:C40)</f>
        <v>4265</v>
      </c>
      <c r="D34" s="82">
        <f>SUBTOTAL(9,D36:D40)</f>
        <v>2136</v>
      </c>
      <c r="E34" s="82">
        <f>SUBTOTAL(9,E36:E40)</f>
        <v>2129</v>
      </c>
      <c r="F34" s="42" t="s">
        <v>29</v>
      </c>
      <c r="G34" s="57"/>
      <c r="H34" s="82">
        <f>SUBTOTAL(9,H36:H40)</f>
        <v>8279</v>
      </c>
      <c r="I34" s="82">
        <f>SUBTOTAL(9,I36:I40)</f>
        <v>4289</v>
      </c>
      <c r="J34" s="82">
        <f>SUBTOTAL(9,J36:J40)</f>
        <v>3990</v>
      </c>
    </row>
    <row r="35" spans="1:10" ht="13.5" customHeight="1">
      <c r="A35" s="16"/>
      <c r="B35" s="51"/>
      <c r="C35" s="11"/>
      <c r="D35" s="11"/>
      <c r="E35" s="12"/>
      <c r="F35" s="10"/>
      <c r="G35" s="51"/>
      <c r="H35" s="11"/>
      <c r="I35" s="11"/>
      <c r="J35" s="11"/>
    </row>
    <row r="36" spans="1:10" ht="13.5" customHeight="1">
      <c r="A36" s="16">
        <v>15</v>
      </c>
      <c r="B36" s="51">
        <v>0.9955555555555555</v>
      </c>
      <c r="C36" s="13">
        <f>D36+E36</f>
        <v>896</v>
      </c>
      <c r="D36" s="13">
        <v>442</v>
      </c>
      <c r="E36" s="20">
        <v>454</v>
      </c>
      <c r="F36" s="10">
        <v>40</v>
      </c>
      <c r="G36" s="51">
        <v>0.9724873666479505</v>
      </c>
      <c r="H36" s="13">
        <f>I36+J36</f>
        <v>1732</v>
      </c>
      <c r="I36" s="13">
        <v>911</v>
      </c>
      <c r="J36" s="13">
        <v>821</v>
      </c>
    </row>
    <row r="37" spans="1:10" ht="13.5" customHeight="1">
      <c r="A37" s="16">
        <v>16</v>
      </c>
      <c r="B37" s="51">
        <v>0.995243757431629</v>
      </c>
      <c r="C37" s="13">
        <f>D37+E37</f>
        <v>837</v>
      </c>
      <c r="D37" s="13">
        <v>432</v>
      </c>
      <c r="E37" s="20">
        <v>405</v>
      </c>
      <c r="F37" s="10">
        <v>41</v>
      </c>
      <c r="G37" s="51">
        <v>0.9764503159103963</v>
      </c>
      <c r="H37" s="13">
        <f>I37+J37</f>
        <v>1700</v>
      </c>
      <c r="I37" s="13">
        <v>868</v>
      </c>
      <c r="J37" s="13">
        <v>832</v>
      </c>
    </row>
    <row r="38" spans="1:10" ht="13.5" customHeight="1">
      <c r="A38" s="16">
        <v>17</v>
      </c>
      <c r="B38" s="51">
        <v>0.9965197215777262</v>
      </c>
      <c r="C38" s="13">
        <f>D38+E38</f>
        <v>859</v>
      </c>
      <c r="D38" s="13">
        <v>431</v>
      </c>
      <c r="E38" s="20">
        <v>428</v>
      </c>
      <c r="F38" s="10">
        <v>42</v>
      </c>
      <c r="G38" s="51">
        <v>1.0034305317324186</v>
      </c>
      <c r="H38" s="13">
        <f>I38+J38</f>
        <v>1755</v>
      </c>
      <c r="I38" s="13">
        <v>904</v>
      </c>
      <c r="J38" s="13">
        <v>851</v>
      </c>
    </row>
    <row r="39" spans="1:10" ht="13.5" customHeight="1">
      <c r="A39" s="16">
        <v>18</v>
      </c>
      <c r="B39" s="51">
        <v>0.9976798143851509</v>
      </c>
      <c r="C39" s="13">
        <f>D39+E39</f>
        <v>860</v>
      </c>
      <c r="D39" s="13">
        <v>413</v>
      </c>
      <c r="E39" s="20">
        <v>447</v>
      </c>
      <c r="F39" s="10">
        <v>43</v>
      </c>
      <c r="G39" s="51">
        <v>0.9968710888610763</v>
      </c>
      <c r="H39" s="13">
        <f>I39+J39</f>
        <v>1593</v>
      </c>
      <c r="I39" s="13">
        <v>835</v>
      </c>
      <c r="J39" s="13">
        <v>758</v>
      </c>
    </row>
    <row r="40" spans="1:10" ht="13.5" customHeight="1">
      <c r="A40" s="16">
        <v>19</v>
      </c>
      <c r="B40" s="51">
        <v>1.0149812734082397</v>
      </c>
      <c r="C40" s="13">
        <f>D40+E40</f>
        <v>813</v>
      </c>
      <c r="D40" s="13">
        <v>418</v>
      </c>
      <c r="E40" s="20">
        <v>395</v>
      </c>
      <c r="F40" s="10">
        <v>44</v>
      </c>
      <c r="G40" s="51">
        <v>0.9803793328973185</v>
      </c>
      <c r="H40" s="13">
        <f>I40+J40</f>
        <v>1499</v>
      </c>
      <c r="I40" s="13">
        <v>771</v>
      </c>
      <c r="J40" s="13">
        <v>728</v>
      </c>
    </row>
    <row r="41" spans="1:10" ht="13.5" customHeight="1">
      <c r="A41" s="16"/>
      <c r="B41" s="51"/>
      <c r="C41" s="11"/>
      <c r="D41" s="11"/>
      <c r="E41" s="12"/>
      <c r="F41" s="10"/>
      <c r="G41" s="51"/>
      <c r="H41" s="11"/>
      <c r="I41" s="11"/>
      <c r="J41" s="11"/>
    </row>
    <row r="42" spans="1:10" ht="13.5" customHeight="1">
      <c r="A42" s="34" t="s">
        <v>30</v>
      </c>
      <c r="B42" s="57"/>
      <c r="C42" s="82">
        <f>SUBTOTAL(9,C44:C48)</f>
        <v>4689</v>
      </c>
      <c r="D42" s="82">
        <f>SUBTOTAL(9,D44:D48)</f>
        <v>2375</v>
      </c>
      <c r="E42" s="82">
        <f>SUBTOTAL(9,E44:E48)</f>
        <v>2314</v>
      </c>
      <c r="F42" s="42" t="s">
        <v>31</v>
      </c>
      <c r="G42" s="57"/>
      <c r="H42" s="82">
        <f>SUBTOTAL(9,H44:H48)</f>
        <v>6614</v>
      </c>
      <c r="I42" s="82">
        <f>SUBTOTAL(9,I44:I48)</f>
        <v>3403</v>
      </c>
      <c r="J42" s="82">
        <f>SUBTOTAL(9,J44:J48)</f>
        <v>3211</v>
      </c>
    </row>
    <row r="43" spans="1:10" ht="13.5" customHeight="1">
      <c r="A43" s="16"/>
      <c r="B43" s="51"/>
      <c r="C43" s="11"/>
      <c r="D43" s="11"/>
      <c r="E43" s="12"/>
      <c r="F43" s="10"/>
      <c r="G43" s="51"/>
      <c r="H43" s="11"/>
      <c r="I43" s="11"/>
      <c r="J43" s="11"/>
    </row>
    <row r="44" spans="1:10" ht="13.5" customHeight="1">
      <c r="A44" s="16">
        <v>20</v>
      </c>
      <c r="B44" s="51">
        <v>1.0117924528301887</v>
      </c>
      <c r="C44" s="13">
        <f>D44+E44</f>
        <v>858</v>
      </c>
      <c r="D44" s="13">
        <v>428</v>
      </c>
      <c r="E44" s="20">
        <v>430</v>
      </c>
      <c r="F44" s="10">
        <v>45</v>
      </c>
      <c r="G44" s="51">
        <v>0.9947159841479525</v>
      </c>
      <c r="H44" s="13">
        <f>I44+J44</f>
        <v>1506</v>
      </c>
      <c r="I44" s="13">
        <v>770</v>
      </c>
      <c r="J44" s="13">
        <v>736</v>
      </c>
    </row>
    <row r="45" spans="1:10" ht="13.5" customHeight="1">
      <c r="A45" s="16">
        <v>21</v>
      </c>
      <c r="B45" s="51">
        <v>1.0350467289719627</v>
      </c>
      <c r="C45" s="13">
        <f>D45+E45</f>
        <v>886</v>
      </c>
      <c r="D45" s="13">
        <v>445</v>
      </c>
      <c r="E45" s="20">
        <v>441</v>
      </c>
      <c r="F45" s="10">
        <v>46</v>
      </c>
      <c r="G45" s="51">
        <v>0.9979879275653923</v>
      </c>
      <c r="H45" s="13">
        <f>I45+J45</f>
        <v>1488</v>
      </c>
      <c r="I45" s="13">
        <v>748</v>
      </c>
      <c r="J45" s="13">
        <v>740</v>
      </c>
    </row>
    <row r="46" spans="1:10" ht="13.5" customHeight="1">
      <c r="A46" s="16">
        <v>22</v>
      </c>
      <c r="B46" s="51">
        <v>1.050887573964497</v>
      </c>
      <c r="C46" s="13">
        <f>D46+E46</f>
        <v>888</v>
      </c>
      <c r="D46" s="25">
        <v>467</v>
      </c>
      <c r="E46" s="20">
        <v>421</v>
      </c>
      <c r="F46" s="10">
        <v>47</v>
      </c>
      <c r="G46" s="51">
        <v>0.9890909090909091</v>
      </c>
      <c r="H46" s="13">
        <f>I46+J46</f>
        <v>1088</v>
      </c>
      <c r="I46" s="13">
        <v>566</v>
      </c>
      <c r="J46" s="13">
        <v>522</v>
      </c>
    </row>
    <row r="47" spans="1:10" ht="13.5" customHeight="1">
      <c r="A47" s="16">
        <v>23</v>
      </c>
      <c r="B47" s="51">
        <v>1.0975081256771397</v>
      </c>
      <c r="C47" s="13">
        <f>D47+E47</f>
        <v>1013</v>
      </c>
      <c r="D47" s="13">
        <v>483</v>
      </c>
      <c r="E47" s="13">
        <v>530</v>
      </c>
      <c r="F47" s="10">
        <v>48</v>
      </c>
      <c r="G47" s="51">
        <v>0.9873605947955391</v>
      </c>
      <c r="H47" s="13">
        <f>I47+J47</f>
        <v>1328</v>
      </c>
      <c r="I47" s="13">
        <v>692</v>
      </c>
      <c r="J47" s="13">
        <v>636</v>
      </c>
    </row>
    <row r="48" spans="1:10" ht="13.5" customHeight="1">
      <c r="A48" s="16">
        <v>24</v>
      </c>
      <c r="B48" s="51">
        <v>1.0773993808049536</v>
      </c>
      <c r="C48" s="13">
        <f>D48+E48</f>
        <v>1044</v>
      </c>
      <c r="D48" s="25">
        <v>552</v>
      </c>
      <c r="E48" s="20">
        <v>492</v>
      </c>
      <c r="F48" s="10">
        <v>49</v>
      </c>
      <c r="G48" s="51">
        <v>0.9991701244813278</v>
      </c>
      <c r="H48" s="13">
        <f>I48+J48</f>
        <v>1204</v>
      </c>
      <c r="I48" s="13">
        <v>627</v>
      </c>
      <c r="J48" s="13">
        <v>577</v>
      </c>
    </row>
    <row r="49" spans="1:10" ht="13.5" customHeight="1">
      <c r="A49" s="17"/>
      <c r="B49" s="52"/>
      <c r="C49" s="14"/>
      <c r="D49" s="14"/>
      <c r="E49" s="15"/>
      <c r="F49" s="18"/>
      <c r="G49" s="52"/>
      <c r="H49" s="14"/>
      <c r="I49" s="14"/>
      <c r="J49" s="14"/>
    </row>
    <row r="50" spans="1:7" ht="13.5" customHeight="1">
      <c r="A50" t="s">
        <v>41</v>
      </c>
      <c r="F50" s="3"/>
      <c r="G50" s="3"/>
    </row>
    <row r="51" ht="13.5" customHeight="1"/>
    <row r="52" ht="13.5" customHeight="1"/>
    <row r="53" spans="5:6" ht="13.5" customHeight="1">
      <c r="E53" s="23"/>
      <c r="F53" s="23"/>
    </row>
    <row r="54" spans="5:6" ht="13.5" customHeight="1">
      <c r="E54" s="23"/>
      <c r="F54" s="23"/>
    </row>
    <row r="55" spans="5:6" ht="13.5" customHeight="1">
      <c r="E55" s="23"/>
      <c r="F55" s="23"/>
    </row>
    <row r="56" spans="5:6" ht="13.5" customHeight="1">
      <c r="E56" s="23"/>
      <c r="F56" s="23"/>
    </row>
    <row r="57" spans="5:6" ht="13.5" customHeight="1">
      <c r="E57" s="23"/>
      <c r="F57" s="23"/>
    </row>
    <row r="58" spans="5:6" ht="13.5" customHeight="1">
      <c r="E58" s="23"/>
      <c r="F58" s="23"/>
    </row>
    <row r="59" spans="5:6" ht="13.5" customHeight="1">
      <c r="E59" s="23"/>
      <c r="F59" s="23"/>
    </row>
    <row r="60" spans="5:6" ht="13.5" customHeight="1">
      <c r="E60" s="23"/>
      <c r="F60" s="23"/>
    </row>
    <row r="61" spans="5:6" ht="13.5" customHeight="1">
      <c r="E61" s="23"/>
      <c r="F61" s="23"/>
    </row>
    <row r="62" spans="5:6" ht="13.5" customHeight="1">
      <c r="E62" s="78"/>
      <c r="F62" s="78"/>
    </row>
    <row r="63" spans="5:6" ht="13.5" customHeight="1">
      <c r="E63" s="23"/>
      <c r="F63" s="23"/>
    </row>
    <row r="65" spans="1:10" ht="17.25">
      <c r="A65" s="100" t="s">
        <v>58</v>
      </c>
      <c r="B65" s="101"/>
      <c r="C65" s="101"/>
      <c r="D65" s="101"/>
      <c r="E65" s="101"/>
      <c r="F65" s="101"/>
      <c r="G65" s="101"/>
      <c r="H65" s="101"/>
      <c r="I65" s="101"/>
      <c r="J65" s="101"/>
    </row>
    <row r="67" spans="1:10" ht="18" customHeight="1">
      <c r="A67" s="2" t="s">
        <v>55</v>
      </c>
      <c r="B67" s="2"/>
      <c r="C67" s="2"/>
      <c r="F67" s="97" t="s">
        <v>56</v>
      </c>
      <c r="G67" s="97"/>
      <c r="H67" s="97"/>
      <c r="I67" s="97"/>
      <c r="J67" s="97"/>
    </row>
    <row r="68" ht="13.5">
      <c r="C68" s="1"/>
    </row>
    <row r="69" spans="1:10" ht="13.5" customHeight="1">
      <c r="A69" s="88" t="s">
        <v>20</v>
      </c>
      <c r="B69" s="90" t="s">
        <v>40</v>
      </c>
      <c r="C69" s="95" t="s">
        <v>5</v>
      </c>
      <c r="D69" s="86" t="s">
        <v>0</v>
      </c>
      <c r="E69" s="86" t="s">
        <v>1</v>
      </c>
      <c r="F69" s="93" t="s">
        <v>20</v>
      </c>
      <c r="G69" s="90" t="s">
        <v>40</v>
      </c>
      <c r="H69" s="95" t="s">
        <v>5</v>
      </c>
      <c r="I69" s="86" t="s">
        <v>0</v>
      </c>
      <c r="J69" s="88" t="s">
        <v>1</v>
      </c>
    </row>
    <row r="70" spans="1:10" ht="13.5" customHeight="1">
      <c r="A70" s="89"/>
      <c r="B70" s="91"/>
      <c r="C70" s="96"/>
      <c r="D70" s="87"/>
      <c r="E70" s="87"/>
      <c r="F70" s="94"/>
      <c r="G70" s="91"/>
      <c r="H70" s="96"/>
      <c r="I70" s="87"/>
      <c r="J70" s="89"/>
    </row>
    <row r="71" spans="1:10" ht="13.5" customHeight="1">
      <c r="A71" s="8"/>
      <c r="B71" s="55"/>
      <c r="C71" s="6"/>
      <c r="D71" s="6"/>
      <c r="E71" s="7"/>
      <c r="F71" s="48"/>
      <c r="G71" s="54"/>
      <c r="H71" s="6"/>
      <c r="I71" s="6"/>
      <c r="J71" s="6"/>
    </row>
    <row r="72" spans="1:10" ht="13.5" customHeight="1">
      <c r="A72" s="34" t="s">
        <v>32</v>
      </c>
      <c r="B72" s="57"/>
      <c r="C72" s="82">
        <f>SUBTOTAL(9,C74:C78)</f>
        <v>5304</v>
      </c>
      <c r="D72" s="82">
        <f>SUBTOTAL(9,D74:D78)</f>
        <v>2697</v>
      </c>
      <c r="E72" s="82">
        <f>SUBTOTAL(9,E74:E78)</f>
        <v>2607</v>
      </c>
      <c r="F72" s="42" t="s">
        <v>33</v>
      </c>
      <c r="G72" s="57"/>
      <c r="H72" s="82">
        <f>SUBTOTAL(9,H74:H78)</f>
        <v>4128</v>
      </c>
      <c r="I72" s="82">
        <f>SUBTOTAL(9,I74:I78)</f>
        <v>1790</v>
      </c>
      <c r="J72" s="82">
        <f>SUBTOTAL(9,J74:J78)</f>
        <v>2338</v>
      </c>
    </row>
    <row r="73" spans="1:10" ht="13.5" customHeight="1">
      <c r="A73" s="16"/>
      <c r="B73" s="51"/>
      <c r="C73" s="11"/>
      <c r="D73" s="11"/>
      <c r="E73" s="12"/>
      <c r="F73" s="10"/>
      <c r="G73" s="51"/>
      <c r="H73" s="11"/>
      <c r="I73" s="11"/>
      <c r="J73" s="11"/>
    </row>
    <row r="74" spans="1:10" ht="13.5" customHeight="1">
      <c r="A74" s="16">
        <v>50</v>
      </c>
      <c r="B74" s="51">
        <v>0.9941126997476871</v>
      </c>
      <c r="C74" s="13">
        <f>D74+E74</f>
        <v>1182</v>
      </c>
      <c r="D74" s="13">
        <v>600</v>
      </c>
      <c r="E74" s="20">
        <v>582</v>
      </c>
      <c r="F74" s="10">
        <v>75</v>
      </c>
      <c r="G74" s="51">
        <v>0.9644396551724138</v>
      </c>
      <c r="H74" s="13">
        <f>I74+J74</f>
        <v>895</v>
      </c>
      <c r="I74" s="13">
        <v>398</v>
      </c>
      <c r="J74" s="13">
        <v>497</v>
      </c>
    </row>
    <row r="75" spans="1:10" ht="13.5" customHeight="1">
      <c r="A75" s="16">
        <v>51</v>
      </c>
      <c r="B75" s="51">
        <v>0.9858532272325375</v>
      </c>
      <c r="C75" s="13">
        <f>D75+E75</f>
        <v>1115</v>
      </c>
      <c r="D75" s="13">
        <v>564</v>
      </c>
      <c r="E75" s="20">
        <v>551</v>
      </c>
      <c r="F75" s="10">
        <v>76</v>
      </c>
      <c r="G75" s="51">
        <v>0.9605695509309967</v>
      </c>
      <c r="H75" s="13">
        <f>I75+J75</f>
        <v>877</v>
      </c>
      <c r="I75" s="13">
        <v>406</v>
      </c>
      <c r="J75" s="13">
        <v>471</v>
      </c>
    </row>
    <row r="76" spans="1:10" ht="13.5" customHeight="1">
      <c r="A76" s="16">
        <v>52</v>
      </c>
      <c r="B76" s="51">
        <v>1.0060240963855422</v>
      </c>
      <c r="C76" s="13">
        <f>D76+E76</f>
        <v>1002</v>
      </c>
      <c r="D76" s="13">
        <v>515</v>
      </c>
      <c r="E76" s="20">
        <v>487</v>
      </c>
      <c r="F76" s="10">
        <v>77</v>
      </c>
      <c r="G76" s="51">
        <v>0.9722838137472284</v>
      </c>
      <c r="H76" s="13">
        <f>I76+J76</f>
        <v>877</v>
      </c>
      <c r="I76" s="13">
        <v>382</v>
      </c>
      <c r="J76" s="13">
        <v>495</v>
      </c>
    </row>
    <row r="77" spans="1:10" ht="13.5" customHeight="1">
      <c r="A77" s="16">
        <v>53</v>
      </c>
      <c r="B77" s="51">
        <v>0.9831849653808111</v>
      </c>
      <c r="C77" s="13">
        <f>D77+E77</f>
        <v>994</v>
      </c>
      <c r="D77" s="13">
        <v>504</v>
      </c>
      <c r="E77" s="20">
        <v>490</v>
      </c>
      <c r="F77" s="10">
        <v>78</v>
      </c>
      <c r="G77" s="51">
        <v>0.9664670658682635</v>
      </c>
      <c r="H77" s="13">
        <f>I77+J77</f>
        <v>807</v>
      </c>
      <c r="I77" s="13">
        <v>316</v>
      </c>
      <c r="J77" s="13">
        <v>491</v>
      </c>
    </row>
    <row r="78" spans="1:10" ht="13.5" customHeight="1">
      <c r="A78" s="16">
        <v>54</v>
      </c>
      <c r="B78" s="51">
        <v>0.9931237721021611</v>
      </c>
      <c r="C78" s="13">
        <f>D78+E78</f>
        <v>1011</v>
      </c>
      <c r="D78" s="13">
        <v>514</v>
      </c>
      <c r="E78" s="20">
        <v>497</v>
      </c>
      <c r="F78" s="10">
        <v>79</v>
      </c>
      <c r="G78" s="51">
        <v>0.9641319942611191</v>
      </c>
      <c r="H78" s="13">
        <f>I78+J78</f>
        <v>672</v>
      </c>
      <c r="I78" s="13">
        <v>288</v>
      </c>
      <c r="J78" s="13">
        <v>384</v>
      </c>
    </row>
    <row r="79" spans="1:10" ht="13.5" customHeight="1">
      <c r="A79" s="16"/>
      <c r="B79" s="51"/>
      <c r="C79" s="11"/>
      <c r="D79" s="11"/>
      <c r="E79" s="12"/>
      <c r="F79" s="10"/>
      <c r="G79" s="51"/>
      <c r="H79" s="11"/>
      <c r="I79" s="11"/>
      <c r="J79" s="11"/>
    </row>
    <row r="80" spans="1:10" ht="13.5" customHeight="1">
      <c r="A80" s="34" t="s">
        <v>34</v>
      </c>
      <c r="B80" s="57"/>
      <c r="C80" s="82">
        <f>SUBTOTAL(9,C82:C86)</f>
        <v>4806</v>
      </c>
      <c r="D80" s="82">
        <f>SUBTOTAL(9,D82:D86)</f>
        <v>2423</v>
      </c>
      <c r="E80" s="82">
        <f>SUBTOTAL(9,E82:E86)</f>
        <v>2383</v>
      </c>
      <c r="F80" s="42" t="s">
        <v>35</v>
      </c>
      <c r="G80" s="57"/>
      <c r="H80" s="82">
        <f>SUBTOTAL(9,H82:H86)</f>
        <v>2644</v>
      </c>
      <c r="I80" s="82">
        <f>SUBTOTAL(9,I82:I86)</f>
        <v>1054</v>
      </c>
      <c r="J80" s="82">
        <f>SUBTOTAL(9,J82:J86)</f>
        <v>1590</v>
      </c>
    </row>
    <row r="81" spans="1:10" ht="13.5" customHeight="1">
      <c r="A81" s="16"/>
      <c r="B81" s="51"/>
      <c r="C81" s="11"/>
      <c r="D81" s="11"/>
      <c r="E81" s="12"/>
      <c r="F81" s="10"/>
      <c r="G81" s="51"/>
      <c r="H81" s="11"/>
      <c r="I81" s="11"/>
      <c r="J81" s="11"/>
    </row>
    <row r="82" spans="1:10" ht="13.5" customHeight="1">
      <c r="A82" s="16">
        <v>55</v>
      </c>
      <c r="B82" s="51">
        <v>0.991578947368421</v>
      </c>
      <c r="C82" s="13">
        <f>D82+E82</f>
        <v>942</v>
      </c>
      <c r="D82" s="13">
        <v>487</v>
      </c>
      <c r="E82" s="20">
        <v>455</v>
      </c>
      <c r="F82" s="10">
        <v>80</v>
      </c>
      <c r="G82" s="51">
        <v>0.9635499207606973</v>
      </c>
      <c r="H82" s="13">
        <f>I82+J82</f>
        <v>608</v>
      </c>
      <c r="I82" s="13">
        <v>253</v>
      </c>
      <c r="J82" s="13">
        <v>355</v>
      </c>
    </row>
    <row r="83" spans="1:10" ht="13.5" customHeight="1">
      <c r="A83" s="16">
        <v>56</v>
      </c>
      <c r="B83" s="51">
        <v>0.9826839826839827</v>
      </c>
      <c r="C83" s="13">
        <f>D83+E83</f>
        <v>908</v>
      </c>
      <c r="D83" s="13">
        <v>468</v>
      </c>
      <c r="E83" s="20">
        <v>440</v>
      </c>
      <c r="F83" s="10">
        <v>81</v>
      </c>
      <c r="G83" s="51">
        <v>0.9486780715396579</v>
      </c>
      <c r="H83" s="13">
        <f>I83+J83</f>
        <v>610</v>
      </c>
      <c r="I83" s="13">
        <v>229</v>
      </c>
      <c r="J83" s="13">
        <v>381</v>
      </c>
    </row>
    <row r="84" spans="1:10" ht="13.5" customHeight="1">
      <c r="A84" s="16">
        <v>57</v>
      </c>
      <c r="B84" s="51">
        <v>0.9939393939393939</v>
      </c>
      <c r="C84" s="13">
        <f>D84+E84</f>
        <v>984</v>
      </c>
      <c r="D84" s="13">
        <v>493</v>
      </c>
      <c r="E84" s="20">
        <v>491</v>
      </c>
      <c r="F84" s="10">
        <v>82</v>
      </c>
      <c r="G84" s="51">
        <v>0.9514388489208633</v>
      </c>
      <c r="H84" s="13">
        <f>I84+J84</f>
        <v>529</v>
      </c>
      <c r="I84" s="13">
        <v>223</v>
      </c>
      <c r="J84" s="13">
        <v>306</v>
      </c>
    </row>
    <row r="85" spans="1:10" ht="13.5" customHeight="1">
      <c r="A85" s="16">
        <v>58</v>
      </c>
      <c r="B85" s="51">
        <v>0.9900398406374502</v>
      </c>
      <c r="C85" s="13">
        <f>D85+E85</f>
        <v>994</v>
      </c>
      <c r="D85" s="13">
        <v>491</v>
      </c>
      <c r="E85" s="20">
        <v>503</v>
      </c>
      <c r="F85" s="10">
        <v>83</v>
      </c>
      <c r="G85" s="51">
        <v>0.9488272921108742</v>
      </c>
      <c r="H85" s="13">
        <f>I85+J85</f>
        <v>445</v>
      </c>
      <c r="I85" s="13">
        <v>178</v>
      </c>
      <c r="J85" s="13">
        <v>267</v>
      </c>
    </row>
    <row r="86" spans="1:10" ht="13.5" customHeight="1">
      <c r="A86" s="16">
        <v>59</v>
      </c>
      <c r="B86" s="51">
        <v>0.9928934010152284</v>
      </c>
      <c r="C86" s="13">
        <f>D86+E86</f>
        <v>978</v>
      </c>
      <c r="D86" s="13">
        <v>484</v>
      </c>
      <c r="E86" s="20">
        <v>494</v>
      </c>
      <c r="F86" s="10">
        <v>84</v>
      </c>
      <c r="G86" s="51">
        <v>0.9358178053830227</v>
      </c>
      <c r="H86" s="13">
        <f>I86+J86</f>
        <v>452</v>
      </c>
      <c r="I86" s="13">
        <v>171</v>
      </c>
      <c r="J86" s="13">
        <v>281</v>
      </c>
    </row>
    <row r="87" spans="1:10" ht="13.5" customHeight="1">
      <c r="A87" s="16"/>
      <c r="B87" s="51"/>
      <c r="C87" s="11"/>
      <c r="D87" s="11"/>
      <c r="E87" s="12"/>
      <c r="F87" s="10"/>
      <c r="G87" s="51"/>
      <c r="H87" s="11"/>
      <c r="I87" s="11"/>
      <c r="J87" s="11"/>
    </row>
    <row r="88" spans="1:10" ht="13.5" customHeight="1">
      <c r="A88" s="34" t="s">
        <v>36</v>
      </c>
      <c r="B88" s="57"/>
      <c r="C88" s="82">
        <f>SUBTOTAL(9,C90:C94)</f>
        <v>6483</v>
      </c>
      <c r="D88" s="82">
        <f>SUBTOTAL(9,D90:D94)</f>
        <v>3179</v>
      </c>
      <c r="E88" s="82">
        <f>SUBTOTAL(9,E90:E94)</f>
        <v>3304</v>
      </c>
      <c r="F88" s="42" t="s">
        <v>2</v>
      </c>
      <c r="G88" s="57"/>
      <c r="H88" s="82">
        <f>SUBTOTAL(9,H90:H94)</f>
        <v>1393</v>
      </c>
      <c r="I88" s="82">
        <f>SUBTOTAL(9,I90:I94)</f>
        <v>434</v>
      </c>
      <c r="J88" s="82">
        <f>SUBTOTAL(9,J90:J94)</f>
        <v>959</v>
      </c>
    </row>
    <row r="89" spans="1:10" ht="13.5" customHeight="1">
      <c r="A89" s="16"/>
      <c r="B89" s="51"/>
      <c r="C89" s="11"/>
      <c r="D89" s="11"/>
      <c r="E89" s="12"/>
      <c r="F89" s="10"/>
      <c r="G89" s="51"/>
      <c r="H89" s="13"/>
      <c r="I89" s="13"/>
      <c r="J89" s="13"/>
    </row>
    <row r="90" spans="1:11" ht="13.5" customHeight="1">
      <c r="A90" s="16">
        <v>60</v>
      </c>
      <c r="B90" s="51">
        <v>0.990645463049579</v>
      </c>
      <c r="C90" s="13">
        <f>D90+E90</f>
        <v>1059</v>
      </c>
      <c r="D90" s="13">
        <v>492</v>
      </c>
      <c r="E90" s="20">
        <v>567</v>
      </c>
      <c r="F90" s="10">
        <v>85</v>
      </c>
      <c r="G90" s="51">
        <v>0.9425587467362925</v>
      </c>
      <c r="H90" s="13">
        <f>I90+J90</f>
        <v>361</v>
      </c>
      <c r="I90" s="13">
        <v>118</v>
      </c>
      <c r="J90" s="13">
        <v>243</v>
      </c>
      <c r="K90" s="76"/>
    </row>
    <row r="91" spans="1:10" ht="13.5" customHeight="1">
      <c r="A91" s="16">
        <v>61</v>
      </c>
      <c r="B91" s="51">
        <v>0.9974895397489539</v>
      </c>
      <c r="C91" s="13">
        <f>D91+E91</f>
        <v>1192</v>
      </c>
      <c r="D91" s="13">
        <v>620</v>
      </c>
      <c r="E91" s="20">
        <v>572</v>
      </c>
      <c r="F91" s="10">
        <v>86</v>
      </c>
      <c r="G91" s="51">
        <v>0.9159159159159159</v>
      </c>
      <c r="H91" s="13">
        <f>I91+J91</f>
        <v>305</v>
      </c>
      <c r="I91" s="13">
        <v>106</v>
      </c>
      <c r="J91" s="13">
        <v>199</v>
      </c>
    </row>
    <row r="92" spans="1:10" ht="13.5" customHeight="1">
      <c r="A92" s="16">
        <v>62</v>
      </c>
      <c r="B92" s="51">
        <v>0.9845679012345679</v>
      </c>
      <c r="C92" s="13">
        <f>D92+E92</f>
        <v>1276</v>
      </c>
      <c r="D92" s="13">
        <v>617</v>
      </c>
      <c r="E92" s="20">
        <v>659</v>
      </c>
      <c r="F92" s="10">
        <v>87</v>
      </c>
      <c r="G92" s="51">
        <v>0.9236111111111112</v>
      </c>
      <c r="H92" s="13">
        <f>I92+J92</f>
        <v>266</v>
      </c>
      <c r="I92" s="13">
        <v>88</v>
      </c>
      <c r="J92" s="13">
        <v>178</v>
      </c>
    </row>
    <row r="93" spans="1:10" ht="13.5" customHeight="1">
      <c r="A93" s="16">
        <v>63</v>
      </c>
      <c r="B93" s="51">
        <v>0.9840116279069767</v>
      </c>
      <c r="C93" s="13">
        <f>D93+E93</f>
        <v>1354</v>
      </c>
      <c r="D93" s="13">
        <v>666</v>
      </c>
      <c r="E93" s="20">
        <v>688</v>
      </c>
      <c r="F93" s="10">
        <v>88</v>
      </c>
      <c r="G93" s="51">
        <v>0.9300699300699301</v>
      </c>
      <c r="H93" s="13">
        <f>I93+J93</f>
        <v>266</v>
      </c>
      <c r="I93" s="13">
        <v>75</v>
      </c>
      <c r="J93" s="13">
        <v>191</v>
      </c>
    </row>
    <row r="94" spans="1:10" ht="13.5" customHeight="1">
      <c r="A94" s="16">
        <v>64</v>
      </c>
      <c r="B94" s="51">
        <v>0.9870609981515711</v>
      </c>
      <c r="C94" s="13">
        <f>D94+E94</f>
        <v>1602</v>
      </c>
      <c r="D94" s="13">
        <v>784</v>
      </c>
      <c r="E94" s="20">
        <v>818</v>
      </c>
      <c r="F94" s="10">
        <v>89</v>
      </c>
      <c r="G94" s="51">
        <v>0.9198113207547169</v>
      </c>
      <c r="H94" s="13">
        <f>I94+J94</f>
        <v>195</v>
      </c>
      <c r="I94" s="13">
        <v>47</v>
      </c>
      <c r="J94" s="13">
        <v>148</v>
      </c>
    </row>
    <row r="95" spans="1:10" ht="13.5" customHeight="1">
      <c r="A95" s="16"/>
      <c r="B95" s="51"/>
      <c r="C95" s="11"/>
      <c r="D95" s="11"/>
      <c r="E95" s="12"/>
      <c r="F95" s="10"/>
      <c r="G95" s="51"/>
      <c r="H95" s="13"/>
      <c r="I95" s="13"/>
      <c r="J95" s="13"/>
    </row>
    <row r="96" spans="1:10" ht="13.5" customHeight="1">
      <c r="A96" s="34" t="s">
        <v>37</v>
      </c>
      <c r="B96" s="57"/>
      <c r="C96" s="82">
        <f>SUBTOTAL(9,C98:C102)</f>
        <v>6211</v>
      </c>
      <c r="D96" s="82">
        <f>SUBTOTAL(9,D98:D102)</f>
        <v>2956</v>
      </c>
      <c r="E96" s="82">
        <f>SUBTOTAL(9,E98:E102)</f>
        <v>3255</v>
      </c>
      <c r="F96" s="42" t="s">
        <v>3</v>
      </c>
      <c r="G96" s="57"/>
      <c r="H96" s="82">
        <f>SUBTOTAL(9,H98:H102)</f>
        <v>546</v>
      </c>
      <c r="I96" s="82">
        <f>SUBTOTAL(9,I98:I102)</f>
        <v>102</v>
      </c>
      <c r="J96" s="82">
        <f>SUBTOTAL(9,J98:J102)</f>
        <v>444</v>
      </c>
    </row>
    <row r="97" spans="1:10" ht="13.5" customHeight="1">
      <c r="A97" s="16"/>
      <c r="B97" s="51"/>
      <c r="C97" s="11"/>
      <c r="D97" s="11"/>
      <c r="E97" s="12"/>
      <c r="F97" s="10"/>
      <c r="G97" s="51"/>
      <c r="H97" s="13"/>
      <c r="I97" s="13"/>
      <c r="J97" s="13"/>
    </row>
    <row r="98" spans="1:10" ht="13.5" customHeight="1">
      <c r="A98" s="16">
        <v>65</v>
      </c>
      <c r="B98" s="51">
        <v>0.9776119402985075</v>
      </c>
      <c r="C98" s="13">
        <f>D98+E98</f>
        <v>1572</v>
      </c>
      <c r="D98" s="13">
        <v>760</v>
      </c>
      <c r="E98" s="20">
        <v>812</v>
      </c>
      <c r="F98" s="10">
        <v>90</v>
      </c>
      <c r="G98" s="51">
        <v>0.8922155688622755</v>
      </c>
      <c r="H98" s="13">
        <f>I98+J98</f>
        <v>149</v>
      </c>
      <c r="I98" s="13">
        <v>31</v>
      </c>
      <c r="J98" s="13">
        <v>118</v>
      </c>
    </row>
    <row r="99" spans="1:10" ht="13.5" customHeight="1">
      <c r="A99" s="16">
        <v>66</v>
      </c>
      <c r="B99" s="51">
        <v>0.9753086419753086</v>
      </c>
      <c r="C99" s="13">
        <f>D99+E99</f>
        <v>1422</v>
      </c>
      <c r="D99" s="13">
        <v>674</v>
      </c>
      <c r="E99" s="20">
        <v>748</v>
      </c>
      <c r="F99" s="10">
        <v>91</v>
      </c>
      <c r="G99" s="51">
        <v>0.8466257668711656</v>
      </c>
      <c r="H99" s="13">
        <f>I99+J99</f>
        <v>138</v>
      </c>
      <c r="I99" s="13">
        <v>29</v>
      </c>
      <c r="J99" s="13">
        <v>109</v>
      </c>
    </row>
    <row r="100" spans="1:10" ht="13.5" customHeight="1">
      <c r="A100" s="16">
        <v>67</v>
      </c>
      <c r="B100" s="51">
        <v>0.9785867237687366</v>
      </c>
      <c r="C100" s="13">
        <f>D100+E100</f>
        <v>914</v>
      </c>
      <c r="D100" s="13">
        <v>431</v>
      </c>
      <c r="E100" s="20">
        <v>483</v>
      </c>
      <c r="F100" s="10">
        <v>92</v>
      </c>
      <c r="G100" s="51">
        <v>0.8909090909090909</v>
      </c>
      <c r="H100" s="13">
        <f>I100+J100</f>
        <v>98</v>
      </c>
      <c r="I100" s="13">
        <v>19</v>
      </c>
      <c r="J100" s="13">
        <v>79</v>
      </c>
    </row>
    <row r="101" spans="1:10" ht="13.5" customHeight="1">
      <c r="A101" s="16">
        <v>68</v>
      </c>
      <c r="B101" s="51">
        <v>0.9904214559386973</v>
      </c>
      <c r="C101" s="13">
        <f>D101+E101</f>
        <v>1034</v>
      </c>
      <c r="D101" s="13">
        <v>487</v>
      </c>
      <c r="E101" s="20">
        <v>547</v>
      </c>
      <c r="F101" s="10">
        <v>93</v>
      </c>
      <c r="G101" s="51">
        <v>0.8666666666666667</v>
      </c>
      <c r="H101" s="13">
        <f>I101+J101</f>
        <v>104</v>
      </c>
      <c r="I101" s="13">
        <v>16</v>
      </c>
      <c r="J101" s="13">
        <v>88</v>
      </c>
    </row>
    <row r="102" spans="1:10" ht="13.5" customHeight="1">
      <c r="A102" s="16">
        <v>69</v>
      </c>
      <c r="B102" s="51">
        <v>0.9821981424148607</v>
      </c>
      <c r="C102" s="13">
        <f>D102+E102</f>
        <v>1269</v>
      </c>
      <c r="D102" s="13">
        <v>604</v>
      </c>
      <c r="E102" s="20">
        <v>665</v>
      </c>
      <c r="F102" s="10">
        <v>94</v>
      </c>
      <c r="G102" s="51">
        <v>0.7702702702702703</v>
      </c>
      <c r="H102" s="13">
        <f>I102+J102</f>
        <v>57</v>
      </c>
      <c r="I102" s="13">
        <v>7</v>
      </c>
      <c r="J102" s="13">
        <v>50</v>
      </c>
    </row>
    <row r="103" spans="1:10" ht="13.5" customHeight="1">
      <c r="A103" s="16"/>
      <c r="B103" s="51"/>
      <c r="C103" s="11"/>
      <c r="D103" s="11"/>
      <c r="E103" s="12"/>
      <c r="F103" s="10"/>
      <c r="G103" s="51"/>
      <c r="H103" s="13"/>
      <c r="I103" s="13"/>
      <c r="J103" s="13"/>
    </row>
    <row r="104" spans="1:10" ht="13.5" customHeight="1">
      <c r="A104" s="34" t="s">
        <v>38</v>
      </c>
      <c r="B104" s="57"/>
      <c r="C104" s="82">
        <f>SUBTOTAL(9,C106:C110)</f>
        <v>5410</v>
      </c>
      <c r="D104" s="82">
        <f>SUBTOTAL(9,D106:D110)</f>
        <v>2526</v>
      </c>
      <c r="E104" s="82">
        <f>SUBTOTAL(9,E106:E110)</f>
        <v>2884</v>
      </c>
      <c r="F104" s="42" t="s">
        <v>4</v>
      </c>
      <c r="G104" s="57"/>
      <c r="H104" s="82">
        <f>SUBTOTAL(9,H106:H110)</f>
        <v>158</v>
      </c>
      <c r="I104" s="82">
        <f>SUBTOTAL(9,I106:I110)</f>
        <v>31</v>
      </c>
      <c r="J104" s="82">
        <f>SUBTOTAL(9,J106:J110)</f>
        <v>127</v>
      </c>
    </row>
    <row r="105" spans="1:10" ht="13.5" customHeight="1">
      <c r="A105" s="16" t="s">
        <v>57</v>
      </c>
      <c r="B105" s="51"/>
      <c r="C105" s="11"/>
      <c r="D105" s="11"/>
      <c r="E105" s="12"/>
      <c r="F105" s="10"/>
      <c r="G105" s="51"/>
      <c r="H105" s="13"/>
      <c r="I105" s="13"/>
      <c r="J105" s="13"/>
    </row>
    <row r="106" spans="1:10" ht="13.5" customHeight="1">
      <c r="A106" s="16">
        <v>70</v>
      </c>
      <c r="B106" s="51">
        <v>0.9696202531645569</v>
      </c>
      <c r="C106" s="13">
        <f>D106+E106</f>
        <v>1149</v>
      </c>
      <c r="D106" s="13">
        <v>538</v>
      </c>
      <c r="E106" s="20">
        <v>611</v>
      </c>
      <c r="F106" s="10">
        <v>95</v>
      </c>
      <c r="G106" s="51">
        <v>0.7922077922077922</v>
      </c>
      <c r="H106" s="13">
        <f aca="true" t="shared" si="0" ref="H106:H112">I106+J106</f>
        <v>61</v>
      </c>
      <c r="I106" s="13">
        <v>13</v>
      </c>
      <c r="J106" s="13">
        <v>48</v>
      </c>
    </row>
    <row r="107" spans="1:10" ht="13.5" customHeight="1">
      <c r="A107" s="16">
        <v>71</v>
      </c>
      <c r="B107" s="51">
        <v>0.9789555728760717</v>
      </c>
      <c r="C107" s="13">
        <f>D107+E107</f>
        <v>1256</v>
      </c>
      <c r="D107" s="13">
        <v>592</v>
      </c>
      <c r="E107" s="20">
        <v>664</v>
      </c>
      <c r="F107" s="10">
        <v>96</v>
      </c>
      <c r="G107" s="51">
        <v>0.7333333333333333</v>
      </c>
      <c r="H107" s="13">
        <f t="shared" si="0"/>
        <v>33</v>
      </c>
      <c r="I107" s="13">
        <v>3</v>
      </c>
      <c r="J107" s="13">
        <v>30</v>
      </c>
    </row>
    <row r="108" spans="1:10" ht="13.5" customHeight="1">
      <c r="A108" s="16">
        <v>72</v>
      </c>
      <c r="B108" s="51">
        <v>0.9842105263157894</v>
      </c>
      <c r="C108" s="13">
        <f>D108+E108</f>
        <v>1122</v>
      </c>
      <c r="D108" s="13">
        <v>509</v>
      </c>
      <c r="E108" s="20">
        <v>613</v>
      </c>
      <c r="F108" s="10">
        <v>97</v>
      </c>
      <c r="G108" s="51">
        <v>0.8148148148148148</v>
      </c>
      <c r="H108" s="13">
        <f t="shared" si="0"/>
        <v>22</v>
      </c>
      <c r="I108" s="13">
        <v>5</v>
      </c>
      <c r="J108" s="13">
        <v>17</v>
      </c>
    </row>
    <row r="109" spans="1:10" ht="13.5" customHeight="1">
      <c r="A109" s="16">
        <v>73</v>
      </c>
      <c r="B109" s="51">
        <v>0.9785992217898832</v>
      </c>
      <c r="C109" s="13">
        <f>D109+E109</f>
        <v>1006</v>
      </c>
      <c r="D109" s="25">
        <v>480</v>
      </c>
      <c r="E109" s="20">
        <v>526</v>
      </c>
      <c r="F109" s="10">
        <v>98</v>
      </c>
      <c r="G109" s="51">
        <v>0.7027027027027027</v>
      </c>
      <c r="H109" s="13">
        <f t="shared" si="0"/>
        <v>26</v>
      </c>
      <c r="I109" s="13">
        <v>7</v>
      </c>
      <c r="J109" s="13">
        <v>19</v>
      </c>
    </row>
    <row r="110" spans="1:10" ht="13.5" customHeight="1">
      <c r="A110" s="16">
        <v>74</v>
      </c>
      <c r="B110" s="51">
        <v>0.9679911699779249</v>
      </c>
      <c r="C110" s="13">
        <f>D110+E110</f>
        <v>877</v>
      </c>
      <c r="D110" s="13">
        <v>407</v>
      </c>
      <c r="E110" s="13">
        <v>470</v>
      </c>
      <c r="F110" s="10">
        <v>99</v>
      </c>
      <c r="G110" s="51">
        <v>0.7272727272727273</v>
      </c>
      <c r="H110" s="13">
        <f t="shared" si="0"/>
        <v>16</v>
      </c>
      <c r="I110" s="13">
        <v>3</v>
      </c>
      <c r="J110" s="13">
        <v>13</v>
      </c>
    </row>
    <row r="111" spans="1:10" ht="13.5" customHeight="1">
      <c r="A111" s="16"/>
      <c r="B111" s="60"/>
      <c r="C111" s="62"/>
      <c r="D111" s="19"/>
      <c r="E111" s="12"/>
      <c r="F111" s="10"/>
      <c r="G111" s="51"/>
      <c r="H111" s="13"/>
      <c r="I111" s="13"/>
      <c r="J111" s="13"/>
    </row>
    <row r="112" spans="1:10" ht="13.5" customHeight="1">
      <c r="A112" s="16"/>
      <c r="B112" s="60"/>
      <c r="C112" s="62"/>
      <c r="D112" s="19"/>
      <c r="E112" s="12"/>
      <c r="F112" s="42" t="s">
        <v>6</v>
      </c>
      <c r="G112" s="57"/>
      <c r="H112" s="43">
        <f t="shared" si="0"/>
        <v>22</v>
      </c>
      <c r="I112" s="43">
        <v>3</v>
      </c>
      <c r="J112" s="43">
        <v>19</v>
      </c>
    </row>
    <row r="113" spans="1:10" ht="13.5" customHeight="1">
      <c r="A113" s="17"/>
      <c r="B113" s="61"/>
      <c r="C113" s="63"/>
      <c r="D113" s="14"/>
      <c r="E113" s="15"/>
      <c r="F113" s="47"/>
      <c r="G113" s="56"/>
      <c r="H113" s="43"/>
      <c r="I113" s="43"/>
      <c r="J113" s="43"/>
    </row>
    <row r="114" spans="1:10" ht="13.5" customHeight="1">
      <c r="A114" s="29"/>
      <c r="B114" s="29"/>
      <c r="C114" s="32"/>
      <c r="D114" s="32"/>
      <c r="E114" s="32"/>
      <c r="F114" s="31"/>
      <c r="G114" s="31"/>
      <c r="H114" s="32"/>
      <c r="I114" s="32"/>
      <c r="J114" s="32"/>
    </row>
    <row r="115" spans="1:7" ht="13.5" customHeight="1">
      <c r="A115" s="85" t="s">
        <v>7</v>
      </c>
      <c r="B115" s="85"/>
      <c r="C115" s="33" t="s">
        <v>5</v>
      </c>
      <c r="D115" s="33"/>
      <c r="E115" s="33" t="s">
        <v>0</v>
      </c>
      <c r="F115" s="33"/>
      <c r="G115" s="33" t="s">
        <v>1</v>
      </c>
    </row>
    <row r="116" spans="1:7" ht="13.5" customHeight="1">
      <c r="A116" s="35"/>
      <c r="B116" s="35"/>
      <c r="C116" s="33"/>
      <c r="D116" s="33"/>
      <c r="E116" s="33"/>
      <c r="F116" s="33"/>
      <c r="G116" s="33"/>
    </row>
    <row r="117" spans="1:7" ht="13.5" customHeight="1">
      <c r="A117" s="85" t="s">
        <v>8</v>
      </c>
      <c r="B117" s="85"/>
      <c r="C117" s="45">
        <f aca="true" t="shared" si="1" ref="C117:C123">E117+G117</f>
        <v>12714</v>
      </c>
      <c r="D117" s="30"/>
      <c r="E117" s="45">
        <f>D10+D18+D26</f>
        <v>6532</v>
      </c>
      <c r="F117" s="30"/>
      <c r="G117" s="45">
        <f>E10+E18+E26</f>
        <v>6182</v>
      </c>
    </row>
    <row r="118" spans="1:7" ht="13.5" customHeight="1">
      <c r="A118" s="35"/>
      <c r="B118" s="35"/>
      <c r="C118" s="69"/>
      <c r="D118" s="68"/>
      <c r="E118" s="68"/>
      <c r="F118" s="68"/>
      <c r="G118" s="68"/>
    </row>
    <row r="119" spans="1:7" ht="13.5" customHeight="1">
      <c r="A119" s="85" t="s">
        <v>9</v>
      </c>
      <c r="B119" s="85"/>
      <c r="C119" s="45">
        <f t="shared" si="1"/>
        <v>60844</v>
      </c>
      <c r="D119" s="30"/>
      <c r="E119" s="45">
        <f>D34+D42+I10+I18+I26+I34+I42+D72+D80+D88</f>
        <v>30853</v>
      </c>
      <c r="F119" s="30"/>
      <c r="G119" s="45">
        <f>E34+E42+J10+J18+J26+J34+J42+E72+E80+E88</f>
        <v>29991</v>
      </c>
    </row>
    <row r="120" spans="1:7" ht="13.5" customHeight="1">
      <c r="A120" s="34"/>
      <c r="B120" s="34"/>
      <c r="C120" s="69"/>
      <c r="D120" s="68"/>
      <c r="E120" s="69"/>
      <c r="F120" s="68"/>
      <c r="G120" s="69"/>
    </row>
    <row r="121" spans="1:7" ht="13.5" customHeight="1">
      <c r="A121" s="85" t="s">
        <v>16</v>
      </c>
      <c r="B121" s="85"/>
      <c r="C121" s="45">
        <f t="shared" si="1"/>
        <v>20512</v>
      </c>
      <c r="D121" s="30"/>
      <c r="E121" s="45">
        <f>D96+D104+I80+I88+I96+I104+I112+I72</f>
        <v>8896</v>
      </c>
      <c r="F121" s="30"/>
      <c r="G121" s="45">
        <f>E96+E104+J72+J80+J88+J96+J104+J112</f>
        <v>11616</v>
      </c>
    </row>
    <row r="122" spans="1:7" ht="13.5" customHeight="1">
      <c r="A122" s="35"/>
      <c r="B122" s="35"/>
      <c r="C122" s="69"/>
      <c r="D122" s="68"/>
      <c r="E122" s="68"/>
      <c r="F122" s="68"/>
      <c r="G122" s="68"/>
    </row>
    <row r="123" spans="1:7" ht="13.5" customHeight="1">
      <c r="A123" s="85" t="s">
        <v>11</v>
      </c>
      <c r="B123" s="85"/>
      <c r="C123" s="45">
        <f t="shared" si="1"/>
        <v>8891</v>
      </c>
      <c r="D123" s="30"/>
      <c r="E123" s="45">
        <f>I72+I80+I88+I96+I104+I112</f>
        <v>3414</v>
      </c>
      <c r="F123" s="30"/>
      <c r="G123" s="45">
        <f>J72+J80+J88+J96+J104+J112</f>
        <v>5477</v>
      </c>
    </row>
    <row r="124" spans="1:8" ht="13.5" customHeight="1">
      <c r="A124" s="41"/>
      <c r="B124" s="41"/>
      <c r="C124" s="69"/>
      <c r="D124" s="70"/>
      <c r="E124" s="70"/>
      <c r="F124" s="70"/>
      <c r="G124" s="70"/>
      <c r="H124" s="41"/>
    </row>
    <row r="125" ht="13.5" customHeight="1"/>
    <row r="126" spans="5:6" ht="13.5" customHeight="1">
      <c r="E126" s="33"/>
      <c r="F126" s="33"/>
    </row>
  </sheetData>
  <mergeCells count="27">
    <mergeCell ref="I6:I7"/>
    <mergeCell ref="J6:J7"/>
    <mergeCell ref="H6:H7"/>
    <mergeCell ref="F4:J4"/>
    <mergeCell ref="F6:F7"/>
    <mergeCell ref="G6:G7"/>
    <mergeCell ref="D6:D7"/>
    <mergeCell ref="E6:E7"/>
    <mergeCell ref="C6:C7"/>
    <mergeCell ref="A6:A7"/>
    <mergeCell ref="B6:B7"/>
    <mergeCell ref="F67:J67"/>
    <mergeCell ref="J69:J70"/>
    <mergeCell ref="A69:A70"/>
    <mergeCell ref="B69:B70"/>
    <mergeCell ref="C69:C70"/>
    <mergeCell ref="D69:D70"/>
    <mergeCell ref="E69:E70"/>
    <mergeCell ref="H69:H70"/>
    <mergeCell ref="I69:I70"/>
    <mergeCell ref="F69:F70"/>
    <mergeCell ref="G69:G70"/>
    <mergeCell ref="A123:B123"/>
    <mergeCell ref="A115:B115"/>
    <mergeCell ref="A117:B117"/>
    <mergeCell ref="A119:B119"/>
    <mergeCell ref="A121:B121"/>
  </mergeCells>
  <printOptions/>
  <pageMargins left="0.5118110236220472" right="0.5118110236220472" top="0.3937007874015748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尼崎市</dc:creator>
  <cp:keywords/>
  <dc:description/>
  <cp:lastModifiedBy>情報政策課</cp:lastModifiedBy>
  <cp:lastPrinted>2013-12-18T05:30:49Z</cp:lastPrinted>
  <dcterms:created xsi:type="dcterms:W3CDTF">1999-07-01T01:49:41Z</dcterms:created>
  <dcterms:modified xsi:type="dcterms:W3CDTF">2013-12-18T05:34:32Z</dcterms:modified>
  <cp:category/>
  <cp:version/>
  <cp:contentType/>
  <cp:contentStatus/>
</cp:coreProperties>
</file>